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9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0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1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12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13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14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5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16.xml" ContentType="application/vnd.openxmlformats-officedocument.spreadsheetml.pivotTab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working\waccache\TO1PEPF00001DD0\EXCELCNV\59094055-5231-490d-a7ba-79899333742c\"/>
    </mc:Choice>
  </mc:AlternateContent>
  <xr:revisionPtr revIDLastSave="0" documentId="8_{ED9DF578-05C5-44BC-83A8-28C07AC6A6EC}" xr6:coauthVersionLast="47" xr6:coauthVersionMax="47" xr10:uidLastSave="{00000000-0000-0000-0000-000000000000}"/>
  <bookViews>
    <workbookView xWindow="-60" yWindow="-60" windowWidth="15480" windowHeight="11640" firstSheet="3" activeTab="13" xr2:uid="{E922689A-81F2-4969-AEE6-A9D37C1CBCD9}"/>
  </bookViews>
  <sheets>
    <sheet name="Full List of Elected MPs" sheetId="1" r:id="rId1"/>
    <sheet name="Alberta Results" sheetId="17" r:id="rId2"/>
    <sheet name="British Columbia Results" sheetId="18" r:id="rId3"/>
    <sheet name="Manitoba Results" sheetId="19" r:id="rId4"/>
    <sheet name="New Brunswick Results" sheetId="20" r:id="rId5"/>
    <sheet name="Newfoundland Labrador Results" sheetId="21" r:id="rId6"/>
    <sheet name="Northwest Territories Results" sheetId="22" r:id="rId7"/>
    <sheet name="Nova Scotia Results" sheetId="23" r:id="rId8"/>
    <sheet name="Nunavut Results" sheetId="24" r:id="rId9"/>
    <sheet name="Ontario Results" sheetId="25" r:id="rId10"/>
    <sheet name="Prince Edward Island Results" sheetId="26" r:id="rId11"/>
    <sheet name="Quebec Results" sheetId="27" r:id="rId12"/>
    <sheet name="Saskatchewan Results" sheetId="28" r:id="rId13"/>
    <sheet name="Yukon Results" sheetId="29" r:id="rId14"/>
    <sheet name="Bloc MPs" sheetId="3" r:id="rId15"/>
    <sheet name="Conservative MPs" sheetId="4" r:id="rId16"/>
    <sheet name="Green MPs" sheetId="5" r:id="rId17"/>
    <sheet name="Liberal MPs" sheetId="6" r:id="rId18"/>
    <sheet name="NDP MPs" sheetId="7" r:id="rId19"/>
    <sheet name="Total Gender (Percentages)" sheetId="15" r:id="rId20"/>
    <sheet name="Total Gender (Numbers)" sheetId="2" r:id="rId21"/>
    <sheet name="Bloc Gender Numbers" sheetId="13" r:id="rId22"/>
    <sheet name="Bloc Gender Percentages" sheetId="14" r:id="rId23"/>
    <sheet name="Conservative Gender Numbers" sheetId="11" r:id="rId24"/>
    <sheet name="Conservative Gender Percentages" sheetId="12" r:id="rId25"/>
    <sheet name="Liberal Gender Numbers" sheetId="9" r:id="rId26"/>
    <sheet name="Liberal Gender Percentages" sheetId="8" r:id="rId27"/>
    <sheet name="NDP Gender Percentages" sheetId="10" r:id="rId28"/>
  </sheets>
  <calcPr calcId="191028"/>
  <pivotCaches>
    <pivotCache cacheId="1393" r:id="rId29"/>
    <pivotCache cacheId="1394" r:id="rId30"/>
    <pivotCache cacheId="1395" r:id="rId31"/>
    <pivotCache cacheId="1396" r:id="rId32"/>
    <pivotCache cacheId="1397" r:id="rId3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7" l="1"/>
  <c r="L6" i="17"/>
  <c r="L5" i="17"/>
  <c r="L10" i="18"/>
  <c r="L7" i="18"/>
  <c r="L6" i="18"/>
  <c r="L5" i="18"/>
  <c r="L9" i="19"/>
  <c r="L6" i="19"/>
  <c r="L5" i="19"/>
  <c r="L8" i="20"/>
  <c r="L5" i="20"/>
  <c r="L8" i="21"/>
  <c r="L6" i="21"/>
  <c r="L5" i="21"/>
  <c r="L8" i="23"/>
  <c r="L5" i="23"/>
  <c r="L6" i="23"/>
  <c r="L11" i="25"/>
  <c r="L8" i="25"/>
  <c r="L9" i="25"/>
  <c r="L11" i="27"/>
  <c r="L11" i="1"/>
  <c r="K11" i="1"/>
  <c r="J11" i="1"/>
  <c r="L7" i="1"/>
  <c r="L6" i="1"/>
  <c r="L8" i="1"/>
  <c r="L5" i="1"/>
  <c r="L8" i="27"/>
  <c r="L6" i="27"/>
  <c r="L7" i="27"/>
  <c r="L24" i="27"/>
  <c r="L23" i="27"/>
  <c r="L8" i="28"/>
  <c r="L6" i="28"/>
</calcChain>
</file>

<file path=xl/sharedStrings.xml><?xml version="1.0" encoding="utf-8"?>
<sst xmlns="http://schemas.openxmlformats.org/spreadsheetml/2006/main" count="6663" uniqueCount="974">
  <si>
    <t>Constituency</t>
  </si>
  <si>
    <t>Province / Territory</t>
  </si>
  <si>
    <t>Honorific Title</t>
  </si>
  <si>
    <t>First Name</t>
  </si>
  <si>
    <t>Last Name</t>
  </si>
  <si>
    <t>Political Affiliation</t>
  </si>
  <si>
    <t>Gender</t>
  </si>
  <si>
    <t>Airdrie—Cochrane</t>
  </si>
  <si>
    <t>Alberta</t>
  </si>
  <si>
    <t>Blake</t>
  </si>
  <si>
    <t>Richards</t>
  </si>
  <si>
    <t>Conservative</t>
  </si>
  <si>
    <t>M</t>
  </si>
  <si>
    <t>Quick Results</t>
  </si>
  <si>
    <t>Battle River—Crowfoot</t>
  </si>
  <si>
    <t>Damien</t>
  </si>
  <si>
    <t>Kurek</t>
  </si>
  <si>
    <t>Bow River</t>
  </si>
  <si>
    <t>David</t>
  </si>
  <si>
    <t>Bexte</t>
  </si>
  <si>
    <t>Party</t>
  </si>
  <si>
    <t>Men</t>
  </si>
  <si>
    <t>Women &amp; Gender-Diverse People</t>
  </si>
  <si>
    <t>Percentage of Women and Gender-Diverse People</t>
  </si>
  <si>
    <t>Calgary Centre</t>
  </si>
  <si>
    <t>Greg</t>
  </si>
  <si>
    <t>McLean</t>
  </si>
  <si>
    <t>Liberal</t>
  </si>
  <si>
    <t>Calgary Confederation</t>
  </si>
  <si>
    <t>Corey</t>
  </si>
  <si>
    <t>Hogan</t>
  </si>
  <si>
    <t>Calgary Crowfoot</t>
  </si>
  <si>
    <t>Pat</t>
  </si>
  <si>
    <t>Kelly</t>
  </si>
  <si>
    <t>Bloc</t>
  </si>
  <si>
    <t>Calgary East</t>
  </si>
  <si>
    <t>Jasraj Singh</t>
  </si>
  <si>
    <t>Hallan</t>
  </si>
  <si>
    <t>NDP</t>
  </si>
  <si>
    <t>Calgary Heritage</t>
  </si>
  <si>
    <t>Shuvaloy</t>
  </si>
  <si>
    <t>Majumdar</t>
  </si>
  <si>
    <t>Green</t>
  </si>
  <si>
    <t>Calgary McKnight</t>
  </si>
  <si>
    <t>Dalwinder</t>
  </si>
  <si>
    <t>Gill</t>
  </si>
  <si>
    <t>Calgary Midnapore</t>
  </si>
  <si>
    <t>Stephanie</t>
  </si>
  <si>
    <t>Kusie</t>
  </si>
  <si>
    <t>W</t>
  </si>
  <si>
    <t>Total Seats</t>
  </si>
  <si>
    <t>Calgary Nose Hill</t>
  </si>
  <si>
    <t>Hon.</t>
  </si>
  <si>
    <t>Michelle</t>
  </si>
  <si>
    <t>Rempel Garner</t>
  </si>
  <si>
    <t>Calgary Shepard</t>
  </si>
  <si>
    <t>Tom</t>
  </si>
  <si>
    <t>Kmiec</t>
  </si>
  <si>
    <t>Calgary Signal Hill</t>
  </si>
  <si>
    <t>McKenzie</t>
  </si>
  <si>
    <t>Calgary Skyview</t>
  </si>
  <si>
    <t>Amanpreet Singh</t>
  </si>
  <si>
    <t>Edmonton Centre</t>
  </si>
  <si>
    <t>Eleanor</t>
  </si>
  <si>
    <t>Olszewski</t>
  </si>
  <si>
    <t>Edmonton Gateway</t>
  </si>
  <si>
    <t>Tim</t>
  </si>
  <si>
    <t>Uppal</t>
  </si>
  <si>
    <t>Edmonton Griesbach</t>
  </si>
  <si>
    <t>Kerry</t>
  </si>
  <si>
    <t>Diotte</t>
  </si>
  <si>
    <t>Edmonton Manning</t>
  </si>
  <si>
    <t>Ziad</t>
  </si>
  <si>
    <t>Aboultaif</t>
  </si>
  <si>
    <t>Edmonton Northwest</t>
  </si>
  <si>
    <t>William</t>
  </si>
  <si>
    <t>Morin</t>
  </si>
  <si>
    <t>Edmonton Riverbend</t>
  </si>
  <si>
    <t>Matt</t>
  </si>
  <si>
    <t>Jeneroux</t>
  </si>
  <si>
    <t>Edmonton Southeast</t>
  </si>
  <si>
    <t>Jagsharan Singh</t>
  </si>
  <si>
    <t>Mahal</t>
  </si>
  <si>
    <t>Edmonton Strathcona</t>
  </si>
  <si>
    <t>Heather</t>
  </si>
  <si>
    <t>McPherson</t>
  </si>
  <si>
    <t>Edmonton West</t>
  </si>
  <si>
    <t>McCauley</t>
  </si>
  <si>
    <t>Foothills</t>
  </si>
  <si>
    <t>John</t>
  </si>
  <si>
    <t>Barlow</t>
  </si>
  <si>
    <t>Fort McMurray—Cold Lake</t>
  </si>
  <si>
    <t>Laila</t>
  </si>
  <si>
    <t>Goodridge</t>
  </si>
  <si>
    <t>Grande Prairie</t>
  </si>
  <si>
    <t>Chris</t>
  </si>
  <si>
    <t>Warkentin</t>
  </si>
  <si>
    <t>Lakeland</t>
  </si>
  <si>
    <t>Shannon</t>
  </si>
  <si>
    <t>Stubbs</t>
  </si>
  <si>
    <t>Leduc—Wetaskiwin</t>
  </si>
  <si>
    <t>Mike</t>
  </si>
  <si>
    <t>Lake</t>
  </si>
  <si>
    <t>Lethbridge</t>
  </si>
  <si>
    <t>Rachael</t>
  </si>
  <si>
    <t>Thomas</t>
  </si>
  <si>
    <t>Medicine Hat—Cardston—Warner</t>
  </si>
  <si>
    <t>Glen</t>
  </si>
  <si>
    <t>Motz</t>
  </si>
  <si>
    <t>Parkland</t>
  </si>
  <si>
    <t>Dane</t>
  </si>
  <si>
    <t>Lloyd</t>
  </si>
  <si>
    <t>Peace River—Westlock</t>
  </si>
  <si>
    <t>Arnold</t>
  </si>
  <si>
    <t>Viersen</t>
  </si>
  <si>
    <t>Ponoka—Didsbury</t>
  </si>
  <si>
    <t>Blaine</t>
  </si>
  <si>
    <t>Calkins</t>
  </si>
  <si>
    <t>Red Deer</t>
  </si>
  <si>
    <t>Burton</t>
  </si>
  <si>
    <t>Bailey</t>
  </si>
  <si>
    <t>Sherwood Park—Fort Saskatchewan</t>
  </si>
  <si>
    <t>Garnett</t>
  </si>
  <si>
    <t>Genuis</t>
  </si>
  <si>
    <t>St. Albert—Sturgeon River</t>
  </si>
  <si>
    <t>Michael</t>
  </si>
  <si>
    <t>Cooper</t>
  </si>
  <si>
    <t>Yellowhead</t>
  </si>
  <si>
    <t>Stevenson</t>
  </si>
  <si>
    <t>Abbotsford—South Langley</t>
  </si>
  <si>
    <t>British Columbia</t>
  </si>
  <si>
    <t>Sukhman</t>
  </si>
  <si>
    <t>Burnaby Central</t>
  </si>
  <si>
    <t>Wade</t>
  </si>
  <si>
    <t>Chang</t>
  </si>
  <si>
    <t>Burnaby North—Seymour</t>
  </si>
  <si>
    <t>Terry</t>
  </si>
  <si>
    <t>Beech</t>
  </si>
  <si>
    <t>Cariboo—Prince George</t>
  </si>
  <si>
    <t>Todd</t>
  </si>
  <si>
    <t>Doherty</t>
  </si>
  <si>
    <t>Chilliwack—Hope</t>
  </si>
  <si>
    <t>Mark</t>
  </si>
  <si>
    <t>Strahl</t>
  </si>
  <si>
    <t>Cloverdale—Langley City</t>
  </si>
  <si>
    <t>Tamara</t>
  </si>
  <si>
    <t>Jansen</t>
  </si>
  <si>
    <t>Columbia—Kootenay—Southern Rockies</t>
  </si>
  <si>
    <t>Rob</t>
  </si>
  <si>
    <t>Morrison</t>
  </si>
  <si>
    <t>Coquitlam—Port Coquitlam</t>
  </si>
  <si>
    <t>Ron</t>
  </si>
  <si>
    <t>McKinnon</t>
  </si>
  <si>
    <t>Courtenay—Alberni</t>
  </si>
  <si>
    <t>Gord</t>
  </si>
  <si>
    <t>Johns</t>
  </si>
  <si>
    <t>Cowichan—Malahat—Langford</t>
  </si>
  <si>
    <t>Jeffrey Andrew</t>
  </si>
  <si>
    <t>Kibble</t>
  </si>
  <si>
    <t>Delta</t>
  </si>
  <si>
    <t>Jill</t>
  </si>
  <si>
    <t>McKnight</t>
  </si>
  <si>
    <t>Esquimalt—Saanich—Sooke</t>
  </si>
  <si>
    <t>Fleetwood—Port Kells</t>
  </si>
  <si>
    <t>Gurbux</t>
  </si>
  <si>
    <t>Saini</t>
  </si>
  <si>
    <t>Kamloops—Shuswap—Central Rockies</t>
  </si>
  <si>
    <t>Mel</t>
  </si>
  <si>
    <t>Kamloops—Thompson—Nicola</t>
  </si>
  <si>
    <t>Frank</t>
  </si>
  <si>
    <t>Caputo</t>
  </si>
  <si>
    <t>Kelowna</t>
  </si>
  <si>
    <t>Stephen</t>
  </si>
  <si>
    <t>Fuhr</t>
  </si>
  <si>
    <t>Langley Township—Fraser Heights</t>
  </si>
  <si>
    <t>Tako</t>
  </si>
  <si>
    <t>Van Popta</t>
  </si>
  <si>
    <t>Mission—Matsqui—Abbotsford</t>
  </si>
  <si>
    <t>Brad</t>
  </si>
  <si>
    <t>Vis</t>
  </si>
  <si>
    <t>Nanaimo—Ladysmith</t>
  </si>
  <si>
    <t>Kronis</t>
  </si>
  <si>
    <t>New Westminster—Burnaby—Maillardville</t>
  </si>
  <si>
    <t>Jake</t>
  </si>
  <si>
    <t>Sawatzky</t>
  </si>
  <si>
    <t>North Island—Powell River</t>
  </si>
  <si>
    <t>Aaron</t>
  </si>
  <si>
    <t>Gunn</t>
  </si>
  <si>
    <t>North Vancouver—Capilano</t>
  </si>
  <si>
    <t>Jonathan</t>
  </si>
  <si>
    <t>Wilkinson</t>
  </si>
  <si>
    <t>Okanagan Lake West—South Kelowna</t>
  </si>
  <si>
    <t>Dan</t>
  </si>
  <si>
    <t>Albas</t>
  </si>
  <si>
    <t>Pitt Meadows—Maple Ridge</t>
  </si>
  <si>
    <t>Marc</t>
  </si>
  <si>
    <t>Dalton</t>
  </si>
  <si>
    <t>Port Moody—Coquitlam</t>
  </si>
  <si>
    <t>Zoë</t>
  </si>
  <si>
    <t>Royer</t>
  </si>
  <si>
    <t>Prince George—Peace River—Northern Rockies</t>
  </si>
  <si>
    <t>Bob</t>
  </si>
  <si>
    <t>Zimmer</t>
  </si>
  <si>
    <t>Richmond Centre—Marpole</t>
  </si>
  <si>
    <t>Chak</t>
  </si>
  <si>
    <t>Au</t>
  </si>
  <si>
    <t>Richmond East—Steveston</t>
  </si>
  <si>
    <t>Parm</t>
  </si>
  <si>
    <t>Bains</t>
  </si>
  <si>
    <t>Saanich—Gulf Islands</t>
  </si>
  <si>
    <t>Elizabeth</t>
  </si>
  <si>
    <t>May</t>
  </si>
  <si>
    <t>Green Party</t>
  </si>
  <si>
    <t>Similkameen—South Okanagan—West Kootenay</t>
  </si>
  <si>
    <t>Helena</t>
  </si>
  <si>
    <t>Konanz</t>
  </si>
  <si>
    <t>Skeena—Bulkley Valley</t>
  </si>
  <si>
    <t>Ellis</t>
  </si>
  <si>
    <t>Ross</t>
  </si>
  <si>
    <t>South Surrey—White Rock</t>
  </si>
  <si>
    <t>Ernie</t>
  </si>
  <si>
    <t>Klassen</t>
  </si>
  <si>
    <t>Surrey Centre</t>
  </si>
  <si>
    <t>Randeep</t>
  </si>
  <si>
    <t>Sarai</t>
  </si>
  <si>
    <t>Surrey Newton</t>
  </si>
  <si>
    <t>Sukh</t>
  </si>
  <si>
    <t>Dhaliwal</t>
  </si>
  <si>
    <t>Vancouver Centre</t>
  </si>
  <si>
    <t>Hedy</t>
  </si>
  <si>
    <t>Fry</t>
  </si>
  <si>
    <t>Vancouver East</t>
  </si>
  <si>
    <t>Jenny</t>
  </si>
  <si>
    <t>Kwan</t>
  </si>
  <si>
    <t>Vancouver Fraserview—South Burnaby</t>
  </si>
  <si>
    <t>Gregor</t>
  </si>
  <si>
    <t>Robertson</t>
  </si>
  <si>
    <t>Vancouver Granville</t>
  </si>
  <si>
    <t>Taleeb</t>
  </si>
  <si>
    <t>Noormohamed</t>
  </si>
  <si>
    <t>Vancouver Kingsway</t>
  </si>
  <si>
    <t>Don</t>
  </si>
  <si>
    <t>Davies</t>
  </si>
  <si>
    <t>Vancouver Quadra</t>
  </si>
  <si>
    <t>Grant</t>
  </si>
  <si>
    <t>Vernon—Lake Country—Monashee</t>
  </si>
  <si>
    <t>Scott</t>
  </si>
  <si>
    <t>Anderson</t>
  </si>
  <si>
    <t>Victoria</t>
  </si>
  <si>
    <t>Will</t>
  </si>
  <si>
    <t>Greaves</t>
  </si>
  <si>
    <t>West Vancouver—Sunshine Coast—Sea to Sky Country</t>
  </si>
  <si>
    <t>Patrick</t>
  </si>
  <si>
    <t>Weiler</t>
  </si>
  <si>
    <t>Brandon—Souris</t>
  </si>
  <si>
    <t>Manitoba</t>
  </si>
  <si>
    <t>William Grant</t>
  </si>
  <si>
    <t>Jackson</t>
  </si>
  <si>
    <t>Churchill—Keewatinook Aski</t>
  </si>
  <si>
    <t>Rebecca</t>
  </si>
  <si>
    <t>Chartrand</t>
  </si>
  <si>
    <t>Elmwood—Transcona</t>
  </si>
  <si>
    <t>Colin</t>
  </si>
  <si>
    <t>Reynolds</t>
  </si>
  <si>
    <t>Kildonan—St. Paul</t>
  </si>
  <si>
    <t>Raquel</t>
  </si>
  <si>
    <t>Dancho</t>
  </si>
  <si>
    <t>Portage—Lisgar</t>
  </si>
  <si>
    <t>Branden</t>
  </si>
  <si>
    <t>Leslie</t>
  </si>
  <si>
    <t>Provencher</t>
  </si>
  <si>
    <t>Ted</t>
  </si>
  <si>
    <t>Falk</t>
  </si>
  <si>
    <t>Riding Mountain</t>
  </si>
  <si>
    <t>Mazier</t>
  </si>
  <si>
    <t>Selkirk—Interlake—Eastman</t>
  </si>
  <si>
    <t>James</t>
  </si>
  <si>
    <t>Bezan</t>
  </si>
  <si>
    <t>St. Boniface—St. Vital</t>
  </si>
  <si>
    <t>Ginette</t>
  </si>
  <si>
    <t>Lavack</t>
  </si>
  <si>
    <t>Winnipeg Centre</t>
  </si>
  <si>
    <t>Leah</t>
  </si>
  <si>
    <t>Gazan</t>
  </si>
  <si>
    <t>Winnipeg North</t>
  </si>
  <si>
    <t>Kevin</t>
  </si>
  <si>
    <t>Lamoureux</t>
  </si>
  <si>
    <t>Winnipeg South</t>
  </si>
  <si>
    <t>Duguid</t>
  </si>
  <si>
    <t>Winnipeg South Centre</t>
  </si>
  <si>
    <t>Ben</t>
  </si>
  <si>
    <t>Carr</t>
  </si>
  <si>
    <t>Winnipeg West</t>
  </si>
  <si>
    <t>Doug</t>
  </si>
  <si>
    <t>Eyolfson</t>
  </si>
  <si>
    <t>Acadie—Bathurst</t>
  </si>
  <si>
    <t>New Brunswick</t>
  </si>
  <si>
    <t>Serge</t>
  </si>
  <si>
    <t>Cormier</t>
  </si>
  <si>
    <t>Beauséjour</t>
  </si>
  <si>
    <t>Dominic</t>
  </si>
  <si>
    <t>LeBlanc</t>
  </si>
  <si>
    <t>Fredericton—Oromocto</t>
  </si>
  <si>
    <t>Myles</t>
  </si>
  <si>
    <t>Fundy Royal</t>
  </si>
  <si>
    <t>Moore</t>
  </si>
  <si>
    <t>Madawaska—Restigouche</t>
  </si>
  <si>
    <t>Guillaume</t>
  </si>
  <si>
    <t>Deschênes-Thériault</t>
  </si>
  <si>
    <t>Miramichi—Grand Lake</t>
  </si>
  <si>
    <t>Dawson</t>
  </si>
  <si>
    <t>Moncton—Dieppe</t>
  </si>
  <si>
    <t>Petitpas Taylor</t>
  </si>
  <si>
    <t>Saint John—Kennebecasis</t>
  </si>
  <si>
    <t>Wayne</t>
  </si>
  <si>
    <t>Long</t>
  </si>
  <si>
    <t>Saint John—St. Croix</t>
  </si>
  <si>
    <t>Williamson</t>
  </si>
  <si>
    <t>Tobique—Mactaquac</t>
  </si>
  <si>
    <t>Richard</t>
  </si>
  <si>
    <t>Bragdon</t>
  </si>
  <si>
    <t>Avalon</t>
  </si>
  <si>
    <t>Newfoundland and Labrador</t>
  </si>
  <si>
    <t>Paul</t>
  </si>
  <si>
    <t>Connors</t>
  </si>
  <si>
    <t>Cape Spear</t>
  </si>
  <si>
    <t>Osborne</t>
  </si>
  <si>
    <t>Central Newfoundland</t>
  </si>
  <si>
    <t>Clifford</t>
  </si>
  <si>
    <t>Small</t>
  </si>
  <si>
    <t>Labrador</t>
  </si>
  <si>
    <t>Philip</t>
  </si>
  <si>
    <t>Earle</t>
  </si>
  <si>
    <t>Long Range Mountains</t>
  </si>
  <si>
    <t>Carol</t>
  </si>
  <si>
    <t>Anstey</t>
  </si>
  <si>
    <t>St. John's East</t>
  </si>
  <si>
    <t>Joanne</t>
  </si>
  <si>
    <t>Thompson</t>
  </si>
  <si>
    <t>Terra Nova—The Peninsulas</t>
  </si>
  <si>
    <t>Rowe</t>
  </si>
  <si>
    <t>Northwest Territories</t>
  </si>
  <si>
    <t>Alty</t>
  </si>
  <si>
    <t>Acadie—Annapolis</t>
  </si>
  <si>
    <t>Nova Scotia</t>
  </si>
  <si>
    <t>d'Entremont</t>
  </si>
  <si>
    <t>Cape Breton—Canso—Antigonish</t>
  </si>
  <si>
    <t>Jaime</t>
  </si>
  <si>
    <t>Battiste</t>
  </si>
  <si>
    <t>Central Nova</t>
  </si>
  <si>
    <t>Sean</t>
  </si>
  <si>
    <t>Fraser</t>
  </si>
  <si>
    <t>Cumberland—Colchester</t>
  </si>
  <si>
    <t>Alana</t>
  </si>
  <si>
    <t>Hirtle</t>
  </si>
  <si>
    <t>Dartmouth—Cole Harbour</t>
  </si>
  <si>
    <t>Darren</t>
  </si>
  <si>
    <t>Fisher</t>
  </si>
  <si>
    <t>Halifax</t>
  </si>
  <si>
    <t>Miedema</t>
  </si>
  <si>
    <t>Halifax West</t>
  </si>
  <si>
    <t>Lena Metlege</t>
  </si>
  <si>
    <t>Diab</t>
  </si>
  <si>
    <t>Kings—Hants</t>
  </si>
  <si>
    <t>Kody</t>
  </si>
  <si>
    <t>Blois</t>
  </si>
  <si>
    <t>Sackville—Bedford—Preston</t>
  </si>
  <si>
    <t>Braedon</t>
  </si>
  <si>
    <t>Clark</t>
  </si>
  <si>
    <t>South Shore—St. Margarets</t>
  </si>
  <si>
    <t>Jessica</t>
  </si>
  <si>
    <t>Fancy-Landry</t>
  </si>
  <si>
    <t>Sydney—Glace Bay</t>
  </si>
  <si>
    <t>Kelloway</t>
  </si>
  <si>
    <t>Nunavut</t>
  </si>
  <si>
    <t>Lori</t>
  </si>
  <si>
    <t>Idlout</t>
  </si>
  <si>
    <t>Ajax</t>
  </si>
  <si>
    <t>Ontario</t>
  </si>
  <si>
    <t>Jennifer</t>
  </si>
  <si>
    <t>McKelvie</t>
  </si>
  <si>
    <t>Algonquin—Renfrew—Pembroke</t>
  </si>
  <si>
    <t>Cheryl</t>
  </si>
  <si>
    <t>Gallant</t>
  </si>
  <si>
    <t>Aurora—Oak Ridges—Richmond Hill</t>
  </si>
  <si>
    <t>Costas</t>
  </si>
  <si>
    <t>Menegakis</t>
  </si>
  <si>
    <t>Barrie South—Innisfil</t>
  </si>
  <si>
    <t>Brassard</t>
  </si>
  <si>
    <t>Barrie—Springwater—Oro-Medonte</t>
  </si>
  <si>
    <t>Shipley</t>
  </si>
  <si>
    <t>Bay of Quinte</t>
  </si>
  <si>
    <t>Malette</t>
  </si>
  <si>
    <t>Beaches—East York</t>
  </si>
  <si>
    <t>Nathaniel</t>
  </si>
  <si>
    <t>Erskine-Smith</t>
  </si>
  <si>
    <t>Bowmanville—Oshawa North</t>
  </si>
  <si>
    <t>Jamil</t>
  </si>
  <si>
    <t>Jivani</t>
  </si>
  <si>
    <t>Brampton Centre</t>
  </si>
  <si>
    <t>Amandeep</t>
  </si>
  <si>
    <t>Sodhi</t>
  </si>
  <si>
    <t>Brampton East</t>
  </si>
  <si>
    <t>Maninder</t>
  </si>
  <si>
    <t>Sidhu</t>
  </si>
  <si>
    <t>Brampton North—Caledon</t>
  </si>
  <si>
    <t>Ruby</t>
  </si>
  <si>
    <t>Sahota</t>
  </si>
  <si>
    <t>Brampton South</t>
  </si>
  <si>
    <t>Sonia</t>
  </si>
  <si>
    <t>Brampton West</t>
  </si>
  <si>
    <t>Amarjeet</t>
  </si>
  <si>
    <t>Brampton—Chinguacousy Park</t>
  </si>
  <si>
    <t>Shafqat</t>
  </si>
  <si>
    <t>Ali</t>
  </si>
  <si>
    <t>Brantford—Brant South—Six Nations</t>
  </si>
  <si>
    <t>Larry</t>
  </si>
  <si>
    <t>Brock</t>
  </si>
  <si>
    <t>Bruce—Grey—Owen Sound</t>
  </si>
  <si>
    <t>Alex</t>
  </si>
  <si>
    <t>Ruff</t>
  </si>
  <si>
    <t>Burlington</t>
  </si>
  <si>
    <t>Karina</t>
  </si>
  <si>
    <t>Gould</t>
  </si>
  <si>
    <t>Burlington North—Milton West</t>
  </si>
  <si>
    <t>Adam</t>
  </si>
  <si>
    <t>van Koeverden</t>
  </si>
  <si>
    <t>Cambridge</t>
  </si>
  <si>
    <t>Connie</t>
  </si>
  <si>
    <t>Cody</t>
  </si>
  <si>
    <t>Carleton</t>
  </si>
  <si>
    <t>Bruce</t>
  </si>
  <si>
    <t>Fanjoy</t>
  </si>
  <si>
    <t>Chatham-Kent—Leamington</t>
  </si>
  <si>
    <t>Dave</t>
  </si>
  <si>
    <t>Epp</t>
  </si>
  <si>
    <t>Davenport</t>
  </si>
  <si>
    <t>Julie</t>
  </si>
  <si>
    <t>Dzerowicz</t>
  </si>
  <si>
    <t>Don Valley North</t>
  </si>
  <si>
    <t>Maggie</t>
  </si>
  <si>
    <t>Chi</t>
  </si>
  <si>
    <t>Don Valley West</t>
  </si>
  <si>
    <t>Robert</t>
  </si>
  <si>
    <t>Oliphant</t>
  </si>
  <si>
    <t>Dufferin—Caledon</t>
  </si>
  <si>
    <t>Kyle</t>
  </si>
  <si>
    <t>Seeback</t>
  </si>
  <si>
    <t>Eglinton—Lawrence</t>
  </si>
  <si>
    <t>Vince</t>
  </si>
  <si>
    <t>Gasparro</t>
  </si>
  <si>
    <t>Elgin—St. Thomas—London South</t>
  </si>
  <si>
    <t>Andrew</t>
  </si>
  <si>
    <t>Lawton</t>
  </si>
  <si>
    <t>Essex</t>
  </si>
  <si>
    <t>Lewis</t>
  </si>
  <si>
    <t>Etobicoke Centre</t>
  </si>
  <si>
    <t>Yvan</t>
  </si>
  <si>
    <t>Baker</t>
  </si>
  <si>
    <t>Etobicoke North</t>
  </si>
  <si>
    <t>Zerucelli</t>
  </si>
  <si>
    <t>Etobicoke—Lakeshore</t>
  </si>
  <si>
    <t>Maloney</t>
  </si>
  <si>
    <t>Flamborough—Glanbrook—Brant North</t>
  </si>
  <si>
    <t>Muys</t>
  </si>
  <si>
    <t>Guelph</t>
  </si>
  <si>
    <t>Dominique</t>
  </si>
  <si>
    <t>O'Rourke</t>
  </si>
  <si>
    <t>Haldimand—Norfolk</t>
  </si>
  <si>
    <t>Leslyn</t>
  </si>
  <si>
    <t>Haliburton—Kawartha Lakes</t>
  </si>
  <si>
    <t>Jamie</t>
  </si>
  <si>
    <t>Schmale</t>
  </si>
  <si>
    <t>Hamilton Centre</t>
  </si>
  <si>
    <t>Aslam</t>
  </si>
  <si>
    <t>Rana</t>
  </si>
  <si>
    <t>Hamilton East—Stoney Creek</t>
  </si>
  <si>
    <t>Nenad</t>
  </si>
  <si>
    <t>Kuruc</t>
  </si>
  <si>
    <t>Hamilton Mountain</t>
  </si>
  <si>
    <t>Lisa</t>
  </si>
  <si>
    <t>Hepfner</t>
  </si>
  <si>
    <t>Hamilton West—Ancaster—Dundas</t>
  </si>
  <si>
    <t>John-Paul</t>
  </si>
  <si>
    <t>Danko</t>
  </si>
  <si>
    <t>Hastings—Lennox and Addington—Tyendinaga</t>
  </si>
  <si>
    <t>Shelby</t>
  </si>
  <si>
    <t>Kramp-Neuman</t>
  </si>
  <si>
    <t>Humber River—Black Creek</t>
  </si>
  <si>
    <t>Judy A.</t>
  </si>
  <si>
    <t>Sgro</t>
  </si>
  <si>
    <t>Huron—Bruce</t>
  </si>
  <si>
    <t>Lobb</t>
  </si>
  <si>
    <t>Kanata</t>
  </si>
  <si>
    <t>Jenna</t>
  </si>
  <si>
    <t>Sudds</t>
  </si>
  <si>
    <t>Kapuskasing—Timmins—Mushkegowuk</t>
  </si>
  <si>
    <t>Gaétan</t>
  </si>
  <si>
    <t>Kenora—Kiiwetinoong</t>
  </si>
  <si>
    <t>Eric</t>
  </si>
  <si>
    <t>Melillo</t>
  </si>
  <si>
    <t>Kingston and the Islands</t>
  </si>
  <si>
    <t>Gerretsen</t>
  </si>
  <si>
    <t>King—Vaughan</t>
  </si>
  <si>
    <t>Anna</t>
  </si>
  <si>
    <t>Roberts</t>
  </si>
  <si>
    <t>Kitchener Centre</t>
  </si>
  <si>
    <t>DeRidder</t>
  </si>
  <si>
    <t>Kitchener South—Hespeler</t>
  </si>
  <si>
    <t>Strauss</t>
  </si>
  <si>
    <t>Kitchener—Conestoga</t>
  </si>
  <si>
    <t>Louis</t>
  </si>
  <si>
    <t>Lanark—Frontenac</t>
  </si>
  <si>
    <t>Reid</t>
  </si>
  <si>
    <t>Leeds—Grenville—Thousand Islands—Rideau Lakes</t>
  </si>
  <si>
    <t>Barrett</t>
  </si>
  <si>
    <t>London Centre</t>
  </si>
  <si>
    <t>Peter</t>
  </si>
  <si>
    <t>Fragiskatos</t>
  </si>
  <si>
    <t>London West</t>
  </si>
  <si>
    <t>Arielle</t>
  </si>
  <si>
    <t>Kayabaga</t>
  </si>
  <si>
    <t>London—Fanshawe</t>
  </si>
  <si>
    <t>Kurt</t>
  </si>
  <si>
    <t>Holman</t>
  </si>
  <si>
    <t>Markham—Stouffville</t>
  </si>
  <si>
    <t>Jaczek</t>
  </si>
  <si>
    <t>Markham—Thornhill</t>
  </si>
  <si>
    <t>Timothy Edward</t>
  </si>
  <si>
    <t>Hodgson</t>
  </si>
  <si>
    <t>Markham—Unionville</t>
  </si>
  <si>
    <t>Ma</t>
  </si>
  <si>
    <t>Middlesex—London</t>
  </si>
  <si>
    <t>Lianne</t>
  </si>
  <si>
    <t>Rood</t>
  </si>
  <si>
    <t>Milton East—Halton Hills South</t>
  </si>
  <si>
    <t>Kristina</t>
  </si>
  <si>
    <t>Tesser</t>
  </si>
  <si>
    <t>Mississauga Centre</t>
  </si>
  <si>
    <t>Fares</t>
  </si>
  <si>
    <t>Abu Al Soud</t>
  </si>
  <si>
    <t>Mississauga East—Cooksville</t>
  </si>
  <si>
    <t>Fonseca</t>
  </si>
  <si>
    <t>Mississauga—Erin Mills</t>
  </si>
  <si>
    <t>Iqra</t>
  </si>
  <si>
    <t>Khalid</t>
  </si>
  <si>
    <t>Mississauga—Lakeshore</t>
  </si>
  <si>
    <t>Charles</t>
  </si>
  <si>
    <t>Sousa</t>
  </si>
  <si>
    <t>Mississauga—Malton</t>
  </si>
  <si>
    <t>Iqwinder</t>
  </si>
  <si>
    <t>Gaheer</t>
  </si>
  <si>
    <t>Mississauga—Streetsville</t>
  </si>
  <si>
    <t>Rechie</t>
  </si>
  <si>
    <t>Valdez</t>
  </si>
  <si>
    <t>Nepean</t>
  </si>
  <si>
    <t>Right Hon.</t>
  </si>
  <si>
    <t>Carney</t>
  </si>
  <si>
    <t>New Tecumseth—Gwillimbury</t>
  </si>
  <si>
    <t>Scot</t>
  </si>
  <si>
    <t>Davidson</t>
  </si>
  <si>
    <t>Newmarket—Aurora</t>
  </si>
  <si>
    <t>Sandra</t>
  </si>
  <si>
    <t>Cobena</t>
  </si>
  <si>
    <t>Niagara Falls—Niagara-on-the-Lake</t>
  </si>
  <si>
    <t>Tony</t>
  </si>
  <si>
    <t>Baldinelli</t>
  </si>
  <si>
    <t>Niagara South</t>
  </si>
  <si>
    <t>Frederick</t>
  </si>
  <si>
    <t>Niagara West</t>
  </si>
  <si>
    <t>Dean</t>
  </si>
  <si>
    <t>Allison</t>
  </si>
  <si>
    <t>Nipissing—Timiskaming</t>
  </si>
  <si>
    <t>Pauline</t>
  </si>
  <si>
    <t>Rochefort</t>
  </si>
  <si>
    <t>Northumberland—Clarke</t>
  </si>
  <si>
    <t>Lawrence</t>
  </si>
  <si>
    <t>Oakville East</t>
  </si>
  <si>
    <t>Anita</t>
  </si>
  <si>
    <t>Anand</t>
  </si>
  <si>
    <t>Oakville West</t>
  </si>
  <si>
    <t>Sima</t>
  </si>
  <si>
    <t>Acan</t>
  </si>
  <si>
    <t>Orléans</t>
  </si>
  <si>
    <t>Marie-France</t>
  </si>
  <si>
    <t>Lalonde</t>
  </si>
  <si>
    <t>Oshawa</t>
  </si>
  <si>
    <t>Rhonda</t>
  </si>
  <si>
    <t>Kirkland</t>
  </si>
  <si>
    <t>Ottawa Centre</t>
  </si>
  <si>
    <t>Yasir</t>
  </si>
  <si>
    <t>Naqvi</t>
  </si>
  <si>
    <t>Ottawa South</t>
  </si>
  <si>
    <t>McGuinty</t>
  </si>
  <si>
    <t>Ottawa West—Nepean</t>
  </si>
  <si>
    <t>Vandenbeld</t>
  </si>
  <si>
    <t>Ottawa—Vanier—Gloucester</t>
  </si>
  <si>
    <t>Mona</t>
  </si>
  <si>
    <t>Fortier</t>
  </si>
  <si>
    <t>Oxford</t>
  </si>
  <si>
    <t>Arpan</t>
  </si>
  <si>
    <t>Khanna</t>
  </si>
  <si>
    <t>Parry Sound—Muskoka</t>
  </si>
  <si>
    <t>Aitchison</t>
  </si>
  <si>
    <t>Perth—Wellington</t>
  </si>
  <si>
    <t>Nater</t>
  </si>
  <si>
    <t>Peterborough</t>
  </si>
  <si>
    <t>Emma-Lee</t>
  </si>
  <si>
    <t>Harrison Hill</t>
  </si>
  <si>
    <t>Pickering—Brooklin</t>
  </si>
  <si>
    <t>Juanita</t>
  </si>
  <si>
    <t>Kathirgamanathan</t>
  </si>
  <si>
    <t>Prescott—Russell—Cumberland</t>
  </si>
  <si>
    <t>Giovanna</t>
  </si>
  <si>
    <t>Mingarelli</t>
  </si>
  <si>
    <t>Richmond Hill South</t>
  </si>
  <si>
    <t>Vincent</t>
  </si>
  <si>
    <t>Ho</t>
  </si>
  <si>
    <t>Sarnia—Lambton—Bkejwanong</t>
  </si>
  <si>
    <t>Marilyn</t>
  </si>
  <si>
    <t>Gladu</t>
  </si>
  <si>
    <t>Sault Ste. Marie—Algoma</t>
  </si>
  <si>
    <t>Sheehan</t>
  </si>
  <si>
    <t>Scarborough Centre—Don Valley East</t>
  </si>
  <si>
    <t>Salma</t>
  </si>
  <si>
    <t>Zahid</t>
  </si>
  <si>
    <t>Scarborough North</t>
  </si>
  <si>
    <t>Shaun</t>
  </si>
  <si>
    <t>Chen</t>
  </si>
  <si>
    <t>Scarborough Southwest</t>
  </si>
  <si>
    <t>Bill</t>
  </si>
  <si>
    <t>Blair</t>
  </si>
  <si>
    <t>Scarborough—Agincourt</t>
  </si>
  <si>
    <t>Jean</t>
  </si>
  <si>
    <t>Yip</t>
  </si>
  <si>
    <t>Scarborough—Guildwood—Rouge Park</t>
  </si>
  <si>
    <t>Gary</t>
  </si>
  <si>
    <t>Anandasangaree</t>
  </si>
  <si>
    <t>Scarborough—Woburn</t>
  </si>
  <si>
    <t>Coteau</t>
  </si>
  <si>
    <t>Simcoe North</t>
  </si>
  <si>
    <t>Chambers</t>
  </si>
  <si>
    <t>Simcoe—Grey</t>
  </si>
  <si>
    <t>Dowdall</t>
  </si>
  <si>
    <t>Spadina—Harbourfront</t>
  </si>
  <si>
    <t>Nguyen</t>
  </si>
  <si>
    <t>St. Catharines</t>
  </si>
  <si>
    <t>Bittle</t>
  </si>
  <si>
    <t>Stormont—Dundas—Glengarry</t>
  </si>
  <si>
    <t>Duncan</t>
  </si>
  <si>
    <t>Sudbury</t>
  </si>
  <si>
    <t>Viviane</t>
  </si>
  <si>
    <t>Lapointe</t>
  </si>
  <si>
    <t>Sudbury East—Manitoulin—Nickel Belt</t>
  </si>
  <si>
    <t>Jim</t>
  </si>
  <si>
    <t>Belanger</t>
  </si>
  <si>
    <t>Taiaiako'n—Parkdale—High Park</t>
  </si>
  <si>
    <t>Karim</t>
  </si>
  <si>
    <t>Bardeesy</t>
  </si>
  <si>
    <t>Thornhill</t>
  </si>
  <si>
    <t>Melissa</t>
  </si>
  <si>
    <t>Lantsman</t>
  </si>
  <si>
    <t>Thunder Bay—Rainy River</t>
  </si>
  <si>
    <t>Marcus</t>
  </si>
  <si>
    <t>Powlowski</t>
  </si>
  <si>
    <t>Thunder Bay—Superior North</t>
  </si>
  <si>
    <t>Patty</t>
  </si>
  <si>
    <t>Hajdu</t>
  </si>
  <si>
    <t>Toronto Centre</t>
  </si>
  <si>
    <t>Evan</t>
  </si>
  <si>
    <t>Solomon</t>
  </si>
  <si>
    <t>Toronto—Danforth</t>
  </si>
  <si>
    <t>Dabrusin</t>
  </si>
  <si>
    <t>Toronto—St. Paul's</t>
  </si>
  <si>
    <t>Church</t>
  </si>
  <si>
    <t>University—Rosedale</t>
  </si>
  <si>
    <t>Chrystia</t>
  </si>
  <si>
    <t>Freeland</t>
  </si>
  <si>
    <t>Vaughan—Woodbridge</t>
  </si>
  <si>
    <t>Guglielmin</t>
  </si>
  <si>
    <t>Waterloo</t>
  </si>
  <si>
    <t>Bardish</t>
  </si>
  <si>
    <t>Chagger</t>
  </si>
  <si>
    <t>Wellington—Halton Hills North</t>
  </si>
  <si>
    <t>Chong</t>
  </si>
  <si>
    <t>Whitby</t>
  </si>
  <si>
    <t>Ryan</t>
  </si>
  <si>
    <t>Turnbull</t>
  </si>
  <si>
    <t>Willowdale</t>
  </si>
  <si>
    <t>Ehsassi</t>
  </si>
  <si>
    <t>Windsor West</t>
  </si>
  <si>
    <t>Harb</t>
  </si>
  <si>
    <t>Windsor—Tecumseh—Lakeshore</t>
  </si>
  <si>
    <t>Kathryn</t>
  </si>
  <si>
    <t>Borrelli</t>
  </si>
  <si>
    <t>York Centre</t>
  </si>
  <si>
    <t>Roman</t>
  </si>
  <si>
    <t>Baber</t>
  </si>
  <si>
    <t>York South—Weston—Etobicoke</t>
  </si>
  <si>
    <t>Ahmed</t>
  </si>
  <si>
    <t>Hussen</t>
  </si>
  <si>
    <t>York—Durham</t>
  </si>
  <si>
    <t>Thomas Jacob</t>
  </si>
  <si>
    <t>Mantle</t>
  </si>
  <si>
    <t>Cardigan</t>
  </si>
  <si>
    <t>Prince Edward Island</t>
  </si>
  <si>
    <t>Kent</t>
  </si>
  <si>
    <t>MacDonald</t>
  </si>
  <si>
    <t>Charlottetown</t>
  </si>
  <si>
    <t>Casey</t>
  </si>
  <si>
    <t>Egmont</t>
  </si>
  <si>
    <t>Morrissey</t>
  </si>
  <si>
    <t>Malpeque</t>
  </si>
  <si>
    <t>Heath</t>
  </si>
  <si>
    <t>Abitibi—Baie-James—Nunavik—Eeyou</t>
  </si>
  <si>
    <t>Quebec</t>
  </si>
  <si>
    <t>Mandy Shana</t>
  </si>
  <si>
    <t>Gull</t>
  </si>
  <si>
    <t>Abitibi—Témiscamingue</t>
  </si>
  <si>
    <t>Sébastien</t>
  </si>
  <si>
    <t>Lemire</t>
  </si>
  <si>
    <t>Bloc Québécois</t>
  </si>
  <si>
    <t>Ahuntsic-Cartierville</t>
  </si>
  <si>
    <t>Mélanie</t>
  </si>
  <si>
    <t>Joly</t>
  </si>
  <si>
    <t>Alfred-Pellan</t>
  </si>
  <si>
    <t>Angelo</t>
  </si>
  <si>
    <t>Iacono</t>
  </si>
  <si>
    <t>Argenteuil—La Petite-Nation</t>
  </si>
  <si>
    <t>Stéphane</t>
  </si>
  <si>
    <t>Lauzon</t>
  </si>
  <si>
    <t>Beauce</t>
  </si>
  <si>
    <t>Jason</t>
  </si>
  <si>
    <t>Groleau</t>
  </si>
  <si>
    <t>Beauharnois—Salaberry—Soulanges—Huntingdon</t>
  </si>
  <si>
    <t>Claude</t>
  </si>
  <si>
    <t>DeBellefeuille</t>
  </si>
  <si>
    <t>Beauport—Limoilou</t>
  </si>
  <si>
    <t>Steeve</t>
  </si>
  <si>
    <t>Lavoie</t>
  </si>
  <si>
    <t>Bécancour—Nicolet—Saurel—Alnôbak</t>
  </si>
  <si>
    <t>Plamondon</t>
  </si>
  <si>
    <t>Bellechasse—Les Etchemins—Lévis</t>
  </si>
  <si>
    <t>Vien</t>
  </si>
  <si>
    <t>Beloeil—Chambly</t>
  </si>
  <si>
    <t>Yves-François</t>
  </si>
  <si>
    <t>Blanchet</t>
  </si>
  <si>
    <t>Berthier—Maskinongé</t>
  </si>
  <si>
    <t>Yves</t>
  </si>
  <si>
    <t>Perron</t>
  </si>
  <si>
    <t>Bourassa</t>
  </si>
  <si>
    <t>Abdelhaq</t>
  </si>
  <si>
    <t>Sari</t>
  </si>
  <si>
    <t>Brome—Missisquoi</t>
  </si>
  <si>
    <t>Villeneuve</t>
  </si>
  <si>
    <t>Brossard—Saint-Lambert</t>
  </si>
  <si>
    <t>Alexandra</t>
  </si>
  <si>
    <t>Mendès</t>
  </si>
  <si>
    <t>Charlesbourg—Haute-Saint-Charles</t>
  </si>
  <si>
    <t>Pierre</t>
  </si>
  <si>
    <t>Paul-Hus</t>
  </si>
  <si>
    <t>Châteauguay—Les Jardins-de-Napierville</t>
  </si>
  <si>
    <t>Nathalie</t>
  </si>
  <si>
    <t>Provost</t>
  </si>
  <si>
    <t>Chicoutimi—Le Fjord</t>
  </si>
  <si>
    <t>Martel</t>
  </si>
  <si>
    <t>Compton—Stanstead</t>
  </si>
  <si>
    <t>Marianne</t>
  </si>
  <si>
    <t>Dandurand</t>
  </si>
  <si>
    <t>Côte-du-Sud-Rivière-du-Loup-Kataskomiq-Témiscouata</t>
  </si>
  <si>
    <t>Bernard</t>
  </si>
  <si>
    <t>Généreux</t>
  </si>
  <si>
    <t>Côte-Nord—Kawawachikamach—Nitassinan</t>
  </si>
  <si>
    <t>Marilène</t>
  </si>
  <si>
    <t>Dorval—Lachine—LaSalle</t>
  </si>
  <si>
    <t>Anju</t>
  </si>
  <si>
    <t>Dhillon</t>
  </si>
  <si>
    <t>Drummond</t>
  </si>
  <si>
    <t>Martin</t>
  </si>
  <si>
    <t>Champoux</t>
  </si>
  <si>
    <t>Gaspésie—Les Îles-de-la-Madeleine—Listuguj</t>
  </si>
  <si>
    <t>Alexis</t>
  </si>
  <si>
    <t>Deschênes</t>
  </si>
  <si>
    <t>Gatineau</t>
  </si>
  <si>
    <t>Steven</t>
  </si>
  <si>
    <t>MacKinnon</t>
  </si>
  <si>
    <t>Hochelaga—Rosemont-Est</t>
  </si>
  <si>
    <t>Marie-Gabrielle</t>
  </si>
  <si>
    <t>Ménard</t>
  </si>
  <si>
    <t>Honoré-Mercier</t>
  </si>
  <si>
    <t>St-Pierre</t>
  </si>
  <si>
    <t>Hull—Aylmer</t>
  </si>
  <si>
    <t>Fergus</t>
  </si>
  <si>
    <t>Joliette—Manawan</t>
  </si>
  <si>
    <t>Gabriel</t>
  </si>
  <si>
    <t>Ste-Marie</t>
  </si>
  <si>
    <t>Jonquière</t>
  </si>
  <si>
    <t>Mario</t>
  </si>
  <si>
    <t>Simard</t>
  </si>
  <si>
    <t>La Pointe-de-l'Île</t>
  </si>
  <si>
    <t>Beaulieu</t>
  </si>
  <si>
    <t>La Prairie—Atateken</t>
  </si>
  <si>
    <t>Jacques</t>
  </si>
  <si>
    <t>Ramsay</t>
  </si>
  <si>
    <t>Lac-Saint-Jean</t>
  </si>
  <si>
    <t>Brunelle-Duceppe</t>
  </si>
  <si>
    <t>Lac-Saint-Louis</t>
  </si>
  <si>
    <t>Francis</t>
  </si>
  <si>
    <t>Scarpaleggia</t>
  </si>
  <si>
    <t>LaSalle—Émard—Verdun</t>
  </si>
  <si>
    <t>Guay</t>
  </si>
  <si>
    <t>Laurentides—Labelle</t>
  </si>
  <si>
    <t>Marie-Hélène</t>
  </si>
  <si>
    <t>Gaudreau</t>
  </si>
  <si>
    <t>Laurier—Sainte-Marie</t>
  </si>
  <si>
    <t>Guilbeault</t>
  </si>
  <si>
    <t>Laval—Les Îles</t>
  </si>
  <si>
    <t>Fayçal</t>
  </si>
  <si>
    <t>El-Khoury</t>
  </si>
  <si>
    <t>Les Pays-d'en-Haut</t>
  </si>
  <si>
    <t>Watchorn</t>
  </si>
  <si>
    <t>Lévis—Lotbinière</t>
  </si>
  <si>
    <t>Gourde</t>
  </si>
  <si>
    <t>Longueuil—Charles-LeMoyne</t>
  </si>
  <si>
    <t>Sherry</t>
  </si>
  <si>
    <t>Romanado</t>
  </si>
  <si>
    <t>Longueuil—Saint-Hubert</t>
  </si>
  <si>
    <t>Natilien</t>
  </si>
  <si>
    <t>Joseph</t>
  </si>
  <si>
    <t>Louis-Hébert</t>
  </si>
  <si>
    <t>Joël</t>
  </si>
  <si>
    <t>Lightbound</t>
  </si>
  <si>
    <t>Louis-Saint-Laurent—Akiawenhrahk</t>
  </si>
  <si>
    <t>Gérard</t>
  </si>
  <si>
    <t>Deltell</t>
  </si>
  <si>
    <t>Marc-Aurèle-Fortin</t>
  </si>
  <si>
    <t>Carlos</t>
  </si>
  <si>
    <t>Leitão</t>
  </si>
  <si>
    <t>Mégantic—L'Érable—Lotbinière</t>
  </si>
  <si>
    <t>Luc</t>
  </si>
  <si>
    <t>Berthold</t>
  </si>
  <si>
    <t>Mirabel</t>
  </si>
  <si>
    <t>Jean-Denis</t>
  </si>
  <si>
    <t>Garon</t>
  </si>
  <si>
    <t>Montcalm</t>
  </si>
  <si>
    <t>Thériault</t>
  </si>
  <si>
    <t>Montmorency—Charlevoix</t>
  </si>
  <si>
    <t>Hardy</t>
  </si>
  <si>
    <t>Mont-Saint-Bruno—L'Acadie</t>
  </si>
  <si>
    <t>Bienvenu-Olivier</t>
  </si>
  <si>
    <t>Ntumba</t>
  </si>
  <si>
    <t>Mount Royal</t>
  </si>
  <si>
    <t>Anthony</t>
  </si>
  <si>
    <t>Housefather</t>
  </si>
  <si>
    <t>Notre-Dame-de-Grâce—Westmount</t>
  </si>
  <si>
    <t>Gainey</t>
  </si>
  <si>
    <t>Outremont</t>
  </si>
  <si>
    <t>Rachel</t>
  </si>
  <si>
    <t>Bendayan</t>
  </si>
  <si>
    <t>Papineau</t>
  </si>
  <si>
    <t>Marjorie</t>
  </si>
  <si>
    <t>Michel</t>
  </si>
  <si>
    <t>Pierre-Boucher—Les Patriotes—Verchères</t>
  </si>
  <si>
    <t>Xavier</t>
  </si>
  <si>
    <t>Barsalou-Duval</t>
  </si>
  <si>
    <t>Pierrefonds—Dollard</t>
  </si>
  <si>
    <t>Sameer</t>
  </si>
  <si>
    <t>Zuberi</t>
  </si>
  <si>
    <t>Pontiac—Kitigan Zibi</t>
  </si>
  <si>
    <t>Sophie</t>
  </si>
  <si>
    <t>Chatel</t>
  </si>
  <si>
    <t>Portneuf—Jacques-Cartier</t>
  </si>
  <si>
    <t>Godin</t>
  </si>
  <si>
    <t>Québec Centre</t>
  </si>
  <si>
    <t>Jean-Yves</t>
  </si>
  <si>
    <t>Duclos</t>
  </si>
  <si>
    <t>Repentigny</t>
  </si>
  <si>
    <t>Bonin</t>
  </si>
  <si>
    <t>Richmond—Arthabaska</t>
  </si>
  <si>
    <t>Éric</t>
  </si>
  <si>
    <t>Lefebvre</t>
  </si>
  <si>
    <t>Rimouski—La Matapédia</t>
  </si>
  <si>
    <t>Maxime</t>
  </si>
  <si>
    <t>Blanchette-Joncas</t>
  </si>
  <si>
    <t>Rivière-des-Mille-Îles</t>
  </si>
  <si>
    <t>Linda</t>
  </si>
  <si>
    <t>Rivière-du-Nord</t>
  </si>
  <si>
    <t>Rhéal Éloi</t>
  </si>
  <si>
    <t>Fortin</t>
  </si>
  <si>
    <t>Rosemont—La Petite-Patrie</t>
  </si>
  <si>
    <t>Alexandre</t>
  </si>
  <si>
    <t>Boulerice</t>
  </si>
  <si>
    <t>Saint-Hyacinthe—Bagot—Acton</t>
  </si>
  <si>
    <t>Simon-Pierre</t>
  </si>
  <si>
    <t>Savard-Tremblay</t>
  </si>
  <si>
    <t>Saint-Jean</t>
  </si>
  <si>
    <t>Christine</t>
  </si>
  <si>
    <t>Normandin</t>
  </si>
  <si>
    <t>Saint-Laurent</t>
  </si>
  <si>
    <t>Emmanuella</t>
  </si>
  <si>
    <t>Lambropoulos</t>
  </si>
  <si>
    <t>Saint-Léonard—Saint-Michel</t>
  </si>
  <si>
    <t>Patricia</t>
  </si>
  <si>
    <t>Lattanzio</t>
  </si>
  <si>
    <t>Saint-Maurice—Champlain</t>
  </si>
  <si>
    <t>François-Philippe</t>
  </si>
  <si>
    <t>Champagne</t>
  </si>
  <si>
    <t>Shefford</t>
  </si>
  <si>
    <t>Andréanne</t>
  </si>
  <si>
    <t>Larouche</t>
  </si>
  <si>
    <t>Sherbrooke</t>
  </si>
  <si>
    <t>Élisabeth</t>
  </si>
  <si>
    <t>Brière</t>
  </si>
  <si>
    <t>Terrebonne</t>
  </si>
  <si>
    <t>Tatiana</t>
  </si>
  <si>
    <t>Auguste</t>
  </si>
  <si>
    <t>Thérèse-De Blainville</t>
  </si>
  <si>
    <t>Madeleine</t>
  </si>
  <si>
    <t>Chenette</t>
  </si>
  <si>
    <t>Trois-Rivières</t>
  </si>
  <si>
    <t>Caroline</t>
  </si>
  <si>
    <t>Desrochers</t>
  </si>
  <si>
    <t>Vaudreuil</t>
  </si>
  <si>
    <t>Schiefke</t>
  </si>
  <si>
    <t>Ville-Marie—Le Sud-Ouest—Île-des-Soeurs</t>
  </si>
  <si>
    <t>Miller</t>
  </si>
  <si>
    <t>Vimy</t>
  </si>
  <si>
    <t>Annie</t>
  </si>
  <si>
    <t>Koutrakis</t>
  </si>
  <si>
    <t>Battlefords—Lloydminster—Meadow Lake</t>
  </si>
  <si>
    <t>Saskatchewan</t>
  </si>
  <si>
    <t>Rosemarie</t>
  </si>
  <si>
    <t>Carlton Trail—Eagle Creek</t>
  </si>
  <si>
    <t>Block</t>
  </si>
  <si>
    <t>Desnethé—Missinippi—Churchill River</t>
  </si>
  <si>
    <t>Buckley</t>
  </si>
  <si>
    <t>Moose Jaw—Lake Centre—Lanigan</t>
  </si>
  <si>
    <t>Tolmie</t>
  </si>
  <si>
    <t>Prince Albert</t>
  </si>
  <si>
    <t>Randy</t>
  </si>
  <si>
    <t>Hoback</t>
  </si>
  <si>
    <t>Regina—Lewvan</t>
  </si>
  <si>
    <t>Warren</t>
  </si>
  <si>
    <t>Steinley</t>
  </si>
  <si>
    <t>Regina—Qu'Appelle</t>
  </si>
  <si>
    <t>Scheer</t>
  </si>
  <si>
    <t>Regina—Wascana</t>
  </si>
  <si>
    <t>Kram</t>
  </si>
  <si>
    <t>Saskatoon South</t>
  </si>
  <si>
    <t>Waugh</t>
  </si>
  <si>
    <t>Saskatoon West</t>
  </si>
  <si>
    <t>Redekopp</t>
  </si>
  <si>
    <t>Saskatoon—University</t>
  </si>
  <si>
    <t>Tochor</t>
  </si>
  <si>
    <t>Souris—Moose Mountain</t>
  </si>
  <si>
    <t>Bonk</t>
  </si>
  <si>
    <t>Swift Current—Grasslands—Kindersley</t>
  </si>
  <si>
    <t>Jeremy</t>
  </si>
  <si>
    <t>Patzer</t>
  </si>
  <si>
    <t>Yorkton—Melville</t>
  </si>
  <si>
    <t>Cathay</t>
  </si>
  <si>
    <t>Wagantall</t>
  </si>
  <si>
    <t>Yukon</t>
  </si>
  <si>
    <t>Brendan</t>
  </si>
  <si>
    <t>Hanley</t>
  </si>
  <si>
    <t>Bloc Québecois</t>
  </si>
  <si>
    <t>T</t>
  </si>
  <si>
    <t>Distribution of 'Gender'</t>
  </si>
  <si>
    <t>Count of Gender</t>
  </si>
  <si>
    <t>Grand Total</t>
  </si>
  <si>
    <t>% distribution of 'Gender'</t>
  </si>
  <si>
    <t>Women</t>
  </si>
  <si>
    <t>(blank)</t>
  </si>
  <si>
    <t>Count of Constituency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</si>
</sst>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0000"/>
      <name val="Calibri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0" fillId="0" borderId="0" xfId="0" pivotButton="1"/>
    <xf numFmtId="0" fontId="18" fillId="0" borderId="0" xfId="0" applyFont="1" applyAlignment="1">
      <alignment horizontal="left" vertical="center"/>
    </xf>
    <xf numFmtId="10" fontId="0" fillId="0" borderId="0" xfId="0" applyNumberFormat="1"/>
    <xf numFmtId="9" fontId="0" fillId="0" borderId="0" xfId="0" applyNumberFormat="1"/>
    <xf numFmtId="0" fontId="0" fillId="33" borderId="0" xfId="0" applyFill="1"/>
    <xf numFmtId="9" fontId="0" fillId="33" borderId="0" xfId="0" applyNumberFormat="1" applyFill="1"/>
    <xf numFmtId="0" fontId="16" fillId="33" borderId="0" xfId="0" applyFont="1" applyFill="1"/>
    <xf numFmtId="0" fontId="16" fillId="33" borderId="0" xfId="0" applyFont="1" applyFill="1" applyAlignment="1">
      <alignment wrapText="1"/>
    </xf>
    <xf numFmtId="0" fontId="16" fillId="34" borderId="0" xfId="0" applyFont="1" applyFill="1"/>
    <xf numFmtId="0" fontId="0" fillId="34" borderId="0" xfId="0" applyFill="1"/>
    <xf numFmtId="9" fontId="0" fillId="34" borderId="0" xfId="0" applyNumberFormat="1" applyFill="1"/>
    <xf numFmtId="0" fontId="16" fillId="0" borderId="0" xfId="0" applyFont="1"/>
    <xf numFmtId="10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pivotCacheDefinition" Target="pivotCache/pivotCacheDefinition5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pivotCacheDefinition" Target="pivotCache/pivotCacheDefinition4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pivotCacheDefinition" Target="pivotCache/pivotCacheDefinition2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[2025-Federal-Results(in).xlsx]Total Gender (Percentages)!PivotTable9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distribution of 'Gender'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'Total Gender (Percentages)'!$D$4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 Gender (Percentages)'!$C$5:$C$7</c:f>
              <c:strCache>
                <c:ptCount val="2"/>
                <c:pt idx="0">
                  <c:v>M</c:v>
                </c:pt>
                <c:pt idx="1">
                  <c:v>W</c:v>
                </c:pt>
              </c:strCache>
            </c:strRef>
          </c:cat>
          <c:val>
            <c:numRef>
              <c:f>'Total Gender (Percentages)'!$D$5:$D$7</c:f>
              <c:numCache>
                <c:formatCode>0.00%</c:formatCode>
                <c:ptCount val="2"/>
                <c:pt idx="0">
                  <c:v>0.69679300291545188</c:v>
                </c:pt>
                <c:pt idx="1">
                  <c:v>0.30320699708454812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EB-4B28-A526-804D59A01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615790599"/>
        <c:axId val="615792647"/>
      </c:barChart>
      <c:catAx>
        <c:axId val="61579059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792647"/>
        <c:crosses val="autoZero"/>
        <c:auto val="1"/>
        <c:lblAlgn val="ctr"/>
        <c:lblOffset val="100"/>
        <c:noMultiLvlLbl val="0"/>
      </c:catAx>
      <c:valAx>
        <c:axId val="615792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790599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[2025-Federal-Results(in).xlsx]Total Gender (Numbers)!PivotTable1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DD5A13"/>
                </a:solidFill>
              </a:rPr>
              <a:t>M</a:t>
            </a:r>
            <a:r>
              <a:rPr lang="en-US"/>
              <a:t> accounts for the majority of 'Gender'.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D2D2D2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ED733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rgbClr val="D2D2D2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'Total Gender (Numbers)'!$B$2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D2D2D2"/>
            </a:solidFill>
          </c:spPr>
          <c:dPt>
            <c:idx val="0"/>
            <c:bubble3D val="0"/>
            <c:spPr>
              <a:solidFill>
                <a:srgbClr val="ED73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6A-4D68-8826-E4694BEFF0C0}"/>
              </c:ext>
            </c:extLst>
          </c:dPt>
          <c:dPt>
            <c:idx val="1"/>
            <c:bubble3D val="0"/>
            <c:spPr>
              <a:solidFill>
                <a:srgbClr val="D2D2D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237-480A-83EE-6779E59DD984}"/>
              </c:ext>
            </c:extLst>
          </c:dPt>
          <c:cat>
            <c:strRef>
              <c:f>'Total Gender (Numbers)'!$A$3:$A$5</c:f>
              <c:strCache>
                <c:ptCount val="2"/>
                <c:pt idx="0">
                  <c:v>M</c:v>
                </c:pt>
                <c:pt idx="1">
                  <c:v>W</c:v>
                </c:pt>
              </c:strCache>
            </c:strRef>
          </c:cat>
          <c:val>
            <c:numRef>
              <c:f>'Total Gender (Numbers)'!$B$3:$B$5</c:f>
              <c:numCache>
                <c:formatCode>General</c:formatCode>
                <c:ptCount val="2"/>
                <c:pt idx="0">
                  <c:v>239</c:v>
                </c:pt>
                <c:pt idx="1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56A-4D68-8826-E4694BEFF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[2025-Federal-Results(in).xlsx]Bloc Gender Numbers!PivotTable7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Distribution of 'Gender'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'Bloc Gender Numbers'!$D$4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'Bloc Gender Numbers'!$C$5:$C$7</c:f>
              <c:strCache>
                <c:ptCount val="2"/>
                <c:pt idx="0">
                  <c:v>M</c:v>
                </c:pt>
                <c:pt idx="1">
                  <c:v>W</c:v>
                </c:pt>
              </c:strCache>
            </c:strRef>
          </c:cat>
          <c:val>
            <c:numRef>
              <c:f>'Bloc Gender Numbers'!$D$5:$D$7</c:f>
              <c:numCache>
                <c:formatCode>General</c:formatCode>
                <c:ptCount val="2"/>
                <c:pt idx="0">
                  <c:v>17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C0-474D-9600-36DF4DD6F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1571054599"/>
        <c:axId val="1571056647"/>
      </c:barChart>
      <c:catAx>
        <c:axId val="1571054599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1056647"/>
        <c:crosses val="autoZero"/>
        <c:auto val="1"/>
        <c:lblAlgn val="ctr"/>
        <c:lblOffset val="100"/>
        <c:noMultiLvlLbl val="0"/>
      </c:catAx>
      <c:valAx>
        <c:axId val="15710566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1054599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[2025-Federal-Results(in).xlsx]Bloc Gender Percentages!PivotTable8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distribution of 'Gender'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'Bloc Gender Percentages'!$D$4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'Bloc Gender Percentages'!$C$5:$C$7</c:f>
              <c:strCache>
                <c:ptCount val="2"/>
                <c:pt idx="0">
                  <c:v>M</c:v>
                </c:pt>
                <c:pt idx="1">
                  <c:v>W</c:v>
                </c:pt>
              </c:strCache>
            </c:strRef>
          </c:cat>
          <c:val>
            <c:numRef>
              <c:f>'Bloc Gender Percentages'!$D$5:$D$7</c:f>
              <c:numCache>
                <c:formatCode>0.00%</c:formatCode>
                <c:ptCount val="2"/>
                <c:pt idx="0">
                  <c:v>0.77272727272727271</c:v>
                </c:pt>
                <c:pt idx="1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11-4B74-BD8E-4E6695011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822036488"/>
        <c:axId val="822054920"/>
      </c:barChart>
      <c:catAx>
        <c:axId val="82203648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054920"/>
        <c:crosses val="autoZero"/>
        <c:auto val="1"/>
        <c:lblAlgn val="ctr"/>
        <c:lblOffset val="100"/>
        <c:noMultiLvlLbl val="0"/>
      </c:catAx>
      <c:valAx>
        <c:axId val="822054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203648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[2025-Federal-Results(in).xlsx]Conservative Gender Numbers!PivotTable5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Distribution of 'Gender'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'Conservative Gender Numbers'!$D$4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'Conservative Gender Numbers'!$C$5:$C$7</c:f>
              <c:strCache>
                <c:ptCount val="2"/>
                <c:pt idx="0">
                  <c:v>M</c:v>
                </c:pt>
                <c:pt idx="1">
                  <c:v>W</c:v>
                </c:pt>
              </c:strCache>
            </c:strRef>
          </c:cat>
          <c:val>
            <c:numRef>
              <c:f>'Conservative Gender Numbers'!$D$5:$D$7</c:f>
              <c:numCache>
                <c:formatCode>General</c:formatCode>
                <c:ptCount val="2"/>
                <c:pt idx="0">
                  <c:v>118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DD-4AF0-8D5B-C17F58CB1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845648904"/>
        <c:axId val="1989907976"/>
      </c:barChart>
      <c:catAx>
        <c:axId val="84564890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9907976"/>
        <c:crosses val="autoZero"/>
        <c:auto val="1"/>
        <c:lblAlgn val="ctr"/>
        <c:lblOffset val="100"/>
        <c:noMultiLvlLbl val="0"/>
      </c:catAx>
      <c:valAx>
        <c:axId val="1989907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56489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[2025-Federal-Results(in).xlsx]Conservative Gender Percentages!PivotTable6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distribution of 'Gender'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'Conservative Gender Percentages'!$D$4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'Conservative Gender Percentages'!$C$5:$C$7</c:f>
              <c:strCache>
                <c:ptCount val="2"/>
                <c:pt idx="0">
                  <c:v>M</c:v>
                </c:pt>
                <c:pt idx="1">
                  <c:v>W</c:v>
                </c:pt>
              </c:strCache>
            </c:strRef>
          </c:cat>
          <c:val>
            <c:numRef>
              <c:f>'Conservative Gender Percentages'!$D$5:$D$7</c:f>
              <c:numCache>
                <c:formatCode>0.00%</c:formatCode>
                <c:ptCount val="2"/>
                <c:pt idx="0">
                  <c:v>0.81944444444444442</c:v>
                </c:pt>
                <c:pt idx="1">
                  <c:v>0.18055555555555555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4A-4D93-9544-4CA37FD0A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1571032583"/>
        <c:axId val="1571069959"/>
      </c:barChart>
      <c:catAx>
        <c:axId val="1571032583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1069959"/>
        <c:crosses val="autoZero"/>
        <c:auto val="1"/>
        <c:lblAlgn val="ctr"/>
        <c:lblOffset val="100"/>
        <c:noMultiLvlLbl val="0"/>
      </c:catAx>
      <c:valAx>
        <c:axId val="15710699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1032583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[2025-Federal-Results(in).xlsx]Liberal Gender Numbers!PivotTable3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Distribution of 'Gender'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'Liberal Gender Numbers'!$D$4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'Liberal Gender Numbers'!$C$5:$C$7</c:f>
              <c:strCache>
                <c:ptCount val="2"/>
                <c:pt idx="0">
                  <c:v>M</c:v>
                </c:pt>
                <c:pt idx="1">
                  <c:v>W</c:v>
                </c:pt>
              </c:strCache>
            </c:strRef>
          </c:cat>
          <c:val>
            <c:numRef>
              <c:f>'Liberal Gender Numbers'!$D$5:$D$7</c:f>
              <c:numCache>
                <c:formatCode>General</c:formatCode>
                <c:ptCount val="2"/>
                <c:pt idx="0">
                  <c:v>101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D1-4629-90E8-ECA0866F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168372232"/>
        <c:axId val="168378376"/>
      </c:barChart>
      <c:catAx>
        <c:axId val="16837223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78376"/>
        <c:crosses val="autoZero"/>
        <c:auto val="1"/>
        <c:lblAlgn val="ctr"/>
        <c:lblOffset val="100"/>
        <c:noMultiLvlLbl val="0"/>
      </c:catAx>
      <c:valAx>
        <c:axId val="168378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7223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[2025-Federal-Results(in).xlsx]Liberal Gender Percentages!PivotTable2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distribution of 'Gender'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'Liberal Gender Percentages'!$D$4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'Liberal Gender Percentages'!$C$5:$C$7</c:f>
              <c:strCache>
                <c:ptCount val="2"/>
                <c:pt idx="0">
                  <c:v>M</c:v>
                </c:pt>
                <c:pt idx="1">
                  <c:v>W</c:v>
                </c:pt>
              </c:strCache>
            </c:strRef>
          </c:cat>
          <c:val>
            <c:numRef>
              <c:f>'Liberal Gender Percentages'!$D$5:$D$7</c:f>
              <c:numCache>
                <c:formatCode>0.00%</c:formatCode>
                <c:ptCount val="2"/>
                <c:pt idx="0">
                  <c:v>0.59763313609467461</c:v>
                </c:pt>
                <c:pt idx="1">
                  <c:v>0.40236686390532544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95-4196-83F6-8079DBE69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1998211592"/>
        <c:axId val="1998225928"/>
      </c:barChart>
      <c:catAx>
        <c:axId val="1998211592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25928"/>
        <c:crosses val="autoZero"/>
        <c:auto val="1"/>
        <c:lblAlgn val="ctr"/>
        <c:lblOffset val="100"/>
        <c:noMultiLvlLbl val="0"/>
      </c:catAx>
      <c:valAx>
        <c:axId val="1998225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821159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[2025-Federal-Results(in).xlsx]NDP Gender Percentages!PivotTable4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distribution of 'Gender'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'NDP Gender Percentages'!$D$4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'NDP Gender Percentages'!$C$5:$C$8</c:f>
              <c:strCache>
                <c:ptCount val="3"/>
                <c:pt idx="0">
                  <c:v>W</c:v>
                </c:pt>
                <c:pt idx="1">
                  <c:v>M</c:v>
                </c:pt>
                <c:pt idx="2">
                  <c:v>(blank)</c:v>
                </c:pt>
              </c:strCache>
            </c:strRef>
          </c:cat>
          <c:val>
            <c:numRef>
              <c:f>'NDP Gender Percentages'!$D$5:$D$8</c:f>
              <c:numCache>
                <c:formatCode>0.00%</c:formatCode>
                <c:ptCount val="3"/>
                <c:pt idx="0">
                  <c:v>0.5714285714285714</c:v>
                </c:pt>
                <c:pt idx="1">
                  <c:v>0.42857142857142855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76-441B-9495-1AD1BA857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1490549767"/>
        <c:axId val="1571030023"/>
      </c:barChart>
      <c:catAx>
        <c:axId val="149054976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1030023"/>
        <c:crosses val="autoZero"/>
        <c:auto val="1"/>
        <c:lblAlgn val="ctr"/>
        <c:lblOffset val="100"/>
        <c:noMultiLvlLbl val="0"/>
      </c:catAx>
      <c:valAx>
        <c:axId val="15710300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Gender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0549767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2" name="Chart 1" descr="Chart type: Clustered Bar. Percentage distribution of 'Gender'&#10;&#10;Description automatically generated">
          <a:extLst>
            <a:ext uri="{FF2B5EF4-FFF2-40B4-BE49-F238E27FC236}">
              <a16:creationId xmlns:a16="http://schemas.microsoft.com/office/drawing/2014/main" id="{D12A0AE4-25A2-592B-D9B5-3344DA072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2" name="Chart 1" descr="Chart type: Doughnut. M accounts for the majority of 'Gender'.&#10;&#10;Description automatically generated">
          <a:extLst>
            <a:ext uri="{FF2B5EF4-FFF2-40B4-BE49-F238E27FC236}">
              <a16:creationId xmlns:a16="http://schemas.microsoft.com/office/drawing/2014/main" id="{1E7EA02C-6CCA-DC8B-3CE8-901CDB2781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2" name="Chart 1" descr="Chart type: Clustered Bar. Distribution of 'Gender'&#10;&#10;Description automatically generated">
          <a:extLst>
            <a:ext uri="{FF2B5EF4-FFF2-40B4-BE49-F238E27FC236}">
              <a16:creationId xmlns:a16="http://schemas.microsoft.com/office/drawing/2014/main" id="{0D781BB1-4C26-14A6-4375-B9A35744CA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2" name="Chart 1" descr="Chart type: Clustered Bar. Percentage distribution of 'Gender'&#10;&#10;Description automatically generated">
          <a:extLst>
            <a:ext uri="{FF2B5EF4-FFF2-40B4-BE49-F238E27FC236}">
              <a16:creationId xmlns:a16="http://schemas.microsoft.com/office/drawing/2014/main" id="{4A704416-2B5D-AB98-5B9D-754F93BAB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2" name="Chart 1" descr="Chart type: Clustered Bar. Distribution of 'Gender'&#10;&#10;Description automatically generated">
          <a:extLst>
            <a:ext uri="{FF2B5EF4-FFF2-40B4-BE49-F238E27FC236}">
              <a16:creationId xmlns:a16="http://schemas.microsoft.com/office/drawing/2014/main" id="{4696AB1E-823A-6892-15FC-8825E80C51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2" name="Chart 1" descr="Chart type: Clustered Bar. Percentage distribution of 'Gender'&#10;&#10;Description automatically generated">
          <a:extLst>
            <a:ext uri="{FF2B5EF4-FFF2-40B4-BE49-F238E27FC236}">
              <a16:creationId xmlns:a16="http://schemas.microsoft.com/office/drawing/2014/main" id="{71B40828-899E-554D-233A-B41CF5CC6F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2" name="Chart 1" descr="Chart type: Clustered Bar. Distribution of 'Gender'&#10;&#10;Description automatically generated">
          <a:extLst>
            <a:ext uri="{FF2B5EF4-FFF2-40B4-BE49-F238E27FC236}">
              <a16:creationId xmlns:a16="http://schemas.microsoft.com/office/drawing/2014/main" id="{B77FC3E6-A0DA-D71B-4AE2-DF9BC43A57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2" name="Chart 1" descr="Chart type: Clustered Bar. Percentage distribution of 'Gender'&#10;&#10;Description automatically generated">
          <a:extLst>
            <a:ext uri="{FF2B5EF4-FFF2-40B4-BE49-F238E27FC236}">
              <a16:creationId xmlns:a16="http://schemas.microsoft.com/office/drawing/2014/main" id="{C89EAB7F-9AA2-F15A-412F-421B595A07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2" name="Chart 1" descr="Chart type: Clustered Bar. Percentage distribution of 'Gender'&#10;&#10;Description automatically generated">
          <a:extLst>
            <a:ext uri="{FF2B5EF4-FFF2-40B4-BE49-F238E27FC236}">
              <a16:creationId xmlns:a16="http://schemas.microsoft.com/office/drawing/2014/main" id="{B154AFE5-E2F1-2876-2530-B460CE0724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826.581621180558" createdVersion="8" refreshedVersion="8" minRefreshableVersion="3" recordCount="169" xr:uid="{DC31389E-8E44-47FA-A68E-B6EEC60A4924}">
  <cacheSource type="worksheet">
    <worksheetSource ref="A1:G170" sheet="Liberal MPs"/>
  </cacheSource>
  <cacheFields count="8">
    <cacheField name="Constituency" numFmtId="0">
      <sharedItems/>
    </cacheField>
    <cacheField name="Province / Territory" numFmtId="0">
      <sharedItems/>
    </cacheField>
    <cacheField name="Honorific Title" numFmtId="0">
      <sharedItems containsBlank="1"/>
    </cacheField>
    <cacheField name="First Name" numFmtId="0">
      <sharedItems/>
    </cacheField>
    <cacheField name="Last Name" numFmtId="0">
      <sharedItems/>
    </cacheField>
    <cacheField name="Political Affiliation" numFmtId="0">
      <sharedItems/>
    </cacheField>
    <cacheField name="Gender" numFmtId="0">
      <sharedItems count="2">
        <s v="W"/>
        <s v="M"/>
      </sharedItems>
    </cacheField>
    <cacheField name="Gender2" numFmtId="0">
      <sharedItems containsSemiMixedTypes="0" containsString="0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826.583039583333" createdVersion="8" refreshedVersion="8" minRefreshableVersion="3" recordCount="11" xr:uid="{41CC9CBC-3C99-4004-8FAD-14966FECAE3D}">
  <cacheSource type="worksheet">
    <worksheetSource ref="A1:G12" sheet="NDP MPs"/>
  </cacheSource>
  <cacheFields count="8">
    <cacheField name="Constituency" numFmtId="0">
      <sharedItems containsBlank="1" containsMixedTypes="1" containsNumber="1" containsInteger="1" minValue="3" maxValue="3"/>
    </cacheField>
    <cacheField name="Province / Territory" numFmtId="0">
      <sharedItems containsBlank="1" containsMixedTypes="1" containsNumber="1" containsInteger="1" minValue="4" maxValue="4"/>
    </cacheField>
    <cacheField name="Honorific Title" numFmtId="0">
      <sharedItems containsNonDate="0" containsString="0" containsBlank="1"/>
    </cacheField>
    <cacheField name="First Name" numFmtId="0">
      <sharedItems containsBlank="1"/>
    </cacheField>
    <cacheField name="Last Name" numFmtId="0">
      <sharedItems containsBlank="1"/>
    </cacheField>
    <cacheField name="Political Affiliation" numFmtId="0">
      <sharedItems containsBlank="1"/>
    </cacheField>
    <cacheField name="Gender" numFmtId="0">
      <sharedItems containsBlank="1" count="3">
        <s v="M"/>
        <s v="W"/>
        <m/>
      </sharedItems>
    </cacheField>
    <cacheField name="Gender2" numFmtId="0">
      <sharedItems containsString="0" containsBlank="1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826.584491898146" createdVersion="8" refreshedVersion="8" minRefreshableVersion="3" recordCount="144" xr:uid="{89ABA689-1767-4F5C-8EF6-C174AE4633BC}">
  <cacheSource type="worksheet">
    <worksheetSource ref="A1:G145" sheet="Conservative MPs"/>
  </cacheSource>
  <cacheFields count="8">
    <cacheField name="Constituency" numFmtId="0">
      <sharedItems/>
    </cacheField>
    <cacheField name="Province / Territory" numFmtId="0">
      <sharedItems/>
    </cacheField>
    <cacheField name="Honorific Title" numFmtId="0">
      <sharedItems containsBlank="1"/>
    </cacheField>
    <cacheField name="First Name" numFmtId="0">
      <sharedItems/>
    </cacheField>
    <cacheField name="Last Name" numFmtId="0">
      <sharedItems/>
    </cacheField>
    <cacheField name="Political Affiliation" numFmtId="0">
      <sharedItems/>
    </cacheField>
    <cacheField name="Gender" numFmtId="0">
      <sharedItems count="2">
        <s v="M"/>
        <s v="W"/>
      </sharedItems>
    </cacheField>
    <cacheField name="Gender2" numFmtId="0">
      <sharedItems containsSemiMixedTypes="0" containsString="0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826.585099999997" createdVersion="8" refreshedVersion="8" minRefreshableVersion="3" recordCount="22" xr:uid="{AB93BE5C-2421-4180-9224-A31B33A095BE}">
  <cacheSource type="worksheet">
    <worksheetSource ref="A1:G23" sheet="Bloc MPs"/>
  </cacheSource>
  <cacheFields count="8">
    <cacheField name="Constituency" numFmtId="0">
      <sharedItems/>
    </cacheField>
    <cacheField name="Province / Territory" numFmtId="0">
      <sharedItems/>
    </cacheField>
    <cacheField name="Honorific Title" numFmtId="0">
      <sharedItems containsNonDate="0" containsString="0" containsBlank="1"/>
    </cacheField>
    <cacheField name="First Name" numFmtId="0">
      <sharedItems/>
    </cacheField>
    <cacheField name="Last Name" numFmtId="0">
      <sharedItems/>
    </cacheField>
    <cacheField name="Political Affiliation" numFmtId="0">
      <sharedItems/>
    </cacheField>
    <cacheField name="Gender" numFmtId="0">
      <sharedItems count="2">
        <s v="M"/>
        <s v="W"/>
      </sharedItems>
    </cacheField>
    <cacheField name="Gender2" numFmtId="0">
      <sharedItems containsSemiMixedTypes="0" containsString="0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826.639977199076" createdVersion="8" refreshedVersion="8" minRefreshableVersion="3" recordCount="343" xr:uid="{2A0EA697-136D-49FB-A3B9-A164E84A75B8}">
  <cacheSource type="worksheet">
    <worksheetSource ref="A1:G344" sheet="Full List of Elected MPs"/>
  </cacheSource>
  <cacheFields count="8">
    <cacheField name="Constituency" numFmtId="0">
      <sharedItems/>
    </cacheField>
    <cacheField name="Province / Territory" numFmtId="0">
      <sharedItems/>
    </cacheField>
    <cacheField name="Honorific Title" numFmtId="0">
      <sharedItems containsBlank="1"/>
    </cacheField>
    <cacheField name="First Name" numFmtId="0">
      <sharedItems/>
    </cacheField>
    <cacheField name="Last Name" numFmtId="0">
      <sharedItems/>
    </cacheField>
    <cacheField name="Political Affiliation" numFmtId="0">
      <sharedItems/>
    </cacheField>
    <cacheField name="Gender" numFmtId="0">
      <sharedItems count="2">
        <s v="M"/>
        <s v="W"/>
      </sharedItems>
    </cacheField>
    <cacheField name="Gender2" numFmtId="0">
      <sharedItems containsSemiMixedTypes="0" containsString="0" containsNumber="1" containsInteger="1" minValue="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9">
  <r>
    <s v="Abitibi—Baie-James—Nunavik—Eeyou"/>
    <s v="Quebec"/>
    <m/>
    <s v="Mandy Shana"/>
    <s v="Gull"/>
    <s v="Liberal"/>
    <x v="0"/>
    <n v="2"/>
  </r>
  <r>
    <s v="Acadie—Bathurst"/>
    <s v="New Brunswick"/>
    <m/>
    <s v="Serge"/>
    <s v="Cormier"/>
    <s v="Liberal"/>
    <x v="1"/>
    <n v="1"/>
  </r>
  <r>
    <s v="Ahuntsic-Cartierville"/>
    <s v="Quebec"/>
    <s v="Hon."/>
    <s v="Mélanie"/>
    <s v="Joly"/>
    <s v="Liberal"/>
    <x v="0"/>
    <n v="2"/>
  </r>
  <r>
    <s v="Ajax"/>
    <s v="Ontario"/>
    <m/>
    <s v="Jennifer"/>
    <s v="McKelvie"/>
    <s v="Liberal"/>
    <x v="0"/>
    <n v="2"/>
  </r>
  <r>
    <s v="Alfred-Pellan"/>
    <s v="Quebec"/>
    <m/>
    <s v="Angelo"/>
    <s v="Iacono"/>
    <s v="Liberal"/>
    <x v="1"/>
    <n v="1"/>
  </r>
  <r>
    <s v="Argenteuil—La Petite-Nation"/>
    <s v="Quebec"/>
    <m/>
    <s v="Stéphane"/>
    <s v="Lauzon"/>
    <s v="Liberal"/>
    <x v="1"/>
    <n v="1"/>
  </r>
  <r>
    <s v="Avalon"/>
    <s v="Newfoundland and Labrador"/>
    <m/>
    <s v="Paul"/>
    <s v="Connors"/>
    <s v="Liberal"/>
    <x v="1"/>
    <n v="1"/>
  </r>
  <r>
    <s v="Bay of Quinte"/>
    <s v="Ontario"/>
    <m/>
    <s v="Chris"/>
    <s v="Malette"/>
    <s v="Liberal"/>
    <x v="1"/>
    <n v="1"/>
  </r>
  <r>
    <s v="Beaches—East York"/>
    <s v="Ontario"/>
    <s v="Hon."/>
    <s v="Nathaniel"/>
    <s v="Erskine-Smith"/>
    <s v="Liberal"/>
    <x v="1"/>
    <n v="1"/>
  </r>
  <r>
    <s v="Beauport—Limoilou"/>
    <s v="Quebec"/>
    <m/>
    <s v="Steeve"/>
    <s v="Lavoie"/>
    <s v="Liberal"/>
    <x v="1"/>
    <n v="1"/>
  </r>
  <r>
    <s v="Beauséjour"/>
    <s v="New Brunswick"/>
    <s v="Hon."/>
    <s v="Dominic"/>
    <s v="LeBlanc"/>
    <s v="Liberal"/>
    <x v="1"/>
    <n v="1"/>
  </r>
  <r>
    <s v="Bourassa"/>
    <s v="Quebec"/>
    <m/>
    <s v="Abdelhaq"/>
    <s v="Sari"/>
    <s v="Liberal"/>
    <x v="1"/>
    <n v="1"/>
  </r>
  <r>
    <s v="Brampton Centre"/>
    <s v="Ontario"/>
    <m/>
    <s v="Amandeep"/>
    <s v="Sodhi"/>
    <s v="Liberal"/>
    <x v="0"/>
    <n v="2"/>
  </r>
  <r>
    <s v="Brampton East"/>
    <s v="Ontario"/>
    <m/>
    <s v="Maninder"/>
    <s v="Sidhu"/>
    <s v="Liberal"/>
    <x v="1"/>
    <n v="1"/>
  </r>
  <r>
    <s v="Brampton North—Caledon"/>
    <s v="Ontario"/>
    <s v="Hon."/>
    <s v="Ruby"/>
    <s v="Sahota"/>
    <s v="Liberal"/>
    <x v="0"/>
    <n v="2"/>
  </r>
  <r>
    <s v="Brampton South"/>
    <s v="Ontario"/>
    <m/>
    <s v="Sonia"/>
    <s v="Sidhu"/>
    <s v="Liberal"/>
    <x v="0"/>
    <n v="2"/>
  </r>
  <r>
    <s v="Brampton—Chinguacousy Park"/>
    <s v="Ontario"/>
    <m/>
    <s v="Shafqat"/>
    <s v="Ali"/>
    <s v="Liberal"/>
    <x v="1"/>
    <n v="1"/>
  </r>
  <r>
    <s v="Brome—Missisquoi"/>
    <s v="Quebec"/>
    <m/>
    <s v="Louis"/>
    <s v="Villeneuve"/>
    <s v="Liberal"/>
    <x v="1"/>
    <n v="1"/>
  </r>
  <r>
    <s v="Brossard—Saint-Lambert"/>
    <s v="Quebec"/>
    <m/>
    <s v="Alexandra"/>
    <s v="Mendès"/>
    <s v="Liberal"/>
    <x v="0"/>
    <n v="2"/>
  </r>
  <r>
    <s v="Burlington"/>
    <s v="Ontario"/>
    <s v="Hon."/>
    <s v="Karina"/>
    <s v="Gould"/>
    <s v="Liberal"/>
    <x v="0"/>
    <n v="2"/>
  </r>
  <r>
    <s v="Burlington North—Milton West"/>
    <s v="Ontario"/>
    <m/>
    <s v="Adam"/>
    <s v="van Koeverden"/>
    <s v="Liberal"/>
    <x v="1"/>
    <n v="1"/>
  </r>
  <r>
    <s v="Burnaby Central"/>
    <s v="British Columbia"/>
    <m/>
    <s v="Wade"/>
    <s v="Chang"/>
    <s v="Liberal"/>
    <x v="1"/>
    <n v="1"/>
  </r>
  <r>
    <s v="Burnaby North—Seymour"/>
    <s v="British Columbia"/>
    <s v="Hon."/>
    <s v="Terry"/>
    <s v="Beech"/>
    <s v="Liberal"/>
    <x v="1"/>
    <n v="1"/>
  </r>
  <r>
    <s v="Calgary Confederation"/>
    <s v="Alberta"/>
    <m/>
    <s v="Corey"/>
    <s v="Hogan"/>
    <s v="Liberal"/>
    <x v="1"/>
    <n v="1"/>
  </r>
  <r>
    <s v="Cape Breton—Canso—Antigonish"/>
    <s v="Nova Scotia"/>
    <m/>
    <s v="Jaime"/>
    <s v="Battiste"/>
    <s v="Liberal"/>
    <x v="1"/>
    <n v="1"/>
  </r>
  <r>
    <s v="Cape Spear"/>
    <s v="Newfoundland and Labrador"/>
    <m/>
    <s v="Tom"/>
    <s v="Osborne"/>
    <s v="Liberal"/>
    <x v="1"/>
    <n v="1"/>
  </r>
  <r>
    <s v="Cardigan"/>
    <s v="Prince Edward Island"/>
    <m/>
    <s v="Kent"/>
    <s v="MacDonald"/>
    <s v="Liberal"/>
    <x v="1"/>
    <n v="1"/>
  </r>
  <r>
    <s v="Carleton"/>
    <s v="Ontario"/>
    <m/>
    <s v="Bruce"/>
    <s v="Fanjoy"/>
    <s v="Liberal"/>
    <x v="1"/>
    <n v="1"/>
  </r>
  <r>
    <s v="Central Nova"/>
    <s v="Nova Scotia"/>
    <s v="Hon."/>
    <s v="Sean"/>
    <s v="Fraser"/>
    <s v="Liberal"/>
    <x v="1"/>
    <n v="1"/>
  </r>
  <r>
    <s v="Charlottetown"/>
    <s v="Prince Edward Island"/>
    <m/>
    <s v="Sean"/>
    <s v="Casey"/>
    <s v="Liberal"/>
    <x v="1"/>
    <n v="1"/>
  </r>
  <r>
    <s v="Châteauguay—Les Jardins-de-Napierville"/>
    <s v="Quebec"/>
    <m/>
    <s v="Nathalie"/>
    <s v="Provost"/>
    <s v="Liberal"/>
    <x v="0"/>
    <n v="2"/>
  </r>
  <r>
    <s v="Churchill—Keewatinook Aski"/>
    <s v="Manitoba"/>
    <m/>
    <s v="Rebecca"/>
    <s v="Chartrand"/>
    <s v="Liberal"/>
    <x v="0"/>
    <n v="2"/>
  </r>
  <r>
    <s v="Compton—Stanstead"/>
    <s v="Quebec"/>
    <m/>
    <s v="Marianne"/>
    <s v="Dandurand"/>
    <s v="Liberal"/>
    <x v="0"/>
    <n v="2"/>
  </r>
  <r>
    <s v="Coquitlam—Port Coquitlam"/>
    <s v="British Columbia"/>
    <m/>
    <s v="Ron"/>
    <s v="McKinnon"/>
    <s v="Liberal"/>
    <x v="1"/>
    <n v="1"/>
  </r>
  <r>
    <s v="Cumberland—Colchester"/>
    <s v="Nova Scotia"/>
    <m/>
    <s v="Alana"/>
    <s v="Hirtle"/>
    <s v="Liberal"/>
    <x v="0"/>
    <n v="2"/>
  </r>
  <r>
    <s v="Dartmouth—Cole Harbour"/>
    <s v="Nova Scotia"/>
    <s v="Hon."/>
    <s v="Darren"/>
    <s v="Fisher"/>
    <s v="Liberal"/>
    <x v="1"/>
    <n v="1"/>
  </r>
  <r>
    <s v="Davenport"/>
    <s v="Ontario"/>
    <m/>
    <s v="Julie"/>
    <s v="Dzerowicz"/>
    <s v="Liberal"/>
    <x v="0"/>
    <n v="2"/>
  </r>
  <r>
    <s v="Delta"/>
    <s v="British Columbia"/>
    <m/>
    <s v="Jill"/>
    <s v="McKnight"/>
    <s v="Liberal"/>
    <x v="0"/>
    <n v="2"/>
  </r>
  <r>
    <s v="Desnethé—Missinippi—Churchill River"/>
    <s v="Saskatchewan"/>
    <m/>
    <s v="Buckley"/>
    <s v="Belanger"/>
    <s v="Liberal"/>
    <x v="1"/>
    <n v="1"/>
  </r>
  <r>
    <s v="Don Valley North"/>
    <s v="Ontario"/>
    <m/>
    <s v="Maggie"/>
    <s v="Chi"/>
    <s v="Liberal"/>
    <x v="0"/>
    <n v="2"/>
  </r>
  <r>
    <s v="Don Valley West"/>
    <s v="Ontario"/>
    <s v="Hon."/>
    <s v="Robert"/>
    <s v="Oliphant"/>
    <s v="Liberal"/>
    <x v="1"/>
    <n v="1"/>
  </r>
  <r>
    <s v="Dorval—Lachine—LaSalle"/>
    <s v="Quebec"/>
    <m/>
    <s v="Anju"/>
    <s v="Dhillon"/>
    <s v="Liberal"/>
    <x v="0"/>
    <n v="2"/>
  </r>
  <r>
    <s v="Edmonton Centre"/>
    <s v="Alberta"/>
    <m/>
    <s v="Eleanor"/>
    <s v="Olszewski"/>
    <s v="Liberal"/>
    <x v="0"/>
    <n v="2"/>
  </r>
  <r>
    <s v="Eglinton—Lawrence"/>
    <s v="Ontario"/>
    <m/>
    <s v="Vince"/>
    <s v="Gasparro"/>
    <s v="Liberal"/>
    <x v="1"/>
    <n v="1"/>
  </r>
  <r>
    <s v="Egmont"/>
    <s v="Prince Edward Island"/>
    <m/>
    <s v="Robert"/>
    <s v="Morrissey"/>
    <s v="Liberal"/>
    <x v="1"/>
    <n v="1"/>
  </r>
  <r>
    <s v="Esquimalt—Saanich—Sooke"/>
    <s v="British Columbia"/>
    <m/>
    <s v="Stephanie"/>
    <s v="McLean"/>
    <s v="Liberal"/>
    <x v="0"/>
    <n v="2"/>
  </r>
  <r>
    <s v="Etobicoke Centre"/>
    <s v="Ontario"/>
    <m/>
    <s v="Yvan"/>
    <s v="Baker"/>
    <s v="Liberal"/>
    <x v="1"/>
    <n v="1"/>
  </r>
  <r>
    <s v="Etobicoke North"/>
    <s v="Ontario"/>
    <m/>
    <s v="John"/>
    <s v="Zerucelli"/>
    <s v="Liberal"/>
    <x v="1"/>
    <n v="1"/>
  </r>
  <r>
    <s v="Etobicoke—Lakeshore"/>
    <s v="Ontario"/>
    <m/>
    <s v="James"/>
    <s v="Maloney"/>
    <s v="Liberal"/>
    <x v="1"/>
    <n v="1"/>
  </r>
  <r>
    <s v="Fleetwood—Port Kells"/>
    <s v="British Columbia"/>
    <m/>
    <s v="Gurbux"/>
    <s v="Saini"/>
    <s v="Liberal"/>
    <x v="1"/>
    <n v="1"/>
  </r>
  <r>
    <s v="Fredericton—Oromocto"/>
    <s v="New Brunswick"/>
    <m/>
    <s v="David"/>
    <s v="Myles"/>
    <s v="Liberal"/>
    <x v="1"/>
    <n v="1"/>
  </r>
  <r>
    <s v="Gatineau"/>
    <s v="Quebec"/>
    <s v="Hon."/>
    <s v="Steven"/>
    <s v="MacKinnon"/>
    <s v="Liberal"/>
    <x v="1"/>
    <n v="1"/>
  </r>
  <r>
    <s v="Guelph"/>
    <s v="Ontario"/>
    <m/>
    <s v="Dominique"/>
    <s v="O'Rourke"/>
    <s v="Liberal"/>
    <x v="0"/>
    <n v="2"/>
  </r>
  <r>
    <s v="Halifax"/>
    <s v="Nova Scotia"/>
    <m/>
    <s v="Shannon"/>
    <s v="Miedema"/>
    <s v="Liberal"/>
    <x v="0"/>
    <n v="2"/>
  </r>
  <r>
    <s v="Halifax West"/>
    <s v="Nova Scotia"/>
    <m/>
    <s v="Lena Metlege"/>
    <s v="Diab"/>
    <s v="Liberal"/>
    <x v="0"/>
    <n v="2"/>
  </r>
  <r>
    <s v="Hamilton Centre"/>
    <s v="Ontario"/>
    <m/>
    <s v="Aslam"/>
    <s v="Rana"/>
    <s v="Liberal"/>
    <x v="1"/>
    <n v="1"/>
  </r>
  <r>
    <s v="Hamilton Mountain"/>
    <s v="Ontario"/>
    <m/>
    <s v="Lisa"/>
    <s v="Hepfner"/>
    <s v="Liberal"/>
    <x v="0"/>
    <n v="2"/>
  </r>
  <r>
    <s v="Hamilton West—Ancaster—Dundas"/>
    <s v="Ontario"/>
    <m/>
    <s v="John-Paul"/>
    <s v="Danko"/>
    <s v="Liberal"/>
    <x v="1"/>
    <n v="1"/>
  </r>
  <r>
    <s v="Hochelaga—Rosemont-Est"/>
    <s v="Quebec"/>
    <m/>
    <s v="Marie-Gabrielle"/>
    <s v="Ménard"/>
    <s v="Liberal"/>
    <x v="0"/>
    <n v="2"/>
  </r>
  <r>
    <s v="Honoré-Mercier"/>
    <s v="Quebec"/>
    <m/>
    <s v="Eric"/>
    <s v="St-Pierre"/>
    <s v="Liberal"/>
    <x v="1"/>
    <n v="1"/>
  </r>
  <r>
    <s v="Hull—Aylmer"/>
    <s v="Quebec"/>
    <s v="Hon."/>
    <s v="Greg"/>
    <s v="Fergus"/>
    <s v="Liberal"/>
    <x v="1"/>
    <n v="1"/>
  </r>
  <r>
    <s v="Humber River—Black Creek"/>
    <s v="Ontario"/>
    <s v="Hon."/>
    <s v="Judy A."/>
    <s v="Sgro"/>
    <s v="Liberal"/>
    <x v="0"/>
    <n v="2"/>
  </r>
  <r>
    <s v="Kanata"/>
    <s v="Ontario"/>
    <s v="Hon."/>
    <s v="Jenna"/>
    <s v="Sudds"/>
    <s v="Liberal"/>
    <x v="0"/>
    <n v="2"/>
  </r>
  <r>
    <s v="Kelowna"/>
    <s v="British Columbia"/>
    <m/>
    <s v="Stephen"/>
    <s v="Fuhr"/>
    <s v="Liberal"/>
    <x v="1"/>
    <n v="1"/>
  </r>
  <r>
    <s v="Kings—Hants"/>
    <s v="Nova Scotia"/>
    <s v="Hon."/>
    <s v="Kody"/>
    <s v="Blois"/>
    <s v="Liberal"/>
    <x v="1"/>
    <n v="1"/>
  </r>
  <r>
    <s v="Kingston and the Islands"/>
    <s v="Ontario"/>
    <m/>
    <s v="Mark"/>
    <s v="Gerretsen"/>
    <s v="Liberal"/>
    <x v="1"/>
    <n v="1"/>
  </r>
  <r>
    <s v="Kitchener—Conestoga"/>
    <s v="Ontario"/>
    <m/>
    <s v="Tim"/>
    <s v="Louis"/>
    <s v="Liberal"/>
    <x v="1"/>
    <n v="1"/>
  </r>
  <r>
    <s v="La Prairie—Atateken"/>
    <s v="Quebec"/>
    <m/>
    <s v="Jacques"/>
    <s v="Ramsay"/>
    <s v="Liberal"/>
    <x v="1"/>
    <n v="1"/>
  </r>
  <r>
    <s v="Labrador"/>
    <s v="Newfoundland and Labrador"/>
    <m/>
    <s v="Philip"/>
    <s v="Earle"/>
    <s v="Liberal"/>
    <x v="1"/>
    <n v="1"/>
  </r>
  <r>
    <s v="Lac-Saint-Louis"/>
    <s v="Quebec"/>
    <m/>
    <s v="Francis"/>
    <s v="Scarpaleggia"/>
    <s v="Liberal"/>
    <x v="1"/>
    <n v="1"/>
  </r>
  <r>
    <s v="LaSalle—Émard—Verdun"/>
    <s v="Quebec"/>
    <m/>
    <s v="Claude"/>
    <s v="Guay"/>
    <s v="Liberal"/>
    <x v="1"/>
    <n v="1"/>
  </r>
  <r>
    <s v="Laurier—Sainte-Marie"/>
    <s v="Quebec"/>
    <s v="Hon."/>
    <s v="Steven"/>
    <s v="Guilbeault"/>
    <s v="Liberal"/>
    <x v="1"/>
    <n v="1"/>
  </r>
  <r>
    <s v="Laval—Les Îles"/>
    <s v="Quebec"/>
    <m/>
    <s v="Fayçal"/>
    <s v="El-Khoury"/>
    <s v="Liberal"/>
    <x v="1"/>
    <n v="1"/>
  </r>
  <r>
    <s v="Les Pays-d'en-Haut"/>
    <s v="Quebec"/>
    <m/>
    <s v="Tim"/>
    <s v="Watchorn"/>
    <s v="Liberal"/>
    <x v="1"/>
    <n v="1"/>
  </r>
  <r>
    <s v="London Centre"/>
    <s v="Ontario"/>
    <m/>
    <s v="Peter"/>
    <s v="Fragiskatos"/>
    <s v="Liberal"/>
    <x v="1"/>
    <n v="1"/>
  </r>
  <r>
    <s v="London West"/>
    <s v="Ontario"/>
    <s v="Hon."/>
    <s v="Arielle"/>
    <s v="Kayabaga"/>
    <s v="Liberal"/>
    <x v="0"/>
    <n v="2"/>
  </r>
  <r>
    <s v="Longueuil—Charles-LeMoyne"/>
    <s v="Quebec"/>
    <m/>
    <s v="Sherry"/>
    <s v="Romanado"/>
    <s v="Liberal"/>
    <x v="0"/>
    <n v="2"/>
  </r>
  <r>
    <s v="Longueuil—Saint-Hubert"/>
    <s v="Quebec"/>
    <m/>
    <s v="Natilien"/>
    <s v="Joseph"/>
    <s v="Liberal"/>
    <x v="1"/>
    <n v="1"/>
  </r>
  <r>
    <s v="Louis-Hébert"/>
    <s v="Quebec"/>
    <m/>
    <s v="Joël"/>
    <s v="Lightbound"/>
    <s v="Liberal"/>
    <x v="1"/>
    <n v="1"/>
  </r>
  <r>
    <s v="Madawaska—Restigouche"/>
    <s v="New Brunswick"/>
    <m/>
    <s v="Guillaume"/>
    <s v="Deschênes-Thériault"/>
    <s v="Liberal"/>
    <x v="1"/>
    <n v="1"/>
  </r>
  <r>
    <s v="Malpeque"/>
    <s v="Prince Edward Island"/>
    <m/>
    <s v="Heath"/>
    <s v="MacDonald"/>
    <s v="Liberal"/>
    <x v="1"/>
    <n v="1"/>
  </r>
  <r>
    <s v="Marc-Aurèle-Fortin"/>
    <s v="Quebec"/>
    <m/>
    <s v="Carlos"/>
    <s v="Leitão"/>
    <s v="Liberal"/>
    <x v="1"/>
    <n v="1"/>
  </r>
  <r>
    <s v="Markham—Stouffville"/>
    <s v="Ontario"/>
    <s v="Hon."/>
    <s v="Helena"/>
    <s v="Jaczek"/>
    <s v="Liberal"/>
    <x v="0"/>
    <n v="2"/>
  </r>
  <r>
    <s v="Markham—Thornhill"/>
    <s v="Ontario"/>
    <m/>
    <s v="Timothy Edward"/>
    <s v="Hodgson"/>
    <s v="Liberal"/>
    <x v="1"/>
    <n v="1"/>
  </r>
  <r>
    <s v="Milton East—Halton Hills South"/>
    <s v="Ontario"/>
    <m/>
    <s v="Kristina"/>
    <s v="Tesser"/>
    <s v="Liberal"/>
    <x v="0"/>
    <n v="2"/>
  </r>
  <r>
    <s v="Mississauga Centre"/>
    <s v="Ontario"/>
    <m/>
    <s v="Fares"/>
    <s v="Abu Al Soud"/>
    <s v="Liberal"/>
    <x v="1"/>
    <n v="1"/>
  </r>
  <r>
    <s v="Mississauga East—Cooksville"/>
    <s v="Ontario"/>
    <m/>
    <s v="Peter"/>
    <s v="Fonseca"/>
    <s v="Liberal"/>
    <x v="1"/>
    <n v="1"/>
  </r>
  <r>
    <s v="Mississauga—Erin Mills"/>
    <s v="Ontario"/>
    <m/>
    <s v="Iqra"/>
    <s v="Khalid"/>
    <s v="Liberal"/>
    <x v="0"/>
    <n v="2"/>
  </r>
  <r>
    <s v="Mississauga—Lakeshore"/>
    <s v="Ontario"/>
    <m/>
    <s v="Charles"/>
    <s v="Sousa"/>
    <s v="Liberal"/>
    <x v="1"/>
    <n v="1"/>
  </r>
  <r>
    <s v="Mississauga—Malton"/>
    <s v="Ontario"/>
    <m/>
    <s v="Iqwinder"/>
    <s v="Gaheer"/>
    <s v="Liberal"/>
    <x v="1"/>
    <n v="1"/>
  </r>
  <r>
    <s v="Mississauga—Streetsville"/>
    <s v="Ontario"/>
    <s v="Hon."/>
    <s v="Rechie"/>
    <s v="Valdez"/>
    <s v="Liberal"/>
    <x v="0"/>
    <n v="2"/>
  </r>
  <r>
    <s v="Moncton—Dieppe"/>
    <s v="New Brunswick"/>
    <s v="Hon."/>
    <s v="Ginette"/>
    <s v="Petitpas Taylor"/>
    <s v="Liberal"/>
    <x v="0"/>
    <n v="2"/>
  </r>
  <r>
    <s v="Mont-Saint-Bruno—L'Acadie"/>
    <s v="Quebec"/>
    <m/>
    <s v="Bienvenu-Olivier"/>
    <s v="Ntumba"/>
    <s v="Liberal"/>
    <x v="1"/>
    <n v="1"/>
  </r>
  <r>
    <s v="Mount Royal"/>
    <s v="Quebec"/>
    <m/>
    <s v="Anthony"/>
    <s v="Housefather"/>
    <s v="Liberal"/>
    <x v="1"/>
    <n v="1"/>
  </r>
  <r>
    <s v="Nepean"/>
    <s v="Ontario"/>
    <s v="Right Hon."/>
    <s v="Mark"/>
    <s v="Carney"/>
    <s v="Liberal"/>
    <x v="1"/>
    <n v="1"/>
  </r>
  <r>
    <s v="New Westminster—Burnaby—Maillardville"/>
    <s v="British Columbia"/>
    <m/>
    <s v="Jake"/>
    <s v="Sawatzky"/>
    <s v="Liberal"/>
    <x v="1"/>
    <n v="1"/>
  </r>
  <r>
    <s v="Nipissing—Timiskaming"/>
    <s v="Ontario"/>
    <m/>
    <s v="Pauline"/>
    <s v="Rochefort"/>
    <s v="Liberal"/>
    <x v="0"/>
    <n v="2"/>
  </r>
  <r>
    <s v="North Vancouver—Capilano"/>
    <s v="British Columbia"/>
    <s v="Hon."/>
    <s v="Jonathan"/>
    <s v="Wilkinson"/>
    <s v="Liberal"/>
    <x v="1"/>
    <n v="1"/>
  </r>
  <r>
    <s v="Northwest Territories"/>
    <s v="Northwest Territories"/>
    <m/>
    <s v="Rebecca"/>
    <s v="Alty"/>
    <s v="Liberal"/>
    <x v="0"/>
    <n v="2"/>
  </r>
  <r>
    <s v="Notre-Dame-de-Grâce—Westmount"/>
    <s v="Quebec"/>
    <m/>
    <s v="Anna"/>
    <s v="Gainey"/>
    <s v="Liberal"/>
    <x v="0"/>
    <n v="2"/>
  </r>
  <r>
    <s v="Oakville East"/>
    <s v="Ontario"/>
    <s v="Hon."/>
    <s v="Anita"/>
    <s v="Anand"/>
    <s v="Liberal"/>
    <x v="0"/>
    <n v="2"/>
  </r>
  <r>
    <s v="Oakville West"/>
    <s v="Ontario"/>
    <m/>
    <s v="Sima"/>
    <s v="Acan"/>
    <s v="Liberal"/>
    <x v="0"/>
    <n v="2"/>
  </r>
  <r>
    <s v="Orléans"/>
    <s v="Ontario"/>
    <m/>
    <s v="Marie-France"/>
    <s v="Lalonde"/>
    <s v="Liberal"/>
    <x v="0"/>
    <n v="2"/>
  </r>
  <r>
    <s v="Ottawa Centre"/>
    <s v="Ontario"/>
    <m/>
    <s v="Yasir"/>
    <s v="Naqvi"/>
    <s v="Liberal"/>
    <x v="1"/>
    <n v="1"/>
  </r>
  <r>
    <s v="Ottawa South"/>
    <s v="Ontario"/>
    <s v="Hon."/>
    <s v="David"/>
    <s v="McGuinty"/>
    <s v="Liberal"/>
    <x v="1"/>
    <n v="1"/>
  </r>
  <r>
    <s v="Ottawa West—Nepean"/>
    <s v="Ontario"/>
    <m/>
    <s v="Anita"/>
    <s v="Vandenbeld"/>
    <s v="Liberal"/>
    <x v="0"/>
    <n v="2"/>
  </r>
  <r>
    <s v="Ottawa—Vanier—Gloucester"/>
    <s v="Ontario"/>
    <s v="Hon."/>
    <s v="Mona"/>
    <s v="Fortier"/>
    <s v="Liberal"/>
    <x v="0"/>
    <n v="2"/>
  </r>
  <r>
    <s v="Outremont"/>
    <s v="Quebec"/>
    <s v="Hon."/>
    <s v="Rachel"/>
    <s v="Bendayan"/>
    <s v="Liberal"/>
    <x v="0"/>
    <n v="2"/>
  </r>
  <r>
    <s v="Papineau"/>
    <s v="Quebec"/>
    <m/>
    <s v="Marjorie"/>
    <s v="Michel"/>
    <s v="Liberal"/>
    <x v="0"/>
    <n v="2"/>
  </r>
  <r>
    <s v="Peterborough"/>
    <s v="Ontario"/>
    <m/>
    <s v="Emma-Lee"/>
    <s v="Harrison Hill"/>
    <s v="Liberal"/>
    <x v="0"/>
    <n v="2"/>
  </r>
  <r>
    <s v="Pickering—Brooklin"/>
    <s v="Ontario"/>
    <m/>
    <s v="Juanita"/>
    <s v="Kathirgamanathan"/>
    <s v="Liberal"/>
    <x v="0"/>
    <n v="2"/>
  </r>
  <r>
    <s v="Pierrefonds—Dollard"/>
    <s v="Quebec"/>
    <m/>
    <s v="Sameer"/>
    <s v="Zuberi"/>
    <s v="Liberal"/>
    <x v="1"/>
    <n v="1"/>
  </r>
  <r>
    <s v="Pontiac—Kitigan Zibi"/>
    <s v="Quebec"/>
    <m/>
    <s v="Sophie"/>
    <s v="Chatel"/>
    <s v="Liberal"/>
    <x v="0"/>
    <n v="2"/>
  </r>
  <r>
    <s v="Port Moody—Coquitlam"/>
    <s v="British Columbia"/>
    <m/>
    <s v="Zoë"/>
    <s v="Royer"/>
    <s v="Liberal"/>
    <x v="0"/>
    <n v="2"/>
  </r>
  <r>
    <s v="Prescott—Russell—Cumberland"/>
    <s v="Ontario"/>
    <m/>
    <s v="Giovanna"/>
    <s v="Mingarelli"/>
    <s v="Liberal"/>
    <x v="0"/>
    <n v="2"/>
  </r>
  <r>
    <s v="Québec Centre"/>
    <s v="Quebec"/>
    <s v="Hon."/>
    <s v="Jean-Yves"/>
    <s v="Duclos"/>
    <s v="Liberal"/>
    <x v="1"/>
    <n v="1"/>
  </r>
  <r>
    <s v="Richmond East—Steveston"/>
    <s v="British Columbia"/>
    <m/>
    <s v="Parm"/>
    <s v="Bains"/>
    <s v="Liberal"/>
    <x v="1"/>
    <n v="1"/>
  </r>
  <r>
    <s v="Rivière-des-Mille-Îles"/>
    <s v="Quebec"/>
    <m/>
    <s v="Linda"/>
    <s v="Lapointe"/>
    <s v="Liberal"/>
    <x v="0"/>
    <n v="2"/>
  </r>
  <r>
    <s v="Sackville—Bedford—Preston"/>
    <s v="Nova Scotia"/>
    <m/>
    <s v="Braedon"/>
    <s v="Clark"/>
    <s v="Liberal"/>
    <x v="1"/>
    <n v="1"/>
  </r>
  <r>
    <s v="Saint John—Kennebecasis"/>
    <s v="New Brunswick"/>
    <m/>
    <s v="Wayne"/>
    <s v="Long"/>
    <s v="Liberal"/>
    <x v="1"/>
    <n v="1"/>
  </r>
  <r>
    <s v="Saint-Laurent"/>
    <s v="Quebec"/>
    <m/>
    <s v="Emmanuella"/>
    <s v="Lambropoulos"/>
    <s v="Liberal"/>
    <x v="0"/>
    <n v="2"/>
  </r>
  <r>
    <s v="Saint-Léonard—Saint-Michel"/>
    <s v="Quebec"/>
    <m/>
    <s v="Patricia"/>
    <s v="Lattanzio"/>
    <s v="Liberal"/>
    <x v="0"/>
    <n v="2"/>
  </r>
  <r>
    <s v="Saint-Maurice—Champlain"/>
    <s v="Quebec"/>
    <s v="Hon."/>
    <s v="François-Philippe"/>
    <s v="Champagne"/>
    <s v="Liberal"/>
    <x v="1"/>
    <n v="1"/>
  </r>
  <r>
    <s v="Sault Ste. Marie—Algoma"/>
    <s v="Ontario"/>
    <m/>
    <s v="Terry"/>
    <s v="Sheehan"/>
    <s v="Liberal"/>
    <x v="1"/>
    <n v="1"/>
  </r>
  <r>
    <s v="Scarborough Centre—Don Valley East"/>
    <s v="Ontario"/>
    <m/>
    <s v="Salma"/>
    <s v="Zahid"/>
    <s v="Liberal"/>
    <x v="0"/>
    <n v="2"/>
  </r>
  <r>
    <s v="Scarborough North"/>
    <s v="Ontario"/>
    <m/>
    <s v="Shaun"/>
    <s v="Chen"/>
    <s v="Liberal"/>
    <x v="1"/>
    <n v="1"/>
  </r>
  <r>
    <s v="Scarborough Southwest"/>
    <s v="Ontario"/>
    <s v="Hon."/>
    <s v="Bill"/>
    <s v="Blair"/>
    <s v="Liberal"/>
    <x v="1"/>
    <n v="1"/>
  </r>
  <r>
    <s v="Scarborough—Agincourt"/>
    <s v="Ontario"/>
    <m/>
    <s v="Jean"/>
    <s v="Yip"/>
    <s v="Liberal"/>
    <x v="0"/>
    <n v="2"/>
  </r>
  <r>
    <s v="Scarborough—Guildwood—Rouge Park"/>
    <s v="Ontario"/>
    <s v="Hon."/>
    <s v="Gary"/>
    <s v="Anandasangaree"/>
    <s v="Liberal"/>
    <x v="1"/>
    <n v="1"/>
  </r>
  <r>
    <s v="Scarborough—Woburn"/>
    <s v="Ontario"/>
    <m/>
    <s v="Michael"/>
    <s v="Coteau"/>
    <s v="Liberal"/>
    <x v="1"/>
    <n v="1"/>
  </r>
  <r>
    <s v="Sherbrooke"/>
    <s v="Quebec"/>
    <s v="Hon."/>
    <s v="Élisabeth"/>
    <s v="Brière"/>
    <s v="Liberal"/>
    <x v="0"/>
    <n v="2"/>
  </r>
  <r>
    <s v="South Shore—St. Margarets"/>
    <s v="Nova Scotia"/>
    <m/>
    <s v="Jessica"/>
    <s v="Fancy-Landry"/>
    <s v="Liberal"/>
    <x v="0"/>
    <n v="2"/>
  </r>
  <r>
    <s v="South Surrey—White Rock"/>
    <s v="British Columbia"/>
    <m/>
    <s v="Ernie"/>
    <s v="Klassen"/>
    <s v="Liberal"/>
    <x v="1"/>
    <n v="1"/>
  </r>
  <r>
    <s v="Spadina—Harbourfront"/>
    <s v="Ontario"/>
    <m/>
    <s v="Chi"/>
    <s v="Nguyen"/>
    <s v="Liberal"/>
    <x v="0"/>
    <n v="2"/>
  </r>
  <r>
    <s v="St. Boniface—St. Vital"/>
    <s v="Manitoba"/>
    <m/>
    <s v="Ginette"/>
    <s v="Lavack"/>
    <s v="Liberal"/>
    <x v="0"/>
    <n v="2"/>
  </r>
  <r>
    <s v="St. Catharines"/>
    <s v="Ontario"/>
    <m/>
    <s v="Chris"/>
    <s v="Bittle"/>
    <s v="Liberal"/>
    <x v="1"/>
    <n v="1"/>
  </r>
  <r>
    <s v="St. John's East"/>
    <s v="Newfoundland and Labrador"/>
    <s v="Hon."/>
    <s v="Joanne"/>
    <s v="Thompson"/>
    <s v="Liberal"/>
    <x v="0"/>
    <n v="2"/>
  </r>
  <r>
    <s v="Sudbury"/>
    <s v="Ontario"/>
    <m/>
    <s v="Viviane"/>
    <s v="Lapointe"/>
    <s v="Liberal"/>
    <x v="0"/>
    <n v="2"/>
  </r>
  <r>
    <s v="Surrey Centre"/>
    <s v="British Columbia"/>
    <m/>
    <s v="Randeep"/>
    <s v="Sarai"/>
    <s v="Liberal"/>
    <x v="1"/>
    <n v="1"/>
  </r>
  <r>
    <s v="Surrey Newton"/>
    <s v="British Columbia"/>
    <m/>
    <s v="Sukh"/>
    <s v="Dhaliwal"/>
    <s v="Liberal"/>
    <x v="1"/>
    <n v="1"/>
  </r>
  <r>
    <s v="Sydney—Glace Bay"/>
    <s v="Nova Scotia"/>
    <m/>
    <s v="Mike"/>
    <s v="Kelloway"/>
    <s v="Liberal"/>
    <x v="1"/>
    <n v="1"/>
  </r>
  <r>
    <s v="Taiaiako'n—Parkdale—High Park"/>
    <s v="Ontario"/>
    <m/>
    <s v="Karim"/>
    <s v="Bardeesy"/>
    <s v="Liberal"/>
    <x v="1"/>
    <n v="1"/>
  </r>
  <r>
    <s v="Terrebonne"/>
    <s v="Quebec"/>
    <m/>
    <s v="Tatiana"/>
    <s v="Auguste"/>
    <s v="Liberal"/>
    <x v="0"/>
    <n v="2"/>
  </r>
  <r>
    <s v="Thérèse-De Blainville"/>
    <s v="Quebec"/>
    <m/>
    <s v="Madeleine"/>
    <s v="Chenette"/>
    <s v="Liberal"/>
    <x v="0"/>
    <n v="2"/>
  </r>
  <r>
    <s v="Thunder Bay—Rainy River"/>
    <s v="Ontario"/>
    <m/>
    <s v="Marcus"/>
    <s v="Powlowski"/>
    <s v="Liberal"/>
    <x v="1"/>
    <n v="1"/>
  </r>
  <r>
    <s v="Thunder Bay—Superior North"/>
    <s v="Ontario"/>
    <s v="Hon."/>
    <s v="Patty"/>
    <s v="Hajdu"/>
    <s v="Liberal"/>
    <x v="0"/>
    <n v="2"/>
  </r>
  <r>
    <s v="Toronto Centre"/>
    <s v="Ontario"/>
    <m/>
    <s v="Evan"/>
    <s v="Solomon"/>
    <s v="Liberal"/>
    <x v="1"/>
    <n v="1"/>
  </r>
  <r>
    <s v="Toronto—Danforth"/>
    <s v="Ontario"/>
    <m/>
    <s v="Julie"/>
    <s v="Dabrusin"/>
    <s v="Liberal"/>
    <x v="0"/>
    <n v="2"/>
  </r>
  <r>
    <s v="Toronto—St. Paul's"/>
    <s v="Ontario"/>
    <m/>
    <s v="Leslie"/>
    <s v="Church"/>
    <s v="Liberal"/>
    <x v="0"/>
    <n v="2"/>
  </r>
  <r>
    <s v="Trois-Rivières"/>
    <s v="Quebec"/>
    <m/>
    <s v="Caroline"/>
    <s v="Desrochers"/>
    <s v="Liberal"/>
    <x v="0"/>
    <n v="2"/>
  </r>
  <r>
    <s v="University—Rosedale"/>
    <s v="Ontario"/>
    <s v="Hon."/>
    <s v="Chrystia"/>
    <s v="Freeland"/>
    <s v="Liberal"/>
    <x v="0"/>
    <n v="2"/>
  </r>
  <r>
    <s v="Vancouver Centre"/>
    <s v="British Columbia"/>
    <s v="Hon."/>
    <s v="Hedy"/>
    <s v="Fry"/>
    <s v="Liberal"/>
    <x v="0"/>
    <n v="2"/>
  </r>
  <r>
    <s v="Vancouver Fraserview—South Burnaby"/>
    <s v="British Columbia"/>
    <m/>
    <s v="Gregor"/>
    <s v="Robertson"/>
    <s v="Liberal"/>
    <x v="1"/>
    <n v="1"/>
  </r>
  <r>
    <s v="Vancouver Granville"/>
    <s v="British Columbia"/>
    <m/>
    <s v="Taleeb"/>
    <s v="Noormohamed"/>
    <s v="Liberal"/>
    <x v="1"/>
    <n v="1"/>
  </r>
  <r>
    <s v="Vancouver Quadra"/>
    <s v="British Columbia"/>
    <m/>
    <s v="Wade"/>
    <s v="Grant"/>
    <s v="Liberal"/>
    <x v="1"/>
    <n v="1"/>
  </r>
  <r>
    <s v="Vaudreuil"/>
    <s v="Quebec"/>
    <m/>
    <s v="Peter"/>
    <s v="Schiefke"/>
    <s v="Liberal"/>
    <x v="1"/>
    <n v="1"/>
  </r>
  <r>
    <s v="Victoria"/>
    <s v="British Columbia"/>
    <m/>
    <s v="Will"/>
    <s v="Greaves"/>
    <s v="Liberal"/>
    <x v="1"/>
    <n v="1"/>
  </r>
  <r>
    <s v="Ville-Marie—Le Sud-Ouest—Île-des-Soeurs"/>
    <s v="Quebec"/>
    <s v="Hon."/>
    <s v="Marc"/>
    <s v="Miller"/>
    <s v="Liberal"/>
    <x v="1"/>
    <n v="1"/>
  </r>
  <r>
    <s v="Vimy"/>
    <s v="Quebec"/>
    <m/>
    <s v="Annie"/>
    <s v="Koutrakis"/>
    <s v="Liberal"/>
    <x v="0"/>
    <n v="2"/>
  </r>
  <r>
    <s v="Waterloo"/>
    <s v="Ontario"/>
    <s v="Hon."/>
    <s v="Bardish"/>
    <s v="Chagger"/>
    <s v="Liberal"/>
    <x v="0"/>
    <n v="2"/>
  </r>
  <r>
    <s v="West Vancouver—Sunshine Coast—Sea to Sky Country"/>
    <s v="British Columbia"/>
    <m/>
    <s v="Patrick"/>
    <s v="Weiler"/>
    <s v="Liberal"/>
    <x v="1"/>
    <n v="1"/>
  </r>
  <r>
    <s v="Whitby"/>
    <s v="Ontario"/>
    <m/>
    <s v="Ryan"/>
    <s v="Turnbull"/>
    <s v="Liberal"/>
    <x v="1"/>
    <n v="1"/>
  </r>
  <r>
    <s v="Willowdale"/>
    <s v="Ontario"/>
    <s v="Hon."/>
    <s v="Ali"/>
    <s v="Ehsassi"/>
    <s v="Liberal"/>
    <x v="1"/>
    <n v="1"/>
  </r>
  <r>
    <s v="Winnipeg North"/>
    <s v="Manitoba"/>
    <m/>
    <s v="Kevin"/>
    <s v="Lamoureux"/>
    <s v="Liberal"/>
    <x v="1"/>
    <n v="1"/>
  </r>
  <r>
    <s v="Winnipeg South"/>
    <s v="Manitoba"/>
    <s v="Hon."/>
    <s v="Terry"/>
    <s v="Duguid"/>
    <s v="Liberal"/>
    <x v="1"/>
    <n v="1"/>
  </r>
  <r>
    <s v="Winnipeg South Centre"/>
    <s v="Manitoba"/>
    <m/>
    <s v="Ben"/>
    <s v="Carr"/>
    <s v="Liberal"/>
    <x v="1"/>
    <n v="1"/>
  </r>
  <r>
    <s v="Winnipeg West"/>
    <s v="Manitoba"/>
    <m/>
    <s v="Doug"/>
    <s v="Eyolfson"/>
    <s v="Liberal"/>
    <x v="1"/>
    <n v="1"/>
  </r>
  <r>
    <s v="York South—Weston—Etobicoke"/>
    <s v="Ontario"/>
    <s v="Hon."/>
    <s v="Ahmed"/>
    <s v="Hussen"/>
    <s v="Liberal"/>
    <x v="1"/>
    <n v="1"/>
  </r>
  <r>
    <s v="Yukon"/>
    <s v="Yukon"/>
    <m/>
    <s v="Brendan"/>
    <s v="Hanley"/>
    <s v="Liberal"/>
    <x v="1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s v="Courtenay—Alberni"/>
    <s v="British Columbia"/>
    <m/>
    <s v="Gord"/>
    <s v="Johns"/>
    <s v="NDP"/>
    <x v="0"/>
    <n v="1"/>
  </r>
  <r>
    <s v="Edmonton Strathcona"/>
    <s v="Alberta"/>
    <m/>
    <s v="Heather"/>
    <s v="McPherson"/>
    <s v="NDP"/>
    <x v="1"/>
    <n v="2"/>
  </r>
  <r>
    <s v="Nunavut"/>
    <s v="Nunavut"/>
    <m/>
    <s v="Lori"/>
    <s v="Idlout"/>
    <s v="NDP"/>
    <x v="1"/>
    <n v="2"/>
  </r>
  <r>
    <s v="Rosemont—La Petite-Patrie"/>
    <s v="Quebec"/>
    <m/>
    <s v="Alexandre"/>
    <s v="Boulerice"/>
    <s v="NDP"/>
    <x v="0"/>
    <n v="1"/>
  </r>
  <r>
    <s v="Vancouver East"/>
    <s v="British Columbia"/>
    <m/>
    <s v="Jenny"/>
    <s v="Kwan"/>
    <s v="NDP"/>
    <x v="1"/>
    <n v="2"/>
  </r>
  <r>
    <s v="Vancouver Kingsway"/>
    <s v="British Columbia"/>
    <m/>
    <s v="Don"/>
    <s v="Davies"/>
    <s v="NDP"/>
    <x v="0"/>
    <n v="1"/>
  </r>
  <r>
    <s v="Winnipeg Centre"/>
    <s v="Manitoba"/>
    <m/>
    <s v="Leah"/>
    <s v="Gazan"/>
    <s v="NDP"/>
    <x v="1"/>
    <n v="2"/>
  </r>
  <r>
    <m/>
    <m/>
    <m/>
    <m/>
    <m/>
    <m/>
    <x v="2"/>
    <m/>
  </r>
  <r>
    <m/>
    <m/>
    <m/>
    <m/>
    <m/>
    <m/>
    <x v="2"/>
    <m/>
  </r>
  <r>
    <s v="Men"/>
    <s v="Women"/>
    <m/>
    <m/>
    <m/>
    <m/>
    <x v="2"/>
    <m/>
  </r>
  <r>
    <n v="3"/>
    <n v="4"/>
    <m/>
    <m/>
    <m/>
    <m/>
    <x v="2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">
  <r>
    <s v="Abbotsford—South Langley"/>
    <s v="British Columbia"/>
    <m/>
    <s v="Sukhman"/>
    <s v="Gill"/>
    <s v="Conservative"/>
    <x v="0"/>
    <n v="1"/>
  </r>
  <r>
    <s v="Acadie—Annapolis"/>
    <s v="Nova Scotia"/>
    <m/>
    <s v="Chris"/>
    <s v="d'Entremont"/>
    <s v="Conservative"/>
    <x v="0"/>
    <n v="1"/>
  </r>
  <r>
    <s v="Airdrie—Cochrane"/>
    <s v="Alberta"/>
    <m/>
    <s v="Blake"/>
    <s v="Richards"/>
    <s v="Conservative"/>
    <x v="0"/>
    <n v="1"/>
  </r>
  <r>
    <s v="Algonquin—Renfrew—Pembroke"/>
    <s v="Ontario"/>
    <m/>
    <s v="Cheryl"/>
    <s v="Gallant"/>
    <s v="Conservative"/>
    <x v="1"/>
    <n v="2"/>
  </r>
  <r>
    <s v="Aurora—Oak Ridges—Richmond Hill"/>
    <s v="Ontario"/>
    <m/>
    <s v="Costas"/>
    <s v="Menegakis"/>
    <s v="Conservative"/>
    <x v="0"/>
    <n v="1"/>
  </r>
  <r>
    <s v="Barrie South—Innisfil"/>
    <s v="Ontario"/>
    <m/>
    <s v="John"/>
    <s v="Brassard"/>
    <s v="Conservative"/>
    <x v="0"/>
    <n v="1"/>
  </r>
  <r>
    <s v="Barrie—Springwater—Oro-Medonte"/>
    <s v="Ontario"/>
    <m/>
    <s v="Doug"/>
    <s v="Shipley"/>
    <s v="Conservative"/>
    <x v="0"/>
    <n v="1"/>
  </r>
  <r>
    <s v="Battle River—Crowfoot"/>
    <s v="Alberta"/>
    <m/>
    <s v="Damien"/>
    <s v="Kurek"/>
    <s v="Conservative"/>
    <x v="0"/>
    <n v="1"/>
  </r>
  <r>
    <s v="Battlefords—Lloydminster—Meadow Lake"/>
    <s v="Saskatchewan"/>
    <m/>
    <s v="Rosemarie"/>
    <s v="Falk"/>
    <s v="Conservative"/>
    <x v="1"/>
    <n v="2"/>
  </r>
  <r>
    <s v="Beauce"/>
    <s v="Quebec"/>
    <m/>
    <s v="Jason"/>
    <s v="Groleau"/>
    <s v="Conservative"/>
    <x v="0"/>
    <n v="1"/>
  </r>
  <r>
    <s v="Bellechasse—Les Etchemins—Lévis"/>
    <s v="Quebec"/>
    <m/>
    <s v="Dominique"/>
    <s v="Vien"/>
    <s v="Conservative"/>
    <x v="1"/>
    <n v="2"/>
  </r>
  <r>
    <s v="Bow River"/>
    <s v="Alberta"/>
    <m/>
    <s v="David"/>
    <s v="Bexte"/>
    <s v="Conservative"/>
    <x v="0"/>
    <n v="1"/>
  </r>
  <r>
    <s v="Bowmanville—Oshawa North"/>
    <s v="Ontario"/>
    <m/>
    <s v="Jamil"/>
    <s v="Jivani"/>
    <s v="Conservative"/>
    <x v="0"/>
    <n v="1"/>
  </r>
  <r>
    <s v="Brampton West"/>
    <s v="Ontario"/>
    <m/>
    <s v="Amarjeet"/>
    <s v="Gill"/>
    <s v="Conservative"/>
    <x v="0"/>
    <n v="1"/>
  </r>
  <r>
    <s v="Brandon—Souris"/>
    <s v="Manitoba"/>
    <m/>
    <s v="William Grant"/>
    <s v="Jackson"/>
    <s v="Conservative"/>
    <x v="0"/>
    <n v="1"/>
  </r>
  <r>
    <s v="Brantford—Brant South—Six Nations"/>
    <s v="Ontario"/>
    <m/>
    <s v="Larry"/>
    <s v="Brock"/>
    <s v="Conservative"/>
    <x v="0"/>
    <n v="1"/>
  </r>
  <r>
    <s v="Bruce—Grey—Owen Sound"/>
    <s v="Ontario"/>
    <m/>
    <s v="Alex"/>
    <s v="Ruff"/>
    <s v="Conservative"/>
    <x v="0"/>
    <n v="1"/>
  </r>
  <r>
    <s v="Calgary Centre"/>
    <s v="Alberta"/>
    <m/>
    <s v="Greg"/>
    <s v="McLean"/>
    <s v="Conservative"/>
    <x v="0"/>
    <n v="1"/>
  </r>
  <r>
    <s v="Calgary Crowfoot"/>
    <s v="Alberta"/>
    <m/>
    <s v="Pat"/>
    <s v="Kelly"/>
    <s v="Conservative"/>
    <x v="0"/>
    <n v="1"/>
  </r>
  <r>
    <s v="Calgary East"/>
    <s v="Alberta"/>
    <m/>
    <s v="Jasraj Singh"/>
    <s v="Hallan"/>
    <s v="Conservative"/>
    <x v="0"/>
    <n v="1"/>
  </r>
  <r>
    <s v="Calgary Heritage"/>
    <s v="Alberta"/>
    <m/>
    <s v="Shuvaloy"/>
    <s v="Majumdar"/>
    <s v="Conservative"/>
    <x v="0"/>
    <n v="1"/>
  </r>
  <r>
    <s v="Calgary McKnight"/>
    <s v="Alberta"/>
    <m/>
    <s v="Dalwinder"/>
    <s v="Gill"/>
    <s v="Conservative"/>
    <x v="0"/>
    <n v="1"/>
  </r>
  <r>
    <s v="Calgary Midnapore"/>
    <s v="Alberta"/>
    <m/>
    <s v="Stephanie"/>
    <s v="Kusie"/>
    <s v="Conservative"/>
    <x v="1"/>
    <n v="2"/>
  </r>
  <r>
    <s v="Calgary Nose Hill"/>
    <s v="Alberta"/>
    <s v="Hon."/>
    <s v="Michelle"/>
    <s v="Rempel Garner"/>
    <s v="Conservative"/>
    <x v="1"/>
    <n v="2"/>
  </r>
  <r>
    <s v="Calgary Shepard"/>
    <s v="Alberta"/>
    <m/>
    <s v="Tom"/>
    <s v="Kmiec"/>
    <s v="Conservative"/>
    <x v="0"/>
    <n v="1"/>
  </r>
  <r>
    <s v="Calgary Signal Hill"/>
    <s v="Alberta"/>
    <m/>
    <s v="David"/>
    <s v="McKenzie"/>
    <s v="Conservative"/>
    <x v="0"/>
    <n v="1"/>
  </r>
  <r>
    <s v="Calgary Skyview"/>
    <s v="Alberta"/>
    <m/>
    <s v="Amanpreet Singh"/>
    <s v="Gill"/>
    <s v="Conservative"/>
    <x v="0"/>
    <n v="1"/>
  </r>
  <r>
    <s v="Cambridge"/>
    <s v="Ontario"/>
    <m/>
    <s v="Connie"/>
    <s v="Cody"/>
    <s v="Conservative"/>
    <x v="1"/>
    <n v="2"/>
  </r>
  <r>
    <s v="Cariboo—Prince George"/>
    <s v="British Columbia"/>
    <m/>
    <s v="Todd"/>
    <s v="Doherty"/>
    <s v="Conservative"/>
    <x v="0"/>
    <n v="1"/>
  </r>
  <r>
    <s v="Carlton Trail—Eagle Creek"/>
    <s v="Saskatchewan"/>
    <m/>
    <s v="Kelly"/>
    <s v="Block"/>
    <s v="Conservative"/>
    <x v="1"/>
    <n v="2"/>
  </r>
  <r>
    <s v="Central Newfoundland"/>
    <s v="Newfoundland and Labrador"/>
    <m/>
    <s v="Clifford"/>
    <s v="Small"/>
    <s v="Conservative"/>
    <x v="0"/>
    <n v="1"/>
  </r>
  <r>
    <s v="Charlesbourg—Haute-Saint-Charles"/>
    <s v="Quebec"/>
    <m/>
    <s v="Pierre"/>
    <s v="Paul-Hus"/>
    <s v="Conservative"/>
    <x v="0"/>
    <n v="1"/>
  </r>
  <r>
    <s v="Chatham-Kent—Leamington"/>
    <s v="Ontario"/>
    <m/>
    <s v="Dave"/>
    <s v="Epp"/>
    <s v="Conservative"/>
    <x v="0"/>
    <n v="1"/>
  </r>
  <r>
    <s v="Chicoutimi—Le Fjord"/>
    <s v="Quebec"/>
    <m/>
    <s v="Richard"/>
    <s v="Martel"/>
    <s v="Conservative"/>
    <x v="0"/>
    <n v="1"/>
  </r>
  <r>
    <s v="Chilliwack—Hope"/>
    <s v="British Columbia"/>
    <m/>
    <s v="Mark"/>
    <s v="Strahl"/>
    <s v="Conservative"/>
    <x v="0"/>
    <n v="1"/>
  </r>
  <r>
    <s v="Cloverdale—Langley City"/>
    <s v="British Columbia"/>
    <m/>
    <s v="Tamara"/>
    <s v="Jansen"/>
    <s v="Conservative"/>
    <x v="1"/>
    <n v="2"/>
  </r>
  <r>
    <s v="Columbia—Kootenay—Southern Rockies"/>
    <s v="British Columbia"/>
    <m/>
    <s v="Rob"/>
    <s v="Morrison"/>
    <s v="Conservative"/>
    <x v="0"/>
    <n v="1"/>
  </r>
  <r>
    <s v="Côte-du-Sud-Rivière-du-Loup-Kataskomiq-Témiscouata"/>
    <s v="Quebec"/>
    <m/>
    <s v="Bernard"/>
    <s v="Généreux"/>
    <s v="Conservative"/>
    <x v="0"/>
    <n v="1"/>
  </r>
  <r>
    <s v="Cowichan—Malahat—Langford"/>
    <s v="British Columbia"/>
    <m/>
    <s v="Jeffrey Andrew"/>
    <s v="Kibble"/>
    <s v="Conservative"/>
    <x v="0"/>
    <n v="1"/>
  </r>
  <r>
    <s v="Dufferin—Caledon"/>
    <s v="Ontario"/>
    <m/>
    <s v="Kyle"/>
    <s v="Seeback"/>
    <s v="Conservative"/>
    <x v="0"/>
    <n v="1"/>
  </r>
  <r>
    <s v="Edmonton Gateway"/>
    <s v="Alberta"/>
    <s v="Hon."/>
    <s v="Tim"/>
    <s v="Uppal"/>
    <s v="Conservative"/>
    <x v="0"/>
    <n v="1"/>
  </r>
  <r>
    <s v="Edmonton Griesbach"/>
    <s v="Alberta"/>
    <m/>
    <s v="Kerry"/>
    <s v="Diotte"/>
    <s v="Conservative"/>
    <x v="0"/>
    <n v="1"/>
  </r>
  <r>
    <s v="Edmonton Manning"/>
    <s v="Alberta"/>
    <m/>
    <s v="Ziad"/>
    <s v="Aboultaif"/>
    <s v="Conservative"/>
    <x v="0"/>
    <n v="1"/>
  </r>
  <r>
    <s v="Edmonton Northwest"/>
    <s v="Alberta"/>
    <m/>
    <s v="William"/>
    <s v="Morin"/>
    <s v="Conservative"/>
    <x v="0"/>
    <n v="1"/>
  </r>
  <r>
    <s v="Edmonton Riverbend"/>
    <s v="Alberta"/>
    <m/>
    <s v="Matt"/>
    <s v="Jeneroux"/>
    <s v="Conservative"/>
    <x v="0"/>
    <n v="1"/>
  </r>
  <r>
    <s v="Edmonton Southeast"/>
    <s v="Alberta"/>
    <m/>
    <s v="Jagsharan Singh"/>
    <s v="Mahal"/>
    <s v="Conservative"/>
    <x v="0"/>
    <n v="1"/>
  </r>
  <r>
    <s v="Edmonton West"/>
    <s v="Alberta"/>
    <m/>
    <s v="Kelly"/>
    <s v="McCauley"/>
    <s v="Conservative"/>
    <x v="0"/>
    <n v="1"/>
  </r>
  <r>
    <s v="Elgin—St. Thomas—London South"/>
    <s v="Ontario"/>
    <m/>
    <s v="Andrew"/>
    <s v="Lawton"/>
    <s v="Conservative"/>
    <x v="0"/>
    <n v="1"/>
  </r>
  <r>
    <s v="Elmwood—Transcona"/>
    <s v="Manitoba"/>
    <m/>
    <s v="Colin"/>
    <s v="Reynolds"/>
    <s v="Conservative"/>
    <x v="0"/>
    <n v="1"/>
  </r>
  <r>
    <s v="Essex"/>
    <s v="Ontario"/>
    <m/>
    <s v="Chris"/>
    <s v="Lewis"/>
    <s v="Conservative"/>
    <x v="0"/>
    <n v="1"/>
  </r>
  <r>
    <s v="Flamborough—Glanbrook—Brant North"/>
    <s v="Ontario"/>
    <m/>
    <s v="Dan"/>
    <s v="Muys"/>
    <s v="Conservative"/>
    <x v="0"/>
    <n v="1"/>
  </r>
  <r>
    <s v="Foothills"/>
    <s v="Alberta"/>
    <m/>
    <s v="John"/>
    <s v="Barlow"/>
    <s v="Conservative"/>
    <x v="0"/>
    <n v="1"/>
  </r>
  <r>
    <s v="Fort McMurray—Cold Lake"/>
    <s v="Alberta"/>
    <m/>
    <s v="Laila"/>
    <s v="Goodridge"/>
    <s v="Conservative"/>
    <x v="1"/>
    <n v="2"/>
  </r>
  <r>
    <s v="Fundy Royal"/>
    <s v="New Brunswick"/>
    <s v="Hon."/>
    <s v="Rob"/>
    <s v="Moore"/>
    <s v="Conservative"/>
    <x v="0"/>
    <n v="1"/>
  </r>
  <r>
    <s v="Grande Prairie"/>
    <s v="Alberta"/>
    <m/>
    <s v="Chris"/>
    <s v="Warkentin"/>
    <s v="Conservative"/>
    <x v="0"/>
    <n v="1"/>
  </r>
  <r>
    <s v="Haldimand—Norfolk"/>
    <s v="Ontario"/>
    <m/>
    <s v="Leslyn"/>
    <s v="Lewis"/>
    <s v="Conservative"/>
    <x v="1"/>
    <n v="2"/>
  </r>
  <r>
    <s v="Haliburton—Kawartha Lakes"/>
    <s v="Ontario"/>
    <m/>
    <s v="Jamie"/>
    <s v="Schmale"/>
    <s v="Conservative"/>
    <x v="0"/>
    <n v="1"/>
  </r>
  <r>
    <s v="Hamilton East—Stoney Creek"/>
    <s v="Ontario"/>
    <m/>
    <s v="Nenad"/>
    <s v="Kuruc"/>
    <s v="Conservative"/>
    <x v="0"/>
    <n v="1"/>
  </r>
  <r>
    <s v="Hastings—Lennox and Addington—Tyendinaga"/>
    <s v="Ontario"/>
    <m/>
    <s v="Shelby"/>
    <s v="Kramp-Neuman"/>
    <s v="Conservative"/>
    <x v="1"/>
    <n v="2"/>
  </r>
  <r>
    <s v="Huron—Bruce"/>
    <s v="Ontario"/>
    <m/>
    <s v="Ben"/>
    <s v="Lobb"/>
    <s v="Conservative"/>
    <x v="0"/>
    <n v="1"/>
  </r>
  <r>
    <s v="Kamloops—Shuswap—Central Rockies"/>
    <s v="British Columbia"/>
    <m/>
    <s v="Mel"/>
    <s v="Arnold"/>
    <s v="Conservative"/>
    <x v="0"/>
    <n v="1"/>
  </r>
  <r>
    <s v="Kamloops—Thompson—Nicola"/>
    <s v="British Columbia"/>
    <m/>
    <s v="Frank"/>
    <s v="Caputo"/>
    <s v="Conservative"/>
    <x v="0"/>
    <n v="1"/>
  </r>
  <r>
    <s v="Kapuskasing—Timmins—Mushkegowuk"/>
    <s v="Ontario"/>
    <m/>
    <s v="Gaétan"/>
    <s v="Malette"/>
    <s v="Conservative"/>
    <x v="0"/>
    <n v="1"/>
  </r>
  <r>
    <s v="Kenora—Kiiwetinoong"/>
    <s v="Ontario"/>
    <m/>
    <s v="Eric"/>
    <s v="Melillo"/>
    <s v="Conservative"/>
    <x v="0"/>
    <n v="1"/>
  </r>
  <r>
    <s v="Kildonan—St. Paul"/>
    <s v="Manitoba"/>
    <m/>
    <s v="Raquel"/>
    <s v="Dancho"/>
    <s v="Conservative"/>
    <x v="1"/>
    <n v="2"/>
  </r>
  <r>
    <s v="King—Vaughan"/>
    <s v="Ontario"/>
    <m/>
    <s v="Anna"/>
    <s v="Roberts"/>
    <s v="Conservative"/>
    <x v="1"/>
    <n v="2"/>
  </r>
  <r>
    <s v="Kitchener Centre"/>
    <s v="Ontario"/>
    <m/>
    <s v="Kelly"/>
    <s v="DeRidder"/>
    <s v="Conservative"/>
    <x v="1"/>
    <n v="2"/>
  </r>
  <r>
    <s v="Kitchener South—Hespeler"/>
    <s v="Ontario"/>
    <m/>
    <s v="Matt"/>
    <s v="Strauss"/>
    <s v="Conservative"/>
    <x v="0"/>
    <n v="1"/>
  </r>
  <r>
    <s v="Lakeland"/>
    <s v="Alberta"/>
    <m/>
    <s v="Shannon"/>
    <s v="Stubbs"/>
    <s v="Conservative"/>
    <x v="1"/>
    <n v="2"/>
  </r>
  <r>
    <s v="Lanark—Frontenac"/>
    <s v="Ontario"/>
    <m/>
    <s v="Scott"/>
    <s v="Reid"/>
    <s v="Conservative"/>
    <x v="0"/>
    <n v="1"/>
  </r>
  <r>
    <s v="Langley Township—Fraser Heights"/>
    <s v="British Columbia"/>
    <m/>
    <s v="Tako"/>
    <s v="Van Popta"/>
    <s v="Conservative"/>
    <x v="0"/>
    <n v="1"/>
  </r>
  <r>
    <s v="Leduc—Wetaskiwin"/>
    <s v="Alberta"/>
    <s v="Hon."/>
    <s v="Mike"/>
    <s v="Lake"/>
    <s v="Conservative"/>
    <x v="0"/>
    <n v="1"/>
  </r>
  <r>
    <s v="Leeds—Grenville—Thousand Islands—Rideau Lakes"/>
    <s v="Ontario"/>
    <m/>
    <s v="Michael"/>
    <s v="Barrett"/>
    <s v="Conservative"/>
    <x v="0"/>
    <n v="1"/>
  </r>
  <r>
    <s v="Lethbridge"/>
    <s v="Alberta"/>
    <m/>
    <s v="Rachael"/>
    <s v="Thomas"/>
    <s v="Conservative"/>
    <x v="1"/>
    <n v="2"/>
  </r>
  <r>
    <s v="Lévis—Lotbinière"/>
    <s v="Quebec"/>
    <m/>
    <s v="Jacques"/>
    <s v="Gourde"/>
    <s v="Conservative"/>
    <x v="0"/>
    <n v="1"/>
  </r>
  <r>
    <s v="London—Fanshawe"/>
    <s v="Ontario"/>
    <m/>
    <s v="Kurt"/>
    <s v="Holman"/>
    <s v="Conservative"/>
    <x v="0"/>
    <n v="1"/>
  </r>
  <r>
    <s v="Long Range Mountains"/>
    <s v="Newfoundland and Labrador"/>
    <m/>
    <s v="Carol"/>
    <s v="Anstey"/>
    <s v="Conservative"/>
    <x v="1"/>
    <n v="2"/>
  </r>
  <r>
    <s v="Louis-Saint-Laurent—Akiawenhrahk"/>
    <s v="Quebec"/>
    <m/>
    <s v="Gérard"/>
    <s v="Deltell"/>
    <s v="Conservative"/>
    <x v="0"/>
    <n v="1"/>
  </r>
  <r>
    <s v="Markham—Unionville"/>
    <s v="Ontario"/>
    <m/>
    <s v="Michael"/>
    <s v="Ma"/>
    <s v="Conservative"/>
    <x v="0"/>
    <n v="1"/>
  </r>
  <r>
    <s v="Medicine Hat—Cardston—Warner"/>
    <s v="Alberta"/>
    <m/>
    <s v="Glen"/>
    <s v="Motz"/>
    <s v="Conservative"/>
    <x v="0"/>
    <n v="1"/>
  </r>
  <r>
    <s v="Mégantic—L'Érable—Lotbinière"/>
    <s v="Quebec"/>
    <m/>
    <s v="Luc"/>
    <s v="Berthold"/>
    <s v="Conservative"/>
    <x v="0"/>
    <n v="1"/>
  </r>
  <r>
    <s v="Middlesex—London"/>
    <s v="Ontario"/>
    <m/>
    <s v="Lianne"/>
    <s v="Rood"/>
    <s v="Conservative"/>
    <x v="1"/>
    <n v="2"/>
  </r>
  <r>
    <s v="Miramichi—Grand Lake"/>
    <s v="New Brunswick"/>
    <m/>
    <s v="Mike"/>
    <s v="Dawson"/>
    <s v="Conservative"/>
    <x v="0"/>
    <n v="1"/>
  </r>
  <r>
    <s v="Mission—Matsqui—Abbotsford"/>
    <s v="British Columbia"/>
    <m/>
    <s v="Brad"/>
    <s v="Vis"/>
    <s v="Conservative"/>
    <x v="0"/>
    <n v="1"/>
  </r>
  <r>
    <s v="Montmorency—Charlevoix"/>
    <s v="Quebec"/>
    <m/>
    <s v="Gabriel"/>
    <s v="Hardy"/>
    <s v="Conservative"/>
    <x v="0"/>
    <n v="1"/>
  </r>
  <r>
    <s v="Moose Jaw—Lake Centre—Lanigan"/>
    <s v="Saskatchewan"/>
    <m/>
    <s v="Fraser"/>
    <s v="Tolmie"/>
    <s v="Conservative"/>
    <x v="0"/>
    <n v="1"/>
  </r>
  <r>
    <s v="Nanaimo—Ladysmith"/>
    <s v="British Columbia"/>
    <m/>
    <s v="Tamara"/>
    <s v="Kronis"/>
    <s v="Conservative"/>
    <x v="1"/>
    <n v="2"/>
  </r>
  <r>
    <s v="New Tecumseth—Gwillimbury"/>
    <s v="Ontario"/>
    <m/>
    <s v="Scot"/>
    <s v="Davidson"/>
    <s v="Conservative"/>
    <x v="0"/>
    <n v="1"/>
  </r>
  <r>
    <s v="Newmarket—Aurora"/>
    <s v="Ontario"/>
    <m/>
    <s v="Sandra"/>
    <s v="Cobena"/>
    <s v="Conservative"/>
    <x v="1"/>
    <n v="2"/>
  </r>
  <r>
    <s v="Niagara Falls—Niagara-on-the-Lake"/>
    <s v="Ontario"/>
    <m/>
    <s v="Tony"/>
    <s v="Baldinelli"/>
    <s v="Conservative"/>
    <x v="0"/>
    <n v="1"/>
  </r>
  <r>
    <s v="Niagara South"/>
    <s v="Ontario"/>
    <m/>
    <s v="Frederick"/>
    <s v="Davies"/>
    <s v="Conservative"/>
    <x v="0"/>
    <n v="1"/>
  </r>
  <r>
    <s v="Niagara West"/>
    <s v="Ontario"/>
    <m/>
    <s v="Dean"/>
    <s v="Allison"/>
    <s v="Conservative"/>
    <x v="0"/>
    <n v="1"/>
  </r>
  <r>
    <s v="North Island—Powell River"/>
    <s v="British Columbia"/>
    <m/>
    <s v="Aaron"/>
    <s v="Gunn"/>
    <s v="Conservative"/>
    <x v="0"/>
    <n v="1"/>
  </r>
  <r>
    <s v="Northumberland—Clarke"/>
    <s v="Ontario"/>
    <m/>
    <s v="Philip"/>
    <s v="Lawrence"/>
    <s v="Conservative"/>
    <x v="0"/>
    <n v="1"/>
  </r>
  <r>
    <s v="Okanagan Lake West—South Kelowna"/>
    <s v="British Columbia"/>
    <m/>
    <s v="Dan"/>
    <s v="Albas"/>
    <s v="Conservative"/>
    <x v="0"/>
    <n v="1"/>
  </r>
  <r>
    <s v="Oshawa"/>
    <s v="Ontario"/>
    <m/>
    <s v="Rhonda"/>
    <s v="Kirkland"/>
    <s v="Conservative"/>
    <x v="1"/>
    <n v="2"/>
  </r>
  <r>
    <s v="Oxford"/>
    <s v="Ontario"/>
    <m/>
    <s v="Arpan"/>
    <s v="Khanna"/>
    <s v="Conservative"/>
    <x v="0"/>
    <n v="1"/>
  </r>
  <r>
    <s v="Parkland"/>
    <s v="Alberta"/>
    <m/>
    <s v="Dane"/>
    <s v="Lloyd"/>
    <s v="Conservative"/>
    <x v="0"/>
    <n v="1"/>
  </r>
  <r>
    <s v="Parry Sound—Muskoka"/>
    <s v="Ontario"/>
    <m/>
    <s v="Scott"/>
    <s v="Aitchison"/>
    <s v="Conservative"/>
    <x v="0"/>
    <n v="1"/>
  </r>
  <r>
    <s v="Peace River—Westlock"/>
    <s v="Alberta"/>
    <m/>
    <s v="Arnold"/>
    <s v="Viersen"/>
    <s v="Conservative"/>
    <x v="0"/>
    <n v="1"/>
  </r>
  <r>
    <s v="Perth—Wellington"/>
    <s v="Ontario"/>
    <m/>
    <s v="John"/>
    <s v="Nater"/>
    <s v="Conservative"/>
    <x v="0"/>
    <n v="1"/>
  </r>
  <r>
    <s v="Pitt Meadows—Maple Ridge"/>
    <s v="British Columbia"/>
    <m/>
    <s v="Marc"/>
    <s v="Dalton"/>
    <s v="Conservative"/>
    <x v="0"/>
    <n v="1"/>
  </r>
  <r>
    <s v="Ponoka—Didsbury"/>
    <s v="Alberta"/>
    <m/>
    <s v="Blaine"/>
    <s v="Calkins"/>
    <s v="Conservative"/>
    <x v="0"/>
    <n v="1"/>
  </r>
  <r>
    <s v="Portage—Lisgar"/>
    <s v="Manitoba"/>
    <m/>
    <s v="Branden"/>
    <s v="Leslie"/>
    <s v="Conservative"/>
    <x v="0"/>
    <n v="1"/>
  </r>
  <r>
    <s v="Portneuf—Jacques-Cartier"/>
    <s v="Quebec"/>
    <m/>
    <s v="Joël"/>
    <s v="Godin"/>
    <s v="Conservative"/>
    <x v="0"/>
    <n v="1"/>
  </r>
  <r>
    <s v="Prince Albert"/>
    <s v="Saskatchewan"/>
    <m/>
    <s v="Randy"/>
    <s v="Hoback"/>
    <s v="Conservative"/>
    <x v="0"/>
    <n v="1"/>
  </r>
  <r>
    <s v="Prince George—Peace River—Northern Rockies"/>
    <s v="British Columbia"/>
    <m/>
    <s v="Bob"/>
    <s v="Zimmer"/>
    <s v="Conservative"/>
    <x v="0"/>
    <n v="1"/>
  </r>
  <r>
    <s v="Provencher"/>
    <s v="Manitoba"/>
    <m/>
    <s v="Ted"/>
    <s v="Falk"/>
    <s v="Conservative"/>
    <x v="0"/>
    <n v="1"/>
  </r>
  <r>
    <s v="Red Deer"/>
    <s v="Alberta"/>
    <m/>
    <s v="Burton"/>
    <s v="Bailey"/>
    <s v="Conservative"/>
    <x v="0"/>
    <n v="1"/>
  </r>
  <r>
    <s v="Regina—Lewvan"/>
    <s v="Saskatchewan"/>
    <m/>
    <s v="Warren"/>
    <s v="Steinley"/>
    <s v="Conservative"/>
    <x v="0"/>
    <n v="1"/>
  </r>
  <r>
    <s v="Regina—Qu'Appelle"/>
    <s v="Saskatchewan"/>
    <s v="Hon."/>
    <s v="Andrew"/>
    <s v="Scheer"/>
    <s v="Conservative"/>
    <x v="0"/>
    <n v="1"/>
  </r>
  <r>
    <s v="Regina—Wascana"/>
    <s v="Saskatchewan"/>
    <m/>
    <s v="Michael"/>
    <s v="Kram"/>
    <s v="Conservative"/>
    <x v="0"/>
    <n v="1"/>
  </r>
  <r>
    <s v="Richmond Centre—Marpole"/>
    <s v="British Columbia"/>
    <m/>
    <s v="Chak"/>
    <s v="Au"/>
    <s v="Conservative"/>
    <x v="0"/>
    <n v="1"/>
  </r>
  <r>
    <s v="Richmond Hill South"/>
    <s v="Ontario"/>
    <m/>
    <s v="Vincent"/>
    <s v="Ho"/>
    <s v="Conservative"/>
    <x v="0"/>
    <n v="1"/>
  </r>
  <r>
    <s v="Richmond—Arthabaska"/>
    <s v="Quebec"/>
    <m/>
    <s v="Éric"/>
    <s v="Lefebvre"/>
    <s v="Conservative"/>
    <x v="0"/>
    <n v="1"/>
  </r>
  <r>
    <s v="Riding Mountain"/>
    <s v="Manitoba"/>
    <m/>
    <s v="Dan"/>
    <s v="Mazier"/>
    <s v="Conservative"/>
    <x v="0"/>
    <n v="1"/>
  </r>
  <r>
    <s v="Saint John—St. Croix"/>
    <s v="New Brunswick"/>
    <m/>
    <s v="John"/>
    <s v="Williamson"/>
    <s v="Conservative"/>
    <x v="0"/>
    <n v="1"/>
  </r>
  <r>
    <s v="Sarnia—Lambton—Bkejwanong"/>
    <s v="Ontario"/>
    <m/>
    <s v="Marilyn"/>
    <s v="Gladu"/>
    <s v="Conservative"/>
    <x v="1"/>
    <n v="2"/>
  </r>
  <r>
    <s v="Saskatoon South"/>
    <s v="Saskatchewan"/>
    <m/>
    <s v="Kevin"/>
    <s v="Waugh"/>
    <s v="Conservative"/>
    <x v="0"/>
    <n v="1"/>
  </r>
  <r>
    <s v="Saskatoon West"/>
    <s v="Saskatchewan"/>
    <m/>
    <s v="Brad"/>
    <s v="Redekopp"/>
    <s v="Conservative"/>
    <x v="0"/>
    <n v="1"/>
  </r>
  <r>
    <s v="Saskatoon—University"/>
    <s v="Saskatchewan"/>
    <m/>
    <s v="Corey"/>
    <s v="Tochor"/>
    <s v="Conservative"/>
    <x v="0"/>
    <n v="1"/>
  </r>
  <r>
    <s v="Selkirk—Interlake—Eastman"/>
    <s v="Manitoba"/>
    <m/>
    <s v="James"/>
    <s v="Bezan"/>
    <s v="Conservative"/>
    <x v="0"/>
    <n v="1"/>
  </r>
  <r>
    <s v="Sherwood Park—Fort Saskatchewan"/>
    <s v="Alberta"/>
    <m/>
    <s v="Garnett"/>
    <s v="Genuis"/>
    <s v="Conservative"/>
    <x v="0"/>
    <n v="1"/>
  </r>
  <r>
    <s v="Simcoe North"/>
    <s v="Ontario"/>
    <m/>
    <s v="Adam"/>
    <s v="Chambers"/>
    <s v="Conservative"/>
    <x v="0"/>
    <n v="1"/>
  </r>
  <r>
    <s v="Simcoe—Grey"/>
    <s v="Ontario"/>
    <m/>
    <s v="Terry"/>
    <s v="Dowdall"/>
    <s v="Conservative"/>
    <x v="0"/>
    <n v="1"/>
  </r>
  <r>
    <s v="Similkameen—South Okanagan—West Kootenay"/>
    <s v="British Columbia"/>
    <m/>
    <s v="Helena"/>
    <s v="Konanz"/>
    <s v="Conservative"/>
    <x v="1"/>
    <n v="2"/>
  </r>
  <r>
    <s v="Skeena—Bulkley Valley"/>
    <s v="British Columbia"/>
    <m/>
    <s v="Ellis"/>
    <s v="Ross"/>
    <s v="Conservative"/>
    <x v="0"/>
    <n v="1"/>
  </r>
  <r>
    <s v="Souris—Moose Mountain"/>
    <s v="Saskatchewan"/>
    <m/>
    <s v="Steven"/>
    <s v="Bonk"/>
    <s v="Conservative"/>
    <x v="0"/>
    <n v="1"/>
  </r>
  <r>
    <s v="St. Albert—Sturgeon River"/>
    <s v="Alberta"/>
    <m/>
    <s v="Michael"/>
    <s v="Cooper"/>
    <s v="Conservative"/>
    <x v="0"/>
    <n v="1"/>
  </r>
  <r>
    <s v="Stormont—Dundas—Glengarry"/>
    <s v="Ontario"/>
    <m/>
    <s v="Eric"/>
    <s v="Duncan"/>
    <s v="Conservative"/>
    <x v="0"/>
    <n v="1"/>
  </r>
  <r>
    <s v="Sudbury East—Manitoulin—Nickel Belt"/>
    <s v="Ontario"/>
    <m/>
    <s v="Jim"/>
    <s v="Belanger"/>
    <s v="Conservative"/>
    <x v="0"/>
    <n v="1"/>
  </r>
  <r>
    <s v="Swift Current—Grasslands—Kindersley"/>
    <s v="Saskatchewan"/>
    <m/>
    <s v="Jeremy"/>
    <s v="Patzer"/>
    <s v="Conservative"/>
    <x v="0"/>
    <n v="1"/>
  </r>
  <r>
    <s v="Terra Nova—The Peninsulas"/>
    <s v="Newfoundland and Labrador"/>
    <m/>
    <s v="Jonathan"/>
    <s v="Rowe"/>
    <s v="Conservative"/>
    <x v="0"/>
    <n v="1"/>
  </r>
  <r>
    <s v="Thornhill"/>
    <s v="Ontario"/>
    <m/>
    <s v="Melissa"/>
    <s v="Lantsman"/>
    <s v="Conservative"/>
    <x v="1"/>
    <n v="2"/>
  </r>
  <r>
    <s v="Tobique—Mactaquac"/>
    <s v="New Brunswick"/>
    <m/>
    <s v="Richard"/>
    <s v="Bragdon"/>
    <s v="Conservative"/>
    <x v="0"/>
    <n v="1"/>
  </r>
  <r>
    <s v="Vaughan—Woodbridge"/>
    <s v="Ontario"/>
    <m/>
    <s v="Michael"/>
    <s v="Guglielmin"/>
    <s v="Conservative"/>
    <x v="0"/>
    <n v="1"/>
  </r>
  <r>
    <s v="Vernon—Lake Country—Monashee"/>
    <s v="British Columbia"/>
    <m/>
    <s v="Scott"/>
    <s v="Anderson"/>
    <s v="Conservative"/>
    <x v="0"/>
    <n v="1"/>
  </r>
  <r>
    <s v="Wellington—Halton Hills North"/>
    <s v="Ontario"/>
    <s v="Hon."/>
    <s v="Michael"/>
    <s v="Chong"/>
    <s v="Conservative"/>
    <x v="0"/>
    <n v="1"/>
  </r>
  <r>
    <s v="Windsor West"/>
    <s v="Ontario"/>
    <m/>
    <s v="Harb"/>
    <s v="Gill"/>
    <s v="Conservative"/>
    <x v="0"/>
    <n v="1"/>
  </r>
  <r>
    <s v="Windsor—Tecumseh—Lakeshore"/>
    <s v="Ontario"/>
    <m/>
    <s v="Kathryn"/>
    <s v="Borrelli"/>
    <s v="Conservative"/>
    <x v="1"/>
    <n v="2"/>
  </r>
  <r>
    <s v="Yellowhead"/>
    <s v="Alberta"/>
    <m/>
    <s v="William"/>
    <s v="Stevenson"/>
    <s v="Conservative"/>
    <x v="0"/>
    <n v="1"/>
  </r>
  <r>
    <s v="York Centre"/>
    <s v="Ontario"/>
    <m/>
    <s v="Roman"/>
    <s v="Baber"/>
    <s v="Conservative"/>
    <x v="0"/>
    <n v="1"/>
  </r>
  <r>
    <s v="York—Durham"/>
    <s v="Ontario"/>
    <m/>
    <s v="Thomas Jacob"/>
    <s v="Mantle"/>
    <s v="Conservative"/>
    <x v="0"/>
    <n v="1"/>
  </r>
  <r>
    <s v="Yorkton—Melville"/>
    <s v="Saskatchewan"/>
    <m/>
    <s v="Cathay"/>
    <s v="Wagantall"/>
    <s v="Conservative"/>
    <x v="1"/>
    <n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s v="Abitibi—Témiscamingue"/>
    <s v="Quebec"/>
    <m/>
    <s v="Sébastien"/>
    <s v="Lemire"/>
    <s v="Bloc Québécois"/>
    <x v="0"/>
    <n v="1"/>
  </r>
  <r>
    <s v="Beauharnois—Salaberry—Soulanges—Huntingdon"/>
    <s v="Quebec"/>
    <m/>
    <s v="Claude"/>
    <s v="DeBellefeuille"/>
    <s v="Bloc Québécois"/>
    <x v="1"/>
    <n v="2"/>
  </r>
  <r>
    <s v="Bécancour—Nicolet—Saurel—Alnôbak"/>
    <s v="Quebec"/>
    <m/>
    <s v="Louis"/>
    <s v="Plamondon"/>
    <s v="Bloc Québécois"/>
    <x v="0"/>
    <n v="1"/>
  </r>
  <r>
    <s v="Beloeil—Chambly"/>
    <s v="Quebec"/>
    <m/>
    <s v="Yves-François"/>
    <s v="Blanchet"/>
    <s v="Bloc Québécois"/>
    <x v="0"/>
    <n v="1"/>
  </r>
  <r>
    <s v="Berthier—Maskinongé"/>
    <s v="Quebec"/>
    <m/>
    <s v="Yves"/>
    <s v="Perron"/>
    <s v="Bloc Québécois"/>
    <x v="0"/>
    <n v="1"/>
  </r>
  <r>
    <s v="Côte-Nord—Kawawachikamach—Nitassinan"/>
    <s v="Quebec"/>
    <m/>
    <s v="Marilène"/>
    <s v="Gill"/>
    <s v="Bloc Québécois"/>
    <x v="1"/>
    <n v="2"/>
  </r>
  <r>
    <s v="Drummond"/>
    <s v="Quebec"/>
    <m/>
    <s v="Martin"/>
    <s v="Champoux"/>
    <s v="Bloc Québécois"/>
    <x v="0"/>
    <n v="1"/>
  </r>
  <r>
    <s v="Gaspésie—Les Îles-de-la-Madeleine—Listuguj"/>
    <s v="Quebec"/>
    <m/>
    <s v="Alexis"/>
    <s v="Deschênes"/>
    <s v="Bloc Québécois"/>
    <x v="0"/>
    <n v="1"/>
  </r>
  <r>
    <s v="Joliette—Manawan"/>
    <s v="Quebec"/>
    <m/>
    <s v="Gabriel"/>
    <s v="Ste-Marie"/>
    <s v="Bloc Québécois"/>
    <x v="0"/>
    <n v="1"/>
  </r>
  <r>
    <s v="Jonquière"/>
    <s v="Quebec"/>
    <m/>
    <s v="Mario"/>
    <s v="Simard"/>
    <s v="Bloc Québécois"/>
    <x v="0"/>
    <n v="1"/>
  </r>
  <r>
    <s v="La Pointe-de-l'Île"/>
    <s v="Quebec"/>
    <m/>
    <s v="Mario"/>
    <s v="Beaulieu"/>
    <s v="Bloc Québécois"/>
    <x v="0"/>
    <n v="1"/>
  </r>
  <r>
    <s v="Lac-Saint-Jean"/>
    <s v="Quebec"/>
    <m/>
    <s v="Alexis"/>
    <s v="Brunelle-Duceppe"/>
    <s v="Bloc Québécois"/>
    <x v="0"/>
    <n v="1"/>
  </r>
  <r>
    <s v="Laurentides—Labelle"/>
    <s v="Quebec"/>
    <m/>
    <s v="Marie-Hélène"/>
    <s v="Gaudreau"/>
    <s v="Bloc Québécois"/>
    <x v="1"/>
    <n v="2"/>
  </r>
  <r>
    <s v="Mirabel"/>
    <s v="Quebec"/>
    <m/>
    <s v="Jean-Denis"/>
    <s v="Garon"/>
    <s v="Bloc Québécois"/>
    <x v="0"/>
    <n v="1"/>
  </r>
  <r>
    <s v="Montcalm"/>
    <s v="Quebec"/>
    <m/>
    <s v="Luc"/>
    <s v="Thériault"/>
    <s v="Bloc Québécois"/>
    <x v="0"/>
    <n v="1"/>
  </r>
  <r>
    <s v="Pierre-Boucher—Les Patriotes—Verchères"/>
    <s v="Quebec"/>
    <m/>
    <s v="Xavier"/>
    <s v="Barsalou-Duval"/>
    <s v="Bloc Québécois"/>
    <x v="0"/>
    <n v="1"/>
  </r>
  <r>
    <s v="Repentigny"/>
    <s v="Quebec"/>
    <m/>
    <s v="Patrick"/>
    <s v="Bonin"/>
    <s v="Bloc Québécois"/>
    <x v="0"/>
    <n v="1"/>
  </r>
  <r>
    <s v="Rimouski—La Matapédia"/>
    <s v="Quebec"/>
    <m/>
    <s v="Maxime"/>
    <s v="Blanchette-Joncas"/>
    <s v="Bloc Québécois"/>
    <x v="0"/>
    <n v="1"/>
  </r>
  <r>
    <s v="Rivière-du-Nord"/>
    <s v="Quebec"/>
    <m/>
    <s v="Rhéal Éloi"/>
    <s v="Fortin"/>
    <s v="Bloc Québécois"/>
    <x v="0"/>
    <n v="1"/>
  </r>
  <r>
    <s v="Saint-Hyacinthe—Bagot—Acton"/>
    <s v="Quebec"/>
    <m/>
    <s v="Simon-Pierre"/>
    <s v="Savard-Tremblay"/>
    <s v="Bloc Québécois"/>
    <x v="0"/>
    <n v="1"/>
  </r>
  <r>
    <s v="Saint-Jean"/>
    <s v="Quebec"/>
    <m/>
    <s v="Christine"/>
    <s v="Normandin"/>
    <s v="Bloc Québécois"/>
    <x v="1"/>
    <n v="2"/>
  </r>
  <r>
    <s v="Shefford"/>
    <s v="Quebec"/>
    <m/>
    <s v="Andréanne"/>
    <s v="Larouche"/>
    <s v="Bloc Québécois"/>
    <x v="1"/>
    <n v="2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3">
  <r>
    <s v="Abbotsford—South Langley"/>
    <s v="British Columbia"/>
    <m/>
    <s v="Sukhman"/>
    <s v="Gill"/>
    <s v="Conservative"/>
    <x v="0"/>
    <n v="1"/>
  </r>
  <r>
    <s v="Abitibi—Baie-James—Nunavik—Eeyou"/>
    <s v="Quebec"/>
    <m/>
    <s v="Mandy Shana"/>
    <s v="Gull"/>
    <s v="Liberal"/>
    <x v="1"/>
    <n v="2"/>
  </r>
  <r>
    <s v="Abitibi—Témiscamingue"/>
    <s v="Quebec"/>
    <m/>
    <s v="Sébastien"/>
    <s v="Lemire"/>
    <s v="Bloc Québécois"/>
    <x v="0"/>
    <n v="1"/>
  </r>
  <r>
    <s v="Acadie—Annapolis"/>
    <s v="Nova Scotia"/>
    <m/>
    <s v="Chris"/>
    <s v="d'Entremont"/>
    <s v="Conservative"/>
    <x v="0"/>
    <n v="1"/>
  </r>
  <r>
    <s v="Acadie—Bathurst"/>
    <s v="New Brunswick"/>
    <m/>
    <s v="Serge"/>
    <s v="Cormier"/>
    <s v="Liberal"/>
    <x v="0"/>
    <n v="1"/>
  </r>
  <r>
    <s v="Ahuntsic-Cartierville"/>
    <s v="Quebec"/>
    <s v="Hon."/>
    <s v="Mélanie"/>
    <s v="Joly"/>
    <s v="Liberal"/>
    <x v="1"/>
    <n v="2"/>
  </r>
  <r>
    <s v="Airdrie—Cochrane"/>
    <s v="Alberta"/>
    <m/>
    <s v="Blake"/>
    <s v="Richards"/>
    <s v="Conservative"/>
    <x v="0"/>
    <n v="1"/>
  </r>
  <r>
    <s v="Ajax"/>
    <s v="Ontario"/>
    <m/>
    <s v="Jennifer"/>
    <s v="McKelvie"/>
    <s v="Liberal"/>
    <x v="1"/>
    <n v="2"/>
  </r>
  <r>
    <s v="Alfred-Pellan"/>
    <s v="Quebec"/>
    <m/>
    <s v="Angelo"/>
    <s v="Iacono"/>
    <s v="Liberal"/>
    <x v="0"/>
    <n v="1"/>
  </r>
  <r>
    <s v="Algonquin—Renfrew—Pembroke"/>
    <s v="Ontario"/>
    <m/>
    <s v="Cheryl"/>
    <s v="Gallant"/>
    <s v="Conservative"/>
    <x v="1"/>
    <n v="2"/>
  </r>
  <r>
    <s v="Argenteuil—La Petite-Nation"/>
    <s v="Quebec"/>
    <m/>
    <s v="Stéphane"/>
    <s v="Lauzon"/>
    <s v="Liberal"/>
    <x v="0"/>
    <n v="1"/>
  </r>
  <r>
    <s v="Aurora—Oak Ridges—Richmond Hill"/>
    <s v="Ontario"/>
    <m/>
    <s v="Costas"/>
    <s v="Menegakis"/>
    <s v="Conservative"/>
    <x v="0"/>
    <n v="1"/>
  </r>
  <r>
    <s v="Avalon"/>
    <s v="Newfoundland and Labrador"/>
    <m/>
    <s v="Paul"/>
    <s v="Connors"/>
    <s v="Liberal"/>
    <x v="0"/>
    <n v="1"/>
  </r>
  <r>
    <s v="Barrie South—Innisfil"/>
    <s v="Ontario"/>
    <m/>
    <s v="John"/>
    <s v="Brassard"/>
    <s v="Conservative"/>
    <x v="0"/>
    <n v="1"/>
  </r>
  <r>
    <s v="Barrie—Springwater—Oro-Medonte"/>
    <s v="Ontario"/>
    <m/>
    <s v="Doug"/>
    <s v="Shipley"/>
    <s v="Conservative"/>
    <x v="0"/>
    <n v="1"/>
  </r>
  <r>
    <s v="Battle River—Crowfoot"/>
    <s v="Alberta"/>
    <m/>
    <s v="Damien"/>
    <s v="Kurek"/>
    <s v="Conservative"/>
    <x v="0"/>
    <n v="1"/>
  </r>
  <r>
    <s v="Battlefords—Lloydminster—Meadow Lake"/>
    <s v="Saskatchewan"/>
    <m/>
    <s v="Rosemarie"/>
    <s v="Falk"/>
    <s v="Conservative"/>
    <x v="1"/>
    <n v="2"/>
  </r>
  <r>
    <s v="Bay of Quinte"/>
    <s v="Ontario"/>
    <m/>
    <s v="Chris"/>
    <s v="Malette"/>
    <s v="Liberal"/>
    <x v="0"/>
    <n v="1"/>
  </r>
  <r>
    <s v="Beaches—East York"/>
    <s v="Ontario"/>
    <s v="Hon."/>
    <s v="Nathaniel"/>
    <s v="Erskine-Smith"/>
    <s v="Liberal"/>
    <x v="0"/>
    <n v="1"/>
  </r>
  <r>
    <s v="Beauce"/>
    <s v="Quebec"/>
    <m/>
    <s v="Jason"/>
    <s v="Groleau"/>
    <s v="Conservative"/>
    <x v="0"/>
    <n v="1"/>
  </r>
  <r>
    <s v="Beauharnois—Salaberry—Soulanges—Huntingdon"/>
    <s v="Quebec"/>
    <m/>
    <s v="Claude"/>
    <s v="DeBellefeuille"/>
    <s v="Bloc Québécois"/>
    <x v="1"/>
    <n v="2"/>
  </r>
  <r>
    <s v="Beauport—Limoilou"/>
    <s v="Quebec"/>
    <m/>
    <s v="Steeve"/>
    <s v="Lavoie"/>
    <s v="Liberal"/>
    <x v="0"/>
    <n v="1"/>
  </r>
  <r>
    <s v="Beauséjour"/>
    <s v="New Brunswick"/>
    <s v="Hon."/>
    <s v="Dominic"/>
    <s v="LeBlanc"/>
    <s v="Liberal"/>
    <x v="0"/>
    <n v="1"/>
  </r>
  <r>
    <s v="Bécancour—Nicolet—Saurel—Alnôbak"/>
    <s v="Quebec"/>
    <m/>
    <s v="Louis"/>
    <s v="Plamondon"/>
    <s v="Bloc Québécois"/>
    <x v="0"/>
    <n v="1"/>
  </r>
  <r>
    <s v="Bellechasse—Les Etchemins—Lévis"/>
    <s v="Quebec"/>
    <m/>
    <s v="Dominique"/>
    <s v="Vien"/>
    <s v="Conservative"/>
    <x v="1"/>
    <n v="2"/>
  </r>
  <r>
    <s v="Beloeil—Chambly"/>
    <s v="Quebec"/>
    <m/>
    <s v="Yves-François"/>
    <s v="Blanchet"/>
    <s v="Bloc Québécois"/>
    <x v="0"/>
    <n v="1"/>
  </r>
  <r>
    <s v="Berthier—Maskinongé"/>
    <s v="Quebec"/>
    <m/>
    <s v="Yves"/>
    <s v="Perron"/>
    <s v="Bloc Québécois"/>
    <x v="0"/>
    <n v="1"/>
  </r>
  <r>
    <s v="Bourassa"/>
    <s v="Quebec"/>
    <m/>
    <s v="Abdelhaq"/>
    <s v="Sari"/>
    <s v="Liberal"/>
    <x v="0"/>
    <n v="1"/>
  </r>
  <r>
    <s v="Bow River"/>
    <s v="Alberta"/>
    <m/>
    <s v="David"/>
    <s v="Bexte"/>
    <s v="Conservative"/>
    <x v="0"/>
    <n v="1"/>
  </r>
  <r>
    <s v="Bowmanville—Oshawa North"/>
    <s v="Ontario"/>
    <m/>
    <s v="Jamil"/>
    <s v="Jivani"/>
    <s v="Conservative"/>
    <x v="0"/>
    <n v="1"/>
  </r>
  <r>
    <s v="Brampton Centre"/>
    <s v="Ontario"/>
    <m/>
    <s v="Amandeep"/>
    <s v="Sodhi"/>
    <s v="Liberal"/>
    <x v="1"/>
    <n v="2"/>
  </r>
  <r>
    <s v="Brampton East"/>
    <s v="Ontario"/>
    <m/>
    <s v="Maninder"/>
    <s v="Sidhu"/>
    <s v="Liberal"/>
    <x v="0"/>
    <n v="1"/>
  </r>
  <r>
    <s v="Brampton North—Caledon"/>
    <s v="Ontario"/>
    <s v="Hon."/>
    <s v="Ruby"/>
    <s v="Sahota"/>
    <s v="Liberal"/>
    <x v="1"/>
    <n v="2"/>
  </r>
  <r>
    <s v="Brampton South"/>
    <s v="Ontario"/>
    <m/>
    <s v="Sonia"/>
    <s v="Sidhu"/>
    <s v="Liberal"/>
    <x v="1"/>
    <n v="2"/>
  </r>
  <r>
    <s v="Brampton West"/>
    <s v="Ontario"/>
    <m/>
    <s v="Amarjeet"/>
    <s v="Gill"/>
    <s v="Conservative"/>
    <x v="0"/>
    <n v="1"/>
  </r>
  <r>
    <s v="Brampton—Chinguacousy Park"/>
    <s v="Ontario"/>
    <m/>
    <s v="Shafqat"/>
    <s v="Ali"/>
    <s v="Liberal"/>
    <x v="0"/>
    <n v="1"/>
  </r>
  <r>
    <s v="Brandon—Souris"/>
    <s v="Manitoba"/>
    <m/>
    <s v="William Grant"/>
    <s v="Jackson"/>
    <s v="Conservative"/>
    <x v="0"/>
    <n v="1"/>
  </r>
  <r>
    <s v="Brantford—Brant South—Six Nations"/>
    <s v="Ontario"/>
    <m/>
    <s v="Larry"/>
    <s v="Brock"/>
    <s v="Conservative"/>
    <x v="0"/>
    <n v="1"/>
  </r>
  <r>
    <s v="Brome—Missisquoi"/>
    <s v="Quebec"/>
    <m/>
    <s v="Louis"/>
    <s v="Villeneuve"/>
    <s v="Liberal"/>
    <x v="0"/>
    <n v="1"/>
  </r>
  <r>
    <s v="Brossard—Saint-Lambert"/>
    <s v="Quebec"/>
    <m/>
    <s v="Alexandra"/>
    <s v="Mendès"/>
    <s v="Liberal"/>
    <x v="1"/>
    <n v="2"/>
  </r>
  <r>
    <s v="Bruce—Grey—Owen Sound"/>
    <s v="Ontario"/>
    <m/>
    <s v="Alex"/>
    <s v="Ruff"/>
    <s v="Conservative"/>
    <x v="0"/>
    <n v="1"/>
  </r>
  <r>
    <s v="Burlington"/>
    <s v="Ontario"/>
    <s v="Hon."/>
    <s v="Karina"/>
    <s v="Gould"/>
    <s v="Liberal"/>
    <x v="1"/>
    <n v="2"/>
  </r>
  <r>
    <s v="Burlington North—Milton West"/>
    <s v="Ontario"/>
    <m/>
    <s v="Adam"/>
    <s v="van Koeverden"/>
    <s v="Liberal"/>
    <x v="0"/>
    <n v="1"/>
  </r>
  <r>
    <s v="Burnaby Central"/>
    <s v="British Columbia"/>
    <m/>
    <s v="Wade"/>
    <s v="Chang"/>
    <s v="Liberal"/>
    <x v="0"/>
    <n v="1"/>
  </r>
  <r>
    <s v="Burnaby North—Seymour"/>
    <s v="British Columbia"/>
    <s v="Hon."/>
    <s v="Terry"/>
    <s v="Beech"/>
    <s v="Liberal"/>
    <x v="0"/>
    <n v="1"/>
  </r>
  <r>
    <s v="Calgary Centre"/>
    <s v="Alberta"/>
    <m/>
    <s v="Greg"/>
    <s v="McLean"/>
    <s v="Conservative"/>
    <x v="0"/>
    <n v="1"/>
  </r>
  <r>
    <s v="Calgary Confederation"/>
    <s v="Alberta"/>
    <m/>
    <s v="Corey"/>
    <s v="Hogan"/>
    <s v="Liberal"/>
    <x v="0"/>
    <n v="1"/>
  </r>
  <r>
    <s v="Calgary Crowfoot"/>
    <s v="Alberta"/>
    <m/>
    <s v="Pat"/>
    <s v="Kelly"/>
    <s v="Conservative"/>
    <x v="0"/>
    <n v="1"/>
  </r>
  <r>
    <s v="Calgary East"/>
    <s v="Alberta"/>
    <m/>
    <s v="Jasraj Singh"/>
    <s v="Hallan"/>
    <s v="Conservative"/>
    <x v="0"/>
    <n v="1"/>
  </r>
  <r>
    <s v="Calgary Heritage"/>
    <s v="Alberta"/>
    <m/>
    <s v="Shuvaloy"/>
    <s v="Majumdar"/>
    <s v="Conservative"/>
    <x v="0"/>
    <n v="1"/>
  </r>
  <r>
    <s v="Calgary McKnight"/>
    <s v="Alberta"/>
    <m/>
    <s v="Dalwinder"/>
    <s v="Gill"/>
    <s v="Conservative"/>
    <x v="0"/>
    <n v="1"/>
  </r>
  <r>
    <s v="Calgary Midnapore"/>
    <s v="Alberta"/>
    <m/>
    <s v="Stephanie"/>
    <s v="Kusie"/>
    <s v="Conservative"/>
    <x v="1"/>
    <n v="2"/>
  </r>
  <r>
    <s v="Calgary Nose Hill"/>
    <s v="Alberta"/>
    <s v="Hon."/>
    <s v="Michelle"/>
    <s v="Rempel Garner"/>
    <s v="Conservative"/>
    <x v="1"/>
    <n v="2"/>
  </r>
  <r>
    <s v="Calgary Shepard"/>
    <s v="Alberta"/>
    <m/>
    <s v="Tom"/>
    <s v="Kmiec"/>
    <s v="Conservative"/>
    <x v="0"/>
    <n v="1"/>
  </r>
  <r>
    <s v="Calgary Signal Hill"/>
    <s v="Alberta"/>
    <m/>
    <s v="David"/>
    <s v="McKenzie"/>
    <s v="Conservative"/>
    <x v="0"/>
    <n v="1"/>
  </r>
  <r>
    <s v="Calgary Skyview"/>
    <s v="Alberta"/>
    <m/>
    <s v="Amanpreet Singh"/>
    <s v="Gill"/>
    <s v="Conservative"/>
    <x v="0"/>
    <n v="1"/>
  </r>
  <r>
    <s v="Cambridge"/>
    <s v="Ontario"/>
    <m/>
    <s v="Connie"/>
    <s v="Cody"/>
    <s v="Conservative"/>
    <x v="1"/>
    <n v="2"/>
  </r>
  <r>
    <s v="Cape Breton—Canso—Antigonish"/>
    <s v="Nova Scotia"/>
    <m/>
    <s v="Jaime"/>
    <s v="Battiste"/>
    <s v="Liberal"/>
    <x v="0"/>
    <n v="1"/>
  </r>
  <r>
    <s v="Cape Spear"/>
    <s v="Newfoundland and Labrador"/>
    <m/>
    <s v="Tom"/>
    <s v="Osborne"/>
    <s v="Liberal"/>
    <x v="0"/>
    <n v="1"/>
  </r>
  <r>
    <s v="Cardigan"/>
    <s v="Prince Edward Island"/>
    <m/>
    <s v="Kent"/>
    <s v="MacDonald"/>
    <s v="Liberal"/>
    <x v="0"/>
    <n v="1"/>
  </r>
  <r>
    <s v="Cariboo—Prince George"/>
    <s v="British Columbia"/>
    <m/>
    <s v="Todd"/>
    <s v="Doherty"/>
    <s v="Conservative"/>
    <x v="0"/>
    <n v="1"/>
  </r>
  <r>
    <s v="Carleton"/>
    <s v="Ontario"/>
    <m/>
    <s v="Bruce"/>
    <s v="Fanjoy"/>
    <s v="Liberal"/>
    <x v="0"/>
    <n v="1"/>
  </r>
  <r>
    <s v="Carlton Trail—Eagle Creek"/>
    <s v="Saskatchewan"/>
    <m/>
    <s v="Kelly"/>
    <s v="Block"/>
    <s v="Conservative"/>
    <x v="1"/>
    <n v="2"/>
  </r>
  <r>
    <s v="Central Newfoundland"/>
    <s v="Newfoundland and Labrador"/>
    <m/>
    <s v="Clifford"/>
    <s v="Small"/>
    <s v="Conservative"/>
    <x v="0"/>
    <n v="1"/>
  </r>
  <r>
    <s v="Central Nova"/>
    <s v="Nova Scotia"/>
    <s v="Hon."/>
    <s v="Sean"/>
    <s v="Fraser"/>
    <s v="Liberal"/>
    <x v="0"/>
    <n v="1"/>
  </r>
  <r>
    <s v="Charlesbourg—Haute-Saint-Charles"/>
    <s v="Quebec"/>
    <m/>
    <s v="Pierre"/>
    <s v="Paul-Hus"/>
    <s v="Conservative"/>
    <x v="0"/>
    <n v="1"/>
  </r>
  <r>
    <s v="Charlottetown"/>
    <s v="Prince Edward Island"/>
    <m/>
    <s v="Sean"/>
    <s v="Casey"/>
    <s v="Liberal"/>
    <x v="0"/>
    <n v="1"/>
  </r>
  <r>
    <s v="Châteauguay—Les Jardins-de-Napierville"/>
    <s v="Quebec"/>
    <m/>
    <s v="Nathalie"/>
    <s v="Provost"/>
    <s v="Liberal"/>
    <x v="1"/>
    <n v="2"/>
  </r>
  <r>
    <s v="Chatham-Kent—Leamington"/>
    <s v="Ontario"/>
    <m/>
    <s v="Dave"/>
    <s v="Epp"/>
    <s v="Conservative"/>
    <x v="0"/>
    <n v="1"/>
  </r>
  <r>
    <s v="Chicoutimi—Le Fjord"/>
    <s v="Quebec"/>
    <m/>
    <s v="Richard"/>
    <s v="Martel"/>
    <s v="Conservative"/>
    <x v="0"/>
    <n v="1"/>
  </r>
  <r>
    <s v="Chilliwack—Hope"/>
    <s v="British Columbia"/>
    <m/>
    <s v="Mark"/>
    <s v="Strahl"/>
    <s v="Conservative"/>
    <x v="0"/>
    <n v="1"/>
  </r>
  <r>
    <s v="Churchill—Keewatinook Aski"/>
    <s v="Manitoba"/>
    <m/>
    <s v="Rebecca"/>
    <s v="Chartrand"/>
    <s v="Liberal"/>
    <x v="1"/>
    <n v="2"/>
  </r>
  <r>
    <s v="Cloverdale—Langley City"/>
    <s v="British Columbia"/>
    <m/>
    <s v="Tamara"/>
    <s v="Jansen"/>
    <s v="Conservative"/>
    <x v="1"/>
    <n v="2"/>
  </r>
  <r>
    <s v="Columbia—Kootenay—Southern Rockies"/>
    <s v="British Columbia"/>
    <m/>
    <s v="Rob"/>
    <s v="Morrison"/>
    <s v="Conservative"/>
    <x v="0"/>
    <n v="1"/>
  </r>
  <r>
    <s v="Compton—Stanstead"/>
    <s v="Quebec"/>
    <m/>
    <s v="Marianne"/>
    <s v="Dandurand"/>
    <s v="Liberal"/>
    <x v="1"/>
    <n v="2"/>
  </r>
  <r>
    <s v="Coquitlam—Port Coquitlam"/>
    <s v="British Columbia"/>
    <m/>
    <s v="Ron"/>
    <s v="McKinnon"/>
    <s v="Liberal"/>
    <x v="0"/>
    <n v="1"/>
  </r>
  <r>
    <s v="Côte-du-Sud-Rivière-du-Loup-Kataskomiq-Témiscouata"/>
    <s v="Quebec"/>
    <m/>
    <s v="Bernard"/>
    <s v="Généreux"/>
    <s v="Conservative"/>
    <x v="0"/>
    <n v="1"/>
  </r>
  <r>
    <s v="Côte-Nord—Kawawachikamach—Nitassinan"/>
    <s v="Quebec"/>
    <m/>
    <s v="Marilène"/>
    <s v="Gill"/>
    <s v="Bloc Québécois"/>
    <x v="1"/>
    <n v="2"/>
  </r>
  <r>
    <s v="Courtenay—Alberni"/>
    <s v="British Columbia"/>
    <m/>
    <s v="Gord"/>
    <s v="Johns"/>
    <s v="NDP"/>
    <x v="0"/>
    <n v="1"/>
  </r>
  <r>
    <s v="Cowichan—Malahat—Langford"/>
    <s v="British Columbia"/>
    <m/>
    <s v="Jeffrey Andrew"/>
    <s v="Kibble"/>
    <s v="Conservative"/>
    <x v="0"/>
    <n v="1"/>
  </r>
  <r>
    <s v="Cumberland—Colchester"/>
    <s v="Nova Scotia"/>
    <m/>
    <s v="Alana"/>
    <s v="Hirtle"/>
    <s v="Liberal"/>
    <x v="1"/>
    <n v="2"/>
  </r>
  <r>
    <s v="Dartmouth—Cole Harbour"/>
    <s v="Nova Scotia"/>
    <s v="Hon."/>
    <s v="Darren"/>
    <s v="Fisher"/>
    <s v="Liberal"/>
    <x v="0"/>
    <n v="1"/>
  </r>
  <r>
    <s v="Davenport"/>
    <s v="Ontario"/>
    <m/>
    <s v="Julie"/>
    <s v="Dzerowicz"/>
    <s v="Liberal"/>
    <x v="1"/>
    <n v="2"/>
  </r>
  <r>
    <s v="Delta"/>
    <s v="British Columbia"/>
    <m/>
    <s v="Jill"/>
    <s v="McKnight"/>
    <s v="Liberal"/>
    <x v="1"/>
    <n v="2"/>
  </r>
  <r>
    <s v="Desnethé—Missinippi—Churchill River"/>
    <s v="Saskatchewan"/>
    <m/>
    <s v="Buckley"/>
    <s v="Belanger"/>
    <s v="Liberal"/>
    <x v="0"/>
    <n v="1"/>
  </r>
  <r>
    <s v="Don Valley North"/>
    <s v="Ontario"/>
    <m/>
    <s v="Maggie"/>
    <s v="Chi"/>
    <s v="Liberal"/>
    <x v="1"/>
    <n v="2"/>
  </r>
  <r>
    <s v="Don Valley West"/>
    <s v="Ontario"/>
    <s v="Hon."/>
    <s v="Robert"/>
    <s v="Oliphant"/>
    <s v="Liberal"/>
    <x v="0"/>
    <n v="1"/>
  </r>
  <r>
    <s v="Dorval—Lachine—LaSalle"/>
    <s v="Quebec"/>
    <m/>
    <s v="Anju"/>
    <s v="Dhillon"/>
    <s v="Liberal"/>
    <x v="1"/>
    <n v="2"/>
  </r>
  <r>
    <s v="Drummond"/>
    <s v="Quebec"/>
    <m/>
    <s v="Martin"/>
    <s v="Champoux"/>
    <s v="Bloc Québécois"/>
    <x v="0"/>
    <n v="1"/>
  </r>
  <r>
    <s v="Dufferin—Caledon"/>
    <s v="Ontario"/>
    <m/>
    <s v="Kyle"/>
    <s v="Seeback"/>
    <s v="Conservative"/>
    <x v="0"/>
    <n v="1"/>
  </r>
  <r>
    <s v="Edmonton Centre"/>
    <s v="Alberta"/>
    <m/>
    <s v="Eleanor"/>
    <s v="Olszewski"/>
    <s v="Liberal"/>
    <x v="1"/>
    <n v="2"/>
  </r>
  <r>
    <s v="Edmonton Gateway"/>
    <s v="Alberta"/>
    <s v="Hon."/>
    <s v="Tim"/>
    <s v="Uppal"/>
    <s v="Conservative"/>
    <x v="0"/>
    <n v="1"/>
  </r>
  <r>
    <s v="Edmonton Griesbach"/>
    <s v="Alberta"/>
    <m/>
    <s v="Kerry"/>
    <s v="Diotte"/>
    <s v="Conservative"/>
    <x v="0"/>
    <n v="1"/>
  </r>
  <r>
    <s v="Edmonton Manning"/>
    <s v="Alberta"/>
    <m/>
    <s v="Ziad"/>
    <s v="Aboultaif"/>
    <s v="Conservative"/>
    <x v="0"/>
    <n v="1"/>
  </r>
  <r>
    <s v="Edmonton Northwest"/>
    <s v="Alberta"/>
    <m/>
    <s v="William"/>
    <s v="Morin"/>
    <s v="Conservative"/>
    <x v="0"/>
    <n v="1"/>
  </r>
  <r>
    <s v="Edmonton Riverbend"/>
    <s v="Alberta"/>
    <m/>
    <s v="Matt"/>
    <s v="Jeneroux"/>
    <s v="Conservative"/>
    <x v="0"/>
    <n v="1"/>
  </r>
  <r>
    <s v="Edmonton Southeast"/>
    <s v="Alberta"/>
    <m/>
    <s v="Jagsharan Singh"/>
    <s v="Mahal"/>
    <s v="Conservative"/>
    <x v="0"/>
    <n v="1"/>
  </r>
  <r>
    <s v="Edmonton Strathcona"/>
    <s v="Alberta"/>
    <m/>
    <s v="Heather"/>
    <s v="McPherson"/>
    <s v="NDP"/>
    <x v="1"/>
    <n v="2"/>
  </r>
  <r>
    <s v="Edmonton West"/>
    <s v="Alberta"/>
    <m/>
    <s v="Kelly"/>
    <s v="McCauley"/>
    <s v="Conservative"/>
    <x v="0"/>
    <n v="1"/>
  </r>
  <r>
    <s v="Eglinton—Lawrence"/>
    <s v="Ontario"/>
    <m/>
    <s v="Vince"/>
    <s v="Gasparro"/>
    <s v="Liberal"/>
    <x v="0"/>
    <n v="1"/>
  </r>
  <r>
    <s v="Egmont"/>
    <s v="Prince Edward Island"/>
    <m/>
    <s v="Robert"/>
    <s v="Morrissey"/>
    <s v="Liberal"/>
    <x v="0"/>
    <n v="1"/>
  </r>
  <r>
    <s v="Elgin—St. Thomas—London South"/>
    <s v="Ontario"/>
    <m/>
    <s v="Andrew"/>
    <s v="Lawton"/>
    <s v="Conservative"/>
    <x v="0"/>
    <n v="1"/>
  </r>
  <r>
    <s v="Elmwood—Transcona"/>
    <s v="Manitoba"/>
    <m/>
    <s v="Colin"/>
    <s v="Reynolds"/>
    <s v="Conservative"/>
    <x v="0"/>
    <n v="1"/>
  </r>
  <r>
    <s v="Esquimalt—Saanich—Sooke"/>
    <s v="British Columbia"/>
    <m/>
    <s v="Stephanie"/>
    <s v="McLean"/>
    <s v="Liberal"/>
    <x v="1"/>
    <n v="2"/>
  </r>
  <r>
    <s v="Essex"/>
    <s v="Ontario"/>
    <m/>
    <s v="Chris"/>
    <s v="Lewis"/>
    <s v="Conservative"/>
    <x v="0"/>
    <n v="1"/>
  </r>
  <r>
    <s v="Etobicoke Centre"/>
    <s v="Ontario"/>
    <m/>
    <s v="Yvan"/>
    <s v="Baker"/>
    <s v="Liberal"/>
    <x v="0"/>
    <n v="1"/>
  </r>
  <r>
    <s v="Etobicoke North"/>
    <s v="Ontario"/>
    <m/>
    <s v="John"/>
    <s v="Zerucelli"/>
    <s v="Liberal"/>
    <x v="0"/>
    <n v="1"/>
  </r>
  <r>
    <s v="Etobicoke—Lakeshore"/>
    <s v="Ontario"/>
    <m/>
    <s v="James"/>
    <s v="Maloney"/>
    <s v="Liberal"/>
    <x v="0"/>
    <n v="1"/>
  </r>
  <r>
    <s v="Flamborough—Glanbrook—Brant North"/>
    <s v="Ontario"/>
    <m/>
    <s v="Dan"/>
    <s v="Muys"/>
    <s v="Conservative"/>
    <x v="0"/>
    <n v="1"/>
  </r>
  <r>
    <s v="Fleetwood—Port Kells"/>
    <s v="British Columbia"/>
    <m/>
    <s v="Gurbux"/>
    <s v="Saini"/>
    <s v="Liberal"/>
    <x v="0"/>
    <n v="1"/>
  </r>
  <r>
    <s v="Foothills"/>
    <s v="Alberta"/>
    <m/>
    <s v="John"/>
    <s v="Barlow"/>
    <s v="Conservative"/>
    <x v="0"/>
    <n v="1"/>
  </r>
  <r>
    <s v="Fort McMurray—Cold Lake"/>
    <s v="Alberta"/>
    <m/>
    <s v="Laila"/>
    <s v="Goodridge"/>
    <s v="Conservative"/>
    <x v="1"/>
    <n v="2"/>
  </r>
  <r>
    <s v="Fredericton—Oromocto"/>
    <s v="New Brunswick"/>
    <m/>
    <s v="David"/>
    <s v="Myles"/>
    <s v="Liberal"/>
    <x v="0"/>
    <n v="1"/>
  </r>
  <r>
    <s v="Fundy Royal"/>
    <s v="New Brunswick"/>
    <s v="Hon."/>
    <s v="Rob"/>
    <s v="Moore"/>
    <s v="Conservative"/>
    <x v="0"/>
    <n v="1"/>
  </r>
  <r>
    <s v="Gaspésie—Les Îles-de-la-Madeleine—Listuguj"/>
    <s v="Quebec"/>
    <m/>
    <s v="Alexis"/>
    <s v="Deschênes"/>
    <s v="Bloc Québécois"/>
    <x v="0"/>
    <n v="1"/>
  </r>
  <r>
    <s v="Gatineau"/>
    <s v="Quebec"/>
    <s v="Hon."/>
    <s v="Steven"/>
    <s v="MacKinnon"/>
    <s v="Liberal"/>
    <x v="0"/>
    <n v="1"/>
  </r>
  <r>
    <s v="Grande Prairie"/>
    <s v="Alberta"/>
    <m/>
    <s v="Chris"/>
    <s v="Warkentin"/>
    <s v="Conservative"/>
    <x v="0"/>
    <n v="1"/>
  </r>
  <r>
    <s v="Guelph"/>
    <s v="Ontario"/>
    <m/>
    <s v="Dominique"/>
    <s v="O'Rourke"/>
    <s v="Liberal"/>
    <x v="1"/>
    <n v="2"/>
  </r>
  <r>
    <s v="Haldimand—Norfolk"/>
    <s v="Ontario"/>
    <m/>
    <s v="Leslyn"/>
    <s v="Lewis"/>
    <s v="Conservative"/>
    <x v="1"/>
    <n v="2"/>
  </r>
  <r>
    <s v="Haliburton—Kawartha Lakes"/>
    <s v="Ontario"/>
    <m/>
    <s v="Jamie"/>
    <s v="Schmale"/>
    <s v="Conservative"/>
    <x v="0"/>
    <n v="1"/>
  </r>
  <r>
    <s v="Halifax"/>
    <s v="Nova Scotia"/>
    <m/>
    <s v="Shannon"/>
    <s v="Miedema"/>
    <s v="Liberal"/>
    <x v="1"/>
    <n v="2"/>
  </r>
  <r>
    <s v="Halifax West"/>
    <s v="Nova Scotia"/>
    <m/>
    <s v="Lena Metlege"/>
    <s v="Diab"/>
    <s v="Liberal"/>
    <x v="1"/>
    <n v="2"/>
  </r>
  <r>
    <s v="Hamilton Centre"/>
    <s v="Ontario"/>
    <m/>
    <s v="Aslam"/>
    <s v="Rana"/>
    <s v="Liberal"/>
    <x v="0"/>
    <n v="1"/>
  </r>
  <r>
    <s v="Hamilton East—Stoney Creek"/>
    <s v="Ontario"/>
    <m/>
    <s v="Nenad"/>
    <s v="Kuruc"/>
    <s v="Conservative"/>
    <x v="0"/>
    <n v="1"/>
  </r>
  <r>
    <s v="Hamilton Mountain"/>
    <s v="Ontario"/>
    <m/>
    <s v="Lisa"/>
    <s v="Hepfner"/>
    <s v="Liberal"/>
    <x v="1"/>
    <n v="2"/>
  </r>
  <r>
    <s v="Hamilton West—Ancaster—Dundas"/>
    <s v="Ontario"/>
    <m/>
    <s v="John-Paul"/>
    <s v="Danko"/>
    <s v="Liberal"/>
    <x v="0"/>
    <n v="1"/>
  </r>
  <r>
    <s v="Hastings—Lennox and Addington—Tyendinaga"/>
    <s v="Ontario"/>
    <m/>
    <s v="Shelby"/>
    <s v="Kramp-Neuman"/>
    <s v="Conservative"/>
    <x v="1"/>
    <n v="2"/>
  </r>
  <r>
    <s v="Hochelaga—Rosemont-Est"/>
    <s v="Quebec"/>
    <m/>
    <s v="Marie-Gabrielle"/>
    <s v="Ménard"/>
    <s v="Liberal"/>
    <x v="1"/>
    <n v="2"/>
  </r>
  <r>
    <s v="Honoré-Mercier"/>
    <s v="Quebec"/>
    <m/>
    <s v="Eric"/>
    <s v="St-Pierre"/>
    <s v="Liberal"/>
    <x v="0"/>
    <n v="1"/>
  </r>
  <r>
    <s v="Hull—Aylmer"/>
    <s v="Quebec"/>
    <s v="Hon."/>
    <s v="Greg"/>
    <s v="Fergus"/>
    <s v="Liberal"/>
    <x v="0"/>
    <n v="1"/>
  </r>
  <r>
    <s v="Humber River—Black Creek"/>
    <s v="Ontario"/>
    <s v="Hon."/>
    <s v="Judy A."/>
    <s v="Sgro"/>
    <s v="Liberal"/>
    <x v="1"/>
    <n v="2"/>
  </r>
  <r>
    <s v="Huron—Bruce"/>
    <s v="Ontario"/>
    <m/>
    <s v="Ben"/>
    <s v="Lobb"/>
    <s v="Conservative"/>
    <x v="0"/>
    <n v="1"/>
  </r>
  <r>
    <s v="Joliette—Manawan"/>
    <s v="Quebec"/>
    <m/>
    <s v="Gabriel"/>
    <s v="Ste-Marie"/>
    <s v="Bloc Québécois"/>
    <x v="0"/>
    <n v="1"/>
  </r>
  <r>
    <s v="Jonquière"/>
    <s v="Quebec"/>
    <m/>
    <s v="Mario"/>
    <s v="Simard"/>
    <s v="Bloc Québécois"/>
    <x v="0"/>
    <n v="1"/>
  </r>
  <r>
    <s v="Kamloops—Shuswap—Central Rockies"/>
    <s v="British Columbia"/>
    <m/>
    <s v="Mel"/>
    <s v="Arnold"/>
    <s v="Conservative"/>
    <x v="0"/>
    <n v="1"/>
  </r>
  <r>
    <s v="Kamloops—Thompson—Nicola"/>
    <s v="British Columbia"/>
    <m/>
    <s v="Frank"/>
    <s v="Caputo"/>
    <s v="Conservative"/>
    <x v="0"/>
    <n v="1"/>
  </r>
  <r>
    <s v="Kanata"/>
    <s v="Ontario"/>
    <s v="Hon."/>
    <s v="Jenna"/>
    <s v="Sudds"/>
    <s v="Liberal"/>
    <x v="1"/>
    <n v="2"/>
  </r>
  <r>
    <s v="Kapuskasing—Timmins—Mushkegowuk"/>
    <s v="Ontario"/>
    <m/>
    <s v="Gaétan"/>
    <s v="Malette"/>
    <s v="Conservative"/>
    <x v="0"/>
    <n v="1"/>
  </r>
  <r>
    <s v="Kelowna"/>
    <s v="British Columbia"/>
    <m/>
    <s v="Stephen"/>
    <s v="Fuhr"/>
    <s v="Liberal"/>
    <x v="0"/>
    <n v="1"/>
  </r>
  <r>
    <s v="Kenora—Kiiwetinoong"/>
    <s v="Ontario"/>
    <m/>
    <s v="Eric"/>
    <s v="Melillo"/>
    <s v="Conservative"/>
    <x v="0"/>
    <n v="1"/>
  </r>
  <r>
    <s v="Kildonan—St. Paul"/>
    <s v="Manitoba"/>
    <m/>
    <s v="Raquel"/>
    <s v="Dancho"/>
    <s v="Conservative"/>
    <x v="1"/>
    <n v="2"/>
  </r>
  <r>
    <s v="Kings—Hants"/>
    <s v="Nova Scotia"/>
    <s v="Hon."/>
    <s v="Kody"/>
    <s v="Blois"/>
    <s v="Liberal"/>
    <x v="0"/>
    <n v="1"/>
  </r>
  <r>
    <s v="Kingston and the Islands"/>
    <s v="Ontario"/>
    <m/>
    <s v="Mark"/>
    <s v="Gerretsen"/>
    <s v="Liberal"/>
    <x v="0"/>
    <n v="1"/>
  </r>
  <r>
    <s v="King—Vaughan"/>
    <s v="Ontario"/>
    <m/>
    <s v="Anna"/>
    <s v="Roberts"/>
    <s v="Conservative"/>
    <x v="1"/>
    <n v="2"/>
  </r>
  <r>
    <s v="Kitchener Centre"/>
    <s v="Ontario"/>
    <m/>
    <s v="Kelly"/>
    <s v="DeRidder"/>
    <s v="Conservative"/>
    <x v="1"/>
    <n v="2"/>
  </r>
  <r>
    <s v="Kitchener South—Hespeler"/>
    <s v="Ontario"/>
    <m/>
    <s v="Matt"/>
    <s v="Strauss"/>
    <s v="Conservative"/>
    <x v="0"/>
    <n v="1"/>
  </r>
  <r>
    <s v="Kitchener—Conestoga"/>
    <s v="Ontario"/>
    <m/>
    <s v="Tim"/>
    <s v="Louis"/>
    <s v="Liberal"/>
    <x v="0"/>
    <n v="1"/>
  </r>
  <r>
    <s v="La Pointe-de-l'Île"/>
    <s v="Quebec"/>
    <m/>
    <s v="Mario"/>
    <s v="Beaulieu"/>
    <s v="Bloc Québécois"/>
    <x v="0"/>
    <n v="1"/>
  </r>
  <r>
    <s v="La Prairie—Atateken"/>
    <s v="Quebec"/>
    <m/>
    <s v="Jacques"/>
    <s v="Ramsay"/>
    <s v="Liberal"/>
    <x v="0"/>
    <n v="1"/>
  </r>
  <r>
    <s v="Labrador"/>
    <s v="Newfoundland and Labrador"/>
    <m/>
    <s v="Philip"/>
    <s v="Earle"/>
    <s v="Liberal"/>
    <x v="0"/>
    <n v="1"/>
  </r>
  <r>
    <s v="Lac-Saint-Jean"/>
    <s v="Quebec"/>
    <m/>
    <s v="Alexis"/>
    <s v="Brunelle-Duceppe"/>
    <s v="Bloc Québécois"/>
    <x v="0"/>
    <n v="1"/>
  </r>
  <r>
    <s v="Lac-Saint-Louis"/>
    <s v="Quebec"/>
    <m/>
    <s v="Francis"/>
    <s v="Scarpaleggia"/>
    <s v="Liberal"/>
    <x v="0"/>
    <n v="1"/>
  </r>
  <r>
    <s v="Lakeland"/>
    <s v="Alberta"/>
    <m/>
    <s v="Shannon"/>
    <s v="Stubbs"/>
    <s v="Conservative"/>
    <x v="1"/>
    <n v="2"/>
  </r>
  <r>
    <s v="Lanark—Frontenac"/>
    <s v="Ontario"/>
    <m/>
    <s v="Scott"/>
    <s v="Reid"/>
    <s v="Conservative"/>
    <x v="0"/>
    <n v="1"/>
  </r>
  <r>
    <s v="Langley Township—Fraser Heights"/>
    <s v="British Columbia"/>
    <m/>
    <s v="Tako"/>
    <s v="Van Popta"/>
    <s v="Conservative"/>
    <x v="0"/>
    <n v="1"/>
  </r>
  <r>
    <s v="LaSalle—Émard—Verdun"/>
    <s v="Quebec"/>
    <m/>
    <s v="Claude"/>
    <s v="Guay"/>
    <s v="Liberal"/>
    <x v="0"/>
    <n v="1"/>
  </r>
  <r>
    <s v="Laurentides—Labelle"/>
    <s v="Quebec"/>
    <m/>
    <s v="Marie-Hélène"/>
    <s v="Gaudreau"/>
    <s v="Bloc Québécois"/>
    <x v="1"/>
    <n v="2"/>
  </r>
  <r>
    <s v="Laurier—Sainte-Marie"/>
    <s v="Quebec"/>
    <s v="Hon."/>
    <s v="Steven"/>
    <s v="Guilbeault"/>
    <s v="Liberal"/>
    <x v="0"/>
    <n v="1"/>
  </r>
  <r>
    <s v="Laval—Les Îles"/>
    <s v="Quebec"/>
    <m/>
    <s v="Fayçal"/>
    <s v="El-Khoury"/>
    <s v="Liberal"/>
    <x v="0"/>
    <n v="1"/>
  </r>
  <r>
    <s v="Leduc—Wetaskiwin"/>
    <s v="Alberta"/>
    <s v="Hon."/>
    <s v="Mike"/>
    <s v="Lake"/>
    <s v="Conservative"/>
    <x v="0"/>
    <n v="1"/>
  </r>
  <r>
    <s v="Leeds—Grenville—Thousand Islands—Rideau Lakes"/>
    <s v="Ontario"/>
    <m/>
    <s v="Michael"/>
    <s v="Barrett"/>
    <s v="Conservative"/>
    <x v="0"/>
    <n v="1"/>
  </r>
  <r>
    <s v="Les Pays-d'en-Haut"/>
    <s v="Quebec"/>
    <m/>
    <s v="Tim"/>
    <s v="Watchorn"/>
    <s v="Liberal"/>
    <x v="0"/>
    <n v="1"/>
  </r>
  <r>
    <s v="Lethbridge"/>
    <s v="Alberta"/>
    <m/>
    <s v="Rachael"/>
    <s v="Thomas"/>
    <s v="Conservative"/>
    <x v="1"/>
    <n v="2"/>
  </r>
  <r>
    <s v="Lévis—Lotbinière"/>
    <s v="Quebec"/>
    <m/>
    <s v="Jacques"/>
    <s v="Gourde"/>
    <s v="Conservative"/>
    <x v="0"/>
    <n v="1"/>
  </r>
  <r>
    <s v="London Centre"/>
    <s v="Ontario"/>
    <m/>
    <s v="Peter"/>
    <s v="Fragiskatos"/>
    <s v="Liberal"/>
    <x v="0"/>
    <n v="1"/>
  </r>
  <r>
    <s v="London West"/>
    <s v="Ontario"/>
    <s v="Hon."/>
    <s v="Arielle"/>
    <s v="Kayabaga"/>
    <s v="Liberal"/>
    <x v="1"/>
    <n v="2"/>
  </r>
  <r>
    <s v="London—Fanshawe"/>
    <s v="Ontario"/>
    <m/>
    <s v="Kurt"/>
    <s v="Holman"/>
    <s v="Conservative"/>
    <x v="0"/>
    <n v="1"/>
  </r>
  <r>
    <s v="Long Range Mountains"/>
    <s v="Newfoundland and Labrador"/>
    <m/>
    <s v="Carol"/>
    <s v="Anstey"/>
    <s v="Conservative"/>
    <x v="1"/>
    <n v="2"/>
  </r>
  <r>
    <s v="Longueuil—Charles-LeMoyne"/>
    <s v="Quebec"/>
    <m/>
    <s v="Sherry"/>
    <s v="Romanado"/>
    <s v="Liberal"/>
    <x v="1"/>
    <n v="2"/>
  </r>
  <r>
    <s v="Longueuil—Saint-Hubert"/>
    <s v="Quebec"/>
    <m/>
    <s v="Natilien"/>
    <s v="Joseph"/>
    <s v="Liberal"/>
    <x v="0"/>
    <n v="1"/>
  </r>
  <r>
    <s v="Louis-Hébert"/>
    <s v="Quebec"/>
    <m/>
    <s v="Joël"/>
    <s v="Lightbound"/>
    <s v="Liberal"/>
    <x v="0"/>
    <n v="1"/>
  </r>
  <r>
    <s v="Louis-Saint-Laurent—Akiawenhrahk"/>
    <s v="Quebec"/>
    <m/>
    <s v="Gérard"/>
    <s v="Deltell"/>
    <s v="Conservative"/>
    <x v="0"/>
    <n v="1"/>
  </r>
  <r>
    <s v="Madawaska—Restigouche"/>
    <s v="New Brunswick"/>
    <m/>
    <s v="Guillaume"/>
    <s v="Deschênes-Thériault"/>
    <s v="Liberal"/>
    <x v="0"/>
    <n v="1"/>
  </r>
  <r>
    <s v="Malpeque"/>
    <s v="Prince Edward Island"/>
    <m/>
    <s v="Heath"/>
    <s v="MacDonald"/>
    <s v="Liberal"/>
    <x v="0"/>
    <n v="1"/>
  </r>
  <r>
    <s v="Marc-Aurèle-Fortin"/>
    <s v="Quebec"/>
    <m/>
    <s v="Carlos"/>
    <s v="Leitão"/>
    <s v="Liberal"/>
    <x v="0"/>
    <n v="1"/>
  </r>
  <r>
    <s v="Markham—Stouffville"/>
    <s v="Ontario"/>
    <s v="Hon."/>
    <s v="Helena"/>
    <s v="Jaczek"/>
    <s v="Liberal"/>
    <x v="1"/>
    <n v="2"/>
  </r>
  <r>
    <s v="Markham—Thornhill"/>
    <s v="Ontario"/>
    <m/>
    <s v="Timothy Edward"/>
    <s v="Hodgson"/>
    <s v="Liberal"/>
    <x v="0"/>
    <n v="1"/>
  </r>
  <r>
    <s v="Markham—Unionville"/>
    <s v="Ontario"/>
    <m/>
    <s v="Michael"/>
    <s v="Ma"/>
    <s v="Conservative"/>
    <x v="0"/>
    <n v="1"/>
  </r>
  <r>
    <s v="Medicine Hat—Cardston—Warner"/>
    <s v="Alberta"/>
    <m/>
    <s v="Glen"/>
    <s v="Motz"/>
    <s v="Conservative"/>
    <x v="0"/>
    <n v="1"/>
  </r>
  <r>
    <s v="Mégantic—L'Érable—Lotbinière"/>
    <s v="Quebec"/>
    <m/>
    <s v="Luc"/>
    <s v="Berthold"/>
    <s v="Conservative"/>
    <x v="0"/>
    <n v="1"/>
  </r>
  <r>
    <s v="Middlesex—London"/>
    <s v="Ontario"/>
    <m/>
    <s v="Lianne"/>
    <s v="Rood"/>
    <s v="Conservative"/>
    <x v="1"/>
    <n v="2"/>
  </r>
  <r>
    <s v="Milton East—Halton Hills South"/>
    <s v="Ontario"/>
    <m/>
    <s v="Kristina"/>
    <s v="Tesser"/>
    <s v="Liberal"/>
    <x v="1"/>
    <n v="2"/>
  </r>
  <r>
    <s v="Mirabel"/>
    <s v="Quebec"/>
    <m/>
    <s v="Jean-Denis"/>
    <s v="Garon"/>
    <s v="Bloc Québécois"/>
    <x v="0"/>
    <n v="1"/>
  </r>
  <r>
    <s v="Miramichi—Grand Lake"/>
    <s v="New Brunswick"/>
    <m/>
    <s v="Mike"/>
    <s v="Dawson"/>
    <s v="Conservative"/>
    <x v="0"/>
    <n v="1"/>
  </r>
  <r>
    <s v="Mission—Matsqui—Abbotsford"/>
    <s v="British Columbia"/>
    <m/>
    <s v="Brad"/>
    <s v="Vis"/>
    <s v="Conservative"/>
    <x v="0"/>
    <n v="1"/>
  </r>
  <r>
    <s v="Mississauga Centre"/>
    <s v="Ontario"/>
    <m/>
    <s v="Fares"/>
    <s v="Abu Al Soud"/>
    <s v="Liberal"/>
    <x v="0"/>
    <n v="1"/>
  </r>
  <r>
    <s v="Mississauga East—Cooksville"/>
    <s v="Ontario"/>
    <m/>
    <s v="Peter"/>
    <s v="Fonseca"/>
    <s v="Liberal"/>
    <x v="0"/>
    <n v="1"/>
  </r>
  <r>
    <s v="Mississauga—Erin Mills"/>
    <s v="Ontario"/>
    <m/>
    <s v="Iqra"/>
    <s v="Khalid"/>
    <s v="Liberal"/>
    <x v="1"/>
    <n v="2"/>
  </r>
  <r>
    <s v="Mississauga—Lakeshore"/>
    <s v="Ontario"/>
    <m/>
    <s v="Charles"/>
    <s v="Sousa"/>
    <s v="Liberal"/>
    <x v="0"/>
    <n v="1"/>
  </r>
  <r>
    <s v="Mississauga—Malton"/>
    <s v="Ontario"/>
    <m/>
    <s v="Iqwinder"/>
    <s v="Gaheer"/>
    <s v="Liberal"/>
    <x v="0"/>
    <n v="1"/>
  </r>
  <r>
    <s v="Mississauga—Streetsville"/>
    <s v="Ontario"/>
    <s v="Hon."/>
    <s v="Rechie"/>
    <s v="Valdez"/>
    <s v="Liberal"/>
    <x v="1"/>
    <n v="2"/>
  </r>
  <r>
    <s v="Moncton—Dieppe"/>
    <s v="New Brunswick"/>
    <s v="Hon."/>
    <s v="Ginette"/>
    <s v="Petitpas Taylor"/>
    <s v="Liberal"/>
    <x v="1"/>
    <n v="2"/>
  </r>
  <r>
    <s v="Montcalm"/>
    <s v="Quebec"/>
    <m/>
    <s v="Luc"/>
    <s v="Thériault"/>
    <s v="Bloc Québécois"/>
    <x v="0"/>
    <n v="1"/>
  </r>
  <r>
    <s v="Montmorency—Charlevoix"/>
    <s v="Quebec"/>
    <m/>
    <s v="Gabriel"/>
    <s v="Hardy"/>
    <s v="Conservative"/>
    <x v="0"/>
    <n v="1"/>
  </r>
  <r>
    <s v="Mont-Saint-Bruno—L'Acadie"/>
    <s v="Quebec"/>
    <m/>
    <s v="Bienvenu-Olivier"/>
    <s v="Ntumba"/>
    <s v="Liberal"/>
    <x v="0"/>
    <n v="1"/>
  </r>
  <r>
    <s v="Moose Jaw—Lake Centre—Lanigan"/>
    <s v="Saskatchewan"/>
    <m/>
    <s v="Fraser"/>
    <s v="Tolmie"/>
    <s v="Conservative"/>
    <x v="0"/>
    <n v="1"/>
  </r>
  <r>
    <s v="Mount Royal"/>
    <s v="Quebec"/>
    <m/>
    <s v="Anthony"/>
    <s v="Housefather"/>
    <s v="Liberal"/>
    <x v="0"/>
    <n v="1"/>
  </r>
  <r>
    <s v="Nanaimo—Ladysmith"/>
    <s v="British Columbia"/>
    <m/>
    <s v="Tamara"/>
    <s v="Kronis"/>
    <s v="Conservative"/>
    <x v="1"/>
    <n v="2"/>
  </r>
  <r>
    <s v="Nepean"/>
    <s v="Ontario"/>
    <s v="Right Hon."/>
    <s v="Mark"/>
    <s v="Carney"/>
    <s v="Liberal"/>
    <x v="0"/>
    <n v="1"/>
  </r>
  <r>
    <s v="New Tecumseth—Gwillimbury"/>
    <s v="Ontario"/>
    <m/>
    <s v="Scot"/>
    <s v="Davidson"/>
    <s v="Conservative"/>
    <x v="0"/>
    <n v="1"/>
  </r>
  <r>
    <s v="New Westminster—Burnaby—Maillardville"/>
    <s v="British Columbia"/>
    <m/>
    <s v="Jake"/>
    <s v="Sawatzky"/>
    <s v="Liberal"/>
    <x v="0"/>
    <n v="1"/>
  </r>
  <r>
    <s v="Newmarket—Aurora"/>
    <s v="Ontario"/>
    <m/>
    <s v="Sandra"/>
    <s v="Cobena"/>
    <s v="Conservative"/>
    <x v="1"/>
    <n v="2"/>
  </r>
  <r>
    <s v="Niagara Falls—Niagara-on-the-Lake"/>
    <s v="Ontario"/>
    <m/>
    <s v="Tony"/>
    <s v="Baldinelli"/>
    <s v="Conservative"/>
    <x v="0"/>
    <n v="1"/>
  </r>
  <r>
    <s v="Niagara South"/>
    <s v="Ontario"/>
    <m/>
    <s v="Frederick"/>
    <s v="Davies"/>
    <s v="Conservative"/>
    <x v="0"/>
    <n v="1"/>
  </r>
  <r>
    <s v="Niagara West"/>
    <s v="Ontario"/>
    <m/>
    <s v="Dean"/>
    <s v="Allison"/>
    <s v="Conservative"/>
    <x v="0"/>
    <n v="1"/>
  </r>
  <r>
    <s v="Nipissing—Timiskaming"/>
    <s v="Ontario"/>
    <m/>
    <s v="Pauline"/>
    <s v="Rochefort"/>
    <s v="Liberal"/>
    <x v="1"/>
    <n v="2"/>
  </r>
  <r>
    <s v="North Island—Powell River"/>
    <s v="British Columbia"/>
    <m/>
    <s v="Aaron"/>
    <s v="Gunn"/>
    <s v="Conservative"/>
    <x v="0"/>
    <n v="1"/>
  </r>
  <r>
    <s v="North Vancouver—Capilano"/>
    <s v="British Columbia"/>
    <s v="Hon."/>
    <s v="Jonathan"/>
    <s v="Wilkinson"/>
    <s v="Liberal"/>
    <x v="0"/>
    <n v="1"/>
  </r>
  <r>
    <s v="Northumberland—Clarke"/>
    <s v="Ontario"/>
    <m/>
    <s v="Philip"/>
    <s v="Lawrence"/>
    <s v="Conservative"/>
    <x v="0"/>
    <n v="1"/>
  </r>
  <r>
    <s v="Northwest Territories"/>
    <s v="Northwest Territories"/>
    <m/>
    <s v="Rebecca"/>
    <s v="Alty"/>
    <s v="Liberal"/>
    <x v="1"/>
    <n v="2"/>
  </r>
  <r>
    <s v="Notre-Dame-de-Grâce—Westmount"/>
    <s v="Quebec"/>
    <m/>
    <s v="Anna"/>
    <s v="Gainey"/>
    <s v="Liberal"/>
    <x v="1"/>
    <n v="2"/>
  </r>
  <r>
    <s v="Nunavut"/>
    <s v="Nunavut"/>
    <m/>
    <s v="Lori"/>
    <s v="Idlout"/>
    <s v="NDP"/>
    <x v="1"/>
    <n v="2"/>
  </r>
  <r>
    <s v="Oakville East"/>
    <s v="Ontario"/>
    <s v="Hon."/>
    <s v="Anita"/>
    <s v="Anand"/>
    <s v="Liberal"/>
    <x v="1"/>
    <n v="2"/>
  </r>
  <r>
    <s v="Oakville West"/>
    <s v="Ontario"/>
    <m/>
    <s v="Sima"/>
    <s v="Acan"/>
    <s v="Liberal"/>
    <x v="1"/>
    <n v="2"/>
  </r>
  <r>
    <s v="Okanagan Lake West—South Kelowna"/>
    <s v="British Columbia"/>
    <m/>
    <s v="Dan"/>
    <s v="Albas"/>
    <s v="Conservative"/>
    <x v="0"/>
    <n v="1"/>
  </r>
  <r>
    <s v="Orléans"/>
    <s v="Ontario"/>
    <m/>
    <s v="Marie-France"/>
    <s v="Lalonde"/>
    <s v="Liberal"/>
    <x v="1"/>
    <n v="2"/>
  </r>
  <r>
    <s v="Oshawa"/>
    <s v="Ontario"/>
    <m/>
    <s v="Rhonda"/>
    <s v="Kirkland"/>
    <s v="Conservative"/>
    <x v="1"/>
    <n v="2"/>
  </r>
  <r>
    <s v="Ottawa Centre"/>
    <s v="Ontario"/>
    <m/>
    <s v="Yasir"/>
    <s v="Naqvi"/>
    <s v="Liberal"/>
    <x v="0"/>
    <n v="1"/>
  </r>
  <r>
    <s v="Ottawa South"/>
    <s v="Ontario"/>
    <s v="Hon."/>
    <s v="David"/>
    <s v="McGuinty"/>
    <s v="Liberal"/>
    <x v="0"/>
    <n v="1"/>
  </r>
  <r>
    <s v="Ottawa West—Nepean"/>
    <s v="Ontario"/>
    <m/>
    <s v="Anita"/>
    <s v="Vandenbeld"/>
    <s v="Liberal"/>
    <x v="1"/>
    <n v="2"/>
  </r>
  <r>
    <s v="Ottawa—Vanier—Gloucester"/>
    <s v="Ontario"/>
    <s v="Hon."/>
    <s v="Mona"/>
    <s v="Fortier"/>
    <s v="Liberal"/>
    <x v="1"/>
    <n v="2"/>
  </r>
  <r>
    <s v="Outremont"/>
    <s v="Quebec"/>
    <s v="Hon."/>
    <s v="Rachel"/>
    <s v="Bendayan"/>
    <s v="Liberal"/>
    <x v="1"/>
    <n v="2"/>
  </r>
  <r>
    <s v="Oxford"/>
    <s v="Ontario"/>
    <m/>
    <s v="Arpan"/>
    <s v="Khanna"/>
    <s v="Conservative"/>
    <x v="0"/>
    <n v="1"/>
  </r>
  <r>
    <s v="Papineau"/>
    <s v="Quebec"/>
    <m/>
    <s v="Marjorie"/>
    <s v="Michel"/>
    <s v="Liberal"/>
    <x v="1"/>
    <n v="2"/>
  </r>
  <r>
    <s v="Parkland"/>
    <s v="Alberta"/>
    <m/>
    <s v="Dane"/>
    <s v="Lloyd"/>
    <s v="Conservative"/>
    <x v="0"/>
    <n v="1"/>
  </r>
  <r>
    <s v="Parry Sound—Muskoka"/>
    <s v="Ontario"/>
    <m/>
    <s v="Scott"/>
    <s v="Aitchison"/>
    <s v="Conservative"/>
    <x v="0"/>
    <n v="1"/>
  </r>
  <r>
    <s v="Peace River—Westlock"/>
    <s v="Alberta"/>
    <m/>
    <s v="Arnold"/>
    <s v="Viersen"/>
    <s v="Conservative"/>
    <x v="0"/>
    <n v="1"/>
  </r>
  <r>
    <s v="Perth—Wellington"/>
    <s v="Ontario"/>
    <m/>
    <s v="John"/>
    <s v="Nater"/>
    <s v="Conservative"/>
    <x v="0"/>
    <n v="1"/>
  </r>
  <r>
    <s v="Peterborough"/>
    <s v="Ontario"/>
    <m/>
    <s v="Emma-Lee"/>
    <s v="Harrison Hill"/>
    <s v="Liberal"/>
    <x v="1"/>
    <n v="2"/>
  </r>
  <r>
    <s v="Pickering—Brooklin"/>
    <s v="Ontario"/>
    <m/>
    <s v="Juanita"/>
    <s v="Kathirgamanathan"/>
    <s v="Liberal"/>
    <x v="1"/>
    <n v="2"/>
  </r>
  <r>
    <s v="Pierre-Boucher—Les Patriotes—Verchères"/>
    <s v="Quebec"/>
    <m/>
    <s v="Xavier"/>
    <s v="Barsalou-Duval"/>
    <s v="Bloc Québécois"/>
    <x v="0"/>
    <n v="1"/>
  </r>
  <r>
    <s v="Pierrefonds—Dollard"/>
    <s v="Quebec"/>
    <m/>
    <s v="Sameer"/>
    <s v="Zuberi"/>
    <s v="Liberal"/>
    <x v="0"/>
    <n v="1"/>
  </r>
  <r>
    <s v="Pitt Meadows—Maple Ridge"/>
    <s v="British Columbia"/>
    <m/>
    <s v="Marc"/>
    <s v="Dalton"/>
    <s v="Conservative"/>
    <x v="0"/>
    <n v="1"/>
  </r>
  <r>
    <s v="Ponoka—Didsbury"/>
    <s v="Alberta"/>
    <m/>
    <s v="Blaine"/>
    <s v="Calkins"/>
    <s v="Conservative"/>
    <x v="0"/>
    <n v="1"/>
  </r>
  <r>
    <s v="Pontiac—Kitigan Zibi"/>
    <s v="Quebec"/>
    <m/>
    <s v="Sophie"/>
    <s v="Chatel"/>
    <s v="Liberal"/>
    <x v="1"/>
    <n v="2"/>
  </r>
  <r>
    <s v="Port Moody—Coquitlam"/>
    <s v="British Columbia"/>
    <m/>
    <s v="Zoë"/>
    <s v="Royer"/>
    <s v="Liberal"/>
    <x v="1"/>
    <n v="2"/>
  </r>
  <r>
    <s v="Portage—Lisgar"/>
    <s v="Manitoba"/>
    <m/>
    <s v="Branden"/>
    <s v="Leslie"/>
    <s v="Conservative"/>
    <x v="0"/>
    <n v="1"/>
  </r>
  <r>
    <s v="Portneuf—Jacques-Cartier"/>
    <s v="Quebec"/>
    <m/>
    <s v="Joël"/>
    <s v="Godin"/>
    <s v="Conservative"/>
    <x v="0"/>
    <n v="1"/>
  </r>
  <r>
    <s v="Prescott—Russell—Cumberland"/>
    <s v="Ontario"/>
    <m/>
    <s v="Giovanna"/>
    <s v="Mingarelli"/>
    <s v="Liberal"/>
    <x v="1"/>
    <n v="2"/>
  </r>
  <r>
    <s v="Prince Albert"/>
    <s v="Saskatchewan"/>
    <m/>
    <s v="Randy"/>
    <s v="Hoback"/>
    <s v="Conservative"/>
    <x v="0"/>
    <n v="1"/>
  </r>
  <r>
    <s v="Prince George—Peace River—Northern Rockies"/>
    <s v="British Columbia"/>
    <m/>
    <s v="Bob"/>
    <s v="Zimmer"/>
    <s v="Conservative"/>
    <x v="0"/>
    <n v="1"/>
  </r>
  <r>
    <s v="Provencher"/>
    <s v="Manitoba"/>
    <m/>
    <s v="Ted"/>
    <s v="Falk"/>
    <s v="Conservative"/>
    <x v="0"/>
    <n v="1"/>
  </r>
  <r>
    <s v="Québec Centre"/>
    <s v="Quebec"/>
    <s v="Hon."/>
    <s v="Jean-Yves"/>
    <s v="Duclos"/>
    <s v="Liberal"/>
    <x v="0"/>
    <n v="1"/>
  </r>
  <r>
    <s v="Red Deer"/>
    <s v="Alberta"/>
    <m/>
    <s v="Burton"/>
    <s v="Bailey"/>
    <s v="Conservative"/>
    <x v="0"/>
    <n v="1"/>
  </r>
  <r>
    <s v="Regina—Lewvan"/>
    <s v="Saskatchewan"/>
    <m/>
    <s v="Warren"/>
    <s v="Steinley"/>
    <s v="Conservative"/>
    <x v="0"/>
    <n v="1"/>
  </r>
  <r>
    <s v="Regina—Qu'Appelle"/>
    <s v="Saskatchewan"/>
    <s v="Hon."/>
    <s v="Andrew"/>
    <s v="Scheer"/>
    <s v="Conservative"/>
    <x v="0"/>
    <n v="1"/>
  </r>
  <r>
    <s v="Regina—Wascana"/>
    <s v="Saskatchewan"/>
    <m/>
    <s v="Michael"/>
    <s v="Kram"/>
    <s v="Conservative"/>
    <x v="0"/>
    <n v="1"/>
  </r>
  <r>
    <s v="Repentigny"/>
    <s v="Quebec"/>
    <m/>
    <s v="Patrick"/>
    <s v="Bonin"/>
    <s v="Bloc Québécois"/>
    <x v="0"/>
    <n v="1"/>
  </r>
  <r>
    <s v="Richmond Centre—Marpole"/>
    <s v="British Columbia"/>
    <m/>
    <s v="Chak"/>
    <s v="Au"/>
    <s v="Conservative"/>
    <x v="0"/>
    <n v="1"/>
  </r>
  <r>
    <s v="Richmond East—Steveston"/>
    <s v="British Columbia"/>
    <m/>
    <s v="Parm"/>
    <s v="Bains"/>
    <s v="Liberal"/>
    <x v="0"/>
    <n v="1"/>
  </r>
  <r>
    <s v="Richmond Hill South"/>
    <s v="Ontario"/>
    <m/>
    <s v="Vincent"/>
    <s v="Ho"/>
    <s v="Conservative"/>
    <x v="0"/>
    <n v="1"/>
  </r>
  <r>
    <s v="Richmond—Arthabaska"/>
    <s v="Quebec"/>
    <m/>
    <s v="Éric"/>
    <s v="Lefebvre"/>
    <s v="Conservative"/>
    <x v="0"/>
    <n v="1"/>
  </r>
  <r>
    <s v="Riding Mountain"/>
    <s v="Manitoba"/>
    <m/>
    <s v="Dan"/>
    <s v="Mazier"/>
    <s v="Conservative"/>
    <x v="0"/>
    <n v="1"/>
  </r>
  <r>
    <s v="Rimouski—La Matapédia"/>
    <s v="Quebec"/>
    <m/>
    <s v="Maxime"/>
    <s v="Blanchette-Joncas"/>
    <s v="Bloc Québécois"/>
    <x v="0"/>
    <n v="1"/>
  </r>
  <r>
    <s v="Rivière-des-Mille-Îles"/>
    <s v="Quebec"/>
    <m/>
    <s v="Linda"/>
    <s v="Lapointe"/>
    <s v="Liberal"/>
    <x v="1"/>
    <n v="2"/>
  </r>
  <r>
    <s v="Rivière-du-Nord"/>
    <s v="Quebec"/>
    <m/>
    <s v="Rhéal Éloi"/>
    <s v="Fortin"/>
    <s v="Bloc Québécois"/>
    <x v="0"/>
    <n v="1"/>
  </r>
  <r>
    <s v="Rosemont—La Petite-Patrie"/>
    <s v="Quebec"/>
    <m/>
    <s v="Alexandre"/>
    <s v="Boulerice"/>
    <s v="NDP"/>
    <x v="0"/>
    <n v="1"/>
  </r>
  <r>
    <s v="Saanich—Gulf Islands"/>
    <s v="British Columbia"/>
    <m/>
    <s v="Elizabeth"/>
    <s v="May"/>
    <s v="Green Party"/>
    <x v="1"/>
    <n v="2"/>
  </r>
  <r>
    <s v="Sackville—Bedford—Preston"/>
    <s v="Nova Scotia"/>
    <m/>
    <s v="Braedon"/>
    <s v="Clark"/>
    <s v="Liberal"/>
    <x v="0"/>
    <n v="1"/>
  </r>
  <r>
    <s v="Saint John—Kennebecasis"/>
    <s v="New Brunswick"/>
    <m/>
    <s v="Wayne"/>
    <s v="Long"/>
    <s v="Liberal"/>
    <x v="0"/>
    <n v="1"/>
  </r>
  <r>
    <s v="Saint John—St. Croix"/>
    <s v="New Brunswick"/>
    <m/>
    <s v="John"/>
    <s v="Williamson"/>
    <s v="Conservative"/>
    <x v="0"/>
    <n v="1"/>
  </r>
  <r>
    <s v="Saint-Hyacinthe—Bagot—Acton"/>
    <s v="Quebec"/>
    <m/>
    <s v="Simon-Pierre"/>
    <s v="Savard-Tremblay"/>
    <s v="Bloc Québécois"/>
    <x v="0"/>
    <n v="1"/>
  </r>
  <r>
    <s v="Saint-Jean"/>
    <s v="Quebec"/>
    <m/>
    <s v="Christine"/>
    <s v="Normandin"/>
    <s v="Bloc Québécois"/>
    <x v="1"/>
    <n v="2"/>
  </r>
  <r>
    <s v="Saint-Laurent"/>
    <s v="Quebec"/>
    <m/>
    <s v="Emmanuella"/>
    <s v="Lambropoulos"/>
    <s v="Liberal"/>
    <x v="1"/>
    <n v="2"/>
  </r>
  <r>
    <s v="Saint-Léonard—Saint-Michel"/>
    <s v="Quebec"/>
    <m/>
    <s v="Patricia"/>
    <s v="Lattanzio"/>
    <s v="Liberal"/>
    <x v="1"/>
    <n v="2"/>
  </r>
  <r>
    <s v="Saint-Maurice—Champlain"/>
    <s v="Quebec"/>
    <s v="Hon."/>
    <s v="François-Philippe"/>
    <s v="Champagne"/>
    <s v="Liberal"/>
    <x v="0"/>
    <n v="1"/>
  </r>
  <r>
    <s v="Sarnia—Lambton—Bkejwanong"/>
    <s v="Ontario"/>
    <m/>
    <s v="Marilyn"/>
    <s v="Gladu"/>
    <s v="Conservative"/>
    <x v="1"/>
    <n v="2"/>
  </r>
  <r>
    <s v="Saskatoon South"/>
    <s v="Saskatchewan"/>
    <m/>
    <s v="Kevin"/>
    <s v="Waugh"/>
    <s v="Conservative"/>
    <x v="0"/>
    <n v="1"/>
  </r>
  <r>
    <s v="Saskatoon West"/>
    <s v="Saskatchewan"/>
    <m/>
    <s v="Brad"/>
    <s v="Redekopp"/>
    <s v="Conservative"/>
    <x v="0"/>
    <n v="1"/>
  </r>
  <r>
    <s v="Saskatoon—University"/>
    <s v="Saskatchewan"/>
    <m/>
    <s v="Corey"/>
    <s v="Tochor"/>
    <s v="Conservative"/>
    <x v="0"/>
    <n v="1"/>
  </r>
  <r>
    <s v="Sault Ste. Marie—Algoma"/>
    <s v="Ontario"/>
    <m/>
    <s v="Terry"/>
    <s v="Sheehan"/>
    <s v="Liberal"/>
    <x v="0"/>
    <n v="1"/>
  </r>
  <r>
    <s v="Scarborough Centre—Don Valley East"/>
    <s v="Ontario"/>
    <m/>
    <s v="Salma"/>
    <s v="Zahid"/>
    <s v="Liberal"/>
    <x v="1"/>
    <n v="2"/>
  </r>
  <r>
    <s v="Scarborough North"/>
    <s v="Ontario"/>
    <m/>
    <s v="Shaun"/>
    <s v="Chen"/>
    <s v="Liberal"/>
    <x v="0"/>
    <n v="1"/>
  </r>
  <r>
    <s v="Scarborough Southwest"/>
    <s v="Ontario"/>
    <s v="Hon."/>
    <s v="Bill"/>
    <s v="Blair"/>
    <s v="Liberal"/>
    <x v="0"/>
    <n v="1"/>
  </r>
  <r>
    <s v="Scarborough—Agincourt"/>
    <s v="Ontario"/>
    <m/>
    <s v="Jean"/>
    <s v="Yip"/>
    <s v="Liberal"/>
    <x v="1"/>
    <n v="2"/>
  </r>
  <r>
    <s v="Scarborough—Guildwood—Rouge Park"/>
    <s v="Ontario"/>
    <s v="Hon."/>
    <s v="Gary"/>
    <s v="Anandasangaree"/>
    <s v="Liberal"/>
    <x v="0"/>
    <n v="1"/>
  </r>
  <r>
    <s v="Scarborough—Woburn"/>
    <s v="Ontario"/>
    <m/>
    <s v="Michael"/>
    <s v="Coteau"/>
    <s v="Liberal"/>
    <x v="0"/>
    <n v="1"/>
  </r>
  <r>
    <s v="Selkirk—Interlake—Eastman"/>
    <s v="Manitoba"/>
    <m/>
    <s v="James"/>
    <s v="Bezan"/>
    <s v="Conservative"/>
    <x v="0"/>
    <n v="1"/>
  </r>
  <r>
    <s v="Shefford"/>
    <s v="Quebec"/>
    <m/>
    <s v="Andréanne"/>
    <s v="Larouche"/>
    <s v="Bloc Québécois"/>
    <x v="1"/>
    <n v="2"/>
  </r>
  <r>
    <s v="Sherbrooke"/>
    <s v="Quebec"/>
    <s v="Hon."/>
    <s v="Élisabeth"/>
    <s v="Brière"/>
    <s v="Liberal"/>
    <x v="1"/>
    <n v="2"/>
  </r>
  <r>
    <s v="Sherwood Park—Fort Saskatchewan"/>
    <s v="Alberta"/>
    <m/>
    <s v="Garnett"/>
    <s v="Genuis"/>
    <s v="Conservative"/>
    <x v="0"/>
    <n v="1"/>
  </r>
  <r>
    <s v="Simcoe North"/>
    <s v="Ontario"/>
    <m/>
    <s v="Adam"/>
    <s v="Chambers"/>
    <s v="Conservative"/>
    <x v="0"/>
    <n v="1"/>
  </r>
  <r>
    <s v="Simcoe—Grey"/>
    <s v="Ontario"/>
    <m/>
    <s v="Terry"/>
    <s v="Dowdall"/>
    <s v="Conservative"/>
    <x v="0"/>
    <n v="1"/>
  </r>
  <r>
    <s v="Similkameen—South Okanagan—West Kootenay"/>
    <s v="British Columbia"/>
    <m/>
    <s v="Helena"/>
    <s v="Konanz"/>
    <s v="Conservative"/>
    <x v="1"/>
    <n v="2"/>
  </r>
  <r>
    <s v="Skeena—Bulkley Valley"/>
    <s v="British Columbia"/>
    <m/>
    <s v="Ellis"/>
    <s v="Ross"/>
    <s v="Conservative"/>
    <x v="0"/>
    <n v="1"/>
  </r>
  <r>
    <s v="Souris—Moose Mountain"/>
    <s v="Saskatchewan"/>
    <m/>
    <s v="Steven"/>
    <s v="Bonk"/>
    <s v="Conservative"/>
    <x v="0"/>
    <n v="1"/>
  </r>
  <r>
    <s v="South Shore—St. Margarets"/>
    <s v="Nova Scotia"/>
    <m/>
    <s v="Jessica"/>
    <s v="Fancy-Landry"/>
    <s v="Liberal"/>
    <x v="1"/>
    <n v="2"/>
  </r>
  <r>
    <s v="South Surrey—White Rock"/>
    <s v="British Columbia"/>
    <m/>
    <s v="Ernie"/>
    <s v="Klassen"/>
    <s v="Liberal"/>
    <x v="0"/>
    <n v="1"/>
  </r>
  <r>
    <s v="Spadina—Harbourfront"/>
    <s v="Ontario"/>
    <m/>
    <s v="Chi"/>
    <s v="Nguyen"/>
    <s v="Liberal"/>
    <x v="1"/>
    <n v="2"/>
  </r>
  <r>
    <s v="St. Albert—Sturgeon River"/>
    <s v="Alberta"/>
    <m/>
    <s v="Michael"/>
    <s v="Cooper"/>
    <s v="Conservative"/>
    <x v="0"/>
    <n v="1"/>
  </r>
  <r>
    <s v="St. Boniface—St. Vital"/>
    <s v="Manitoba"/>
    <m/>
    <s v="Ginette"/>
    <s v="Lavack"/>
    <s v="Liberal"/>
    <x v="1"/>
    <n v="2"/>
  </r>
  <r>
    <s v="St. Catharines"/>
    <s v="Ontario"/>
    <m/>
    <s v="Chris"/>
    <s v="Bittle"/>
    <s v="Liberal"/>
    <x v="0"/>
    <n v="1"/>
  </r>
  <r>
    <s v="St. John's East"/>
    <s v="Newfoundland and Labrador"/>
    <s v="Hon."/>
    <s v="Joanne"/>
    <s v="Thompson"/>
    <s v="Liberal"/>
    <x v="1"/>
    <n v="2"/>
  </r>
  <r>
    <s v="Stormont—Dundas—Glengarry"/>
    <s v="Ontario"/>
    <m/>
    <s v="Eric"/>
    <s v="Duncan"/>
    <s v="Conservative"/>
    <x v="0"/>
    <n v="1"/>
  </r>
  <r>
    <s v="Sudbury"/>
    <s v="Ontario"/>
    <m/>
    <s v="Viviane"/>
    <s v="Lapointe"/>
    <s v="Liberal"/>
    <x v="1"/>
    <n v="2"/>
  </r>
  <r>
    <s v="Sudbury East—Manitoulin—Nickel Belt"/>
    <s v="Ontario"/>
    <m/>
    <s v="Jim"/>
    <s v="Belanger"/>
    <s v="Conservative"/>
    <x v="0"/>
    <n v="1"/>
  </r>
  <r>
    <s v="Surrey Centre"/>
    <s v="British Columbia"/>
    <m/>
    <s v="Randeep"/>
    <s v="Sarai"/>
    <s v="Liberal"/>
    <x v="0"/>
    <n v="1"/>
  </r>
  <r>
    <s v="Surrey Newton"/>
    <s v="British Columbia"/>
    <m/>
    <s v="Sukh"/>
    <s v="Dhaliwal"/>
    <s v="Liberal"/>
    <x v="0"/>
    <n v="1"/>
  </r>
  <r>
    <s v="Swift Current—Grasslands—Kindersley"/>
    <s v="Saskatchewan"/>
    <m/>
    <s v="Jeremy"/>
    <s v="Patzer"/>
    <s v="Conservative"/>
    <x v="0"/>
    <n v="1"/>
  </r>
  <r>
    <s v="Sydney—Glace Bay"/>
    <s v="Nova Scotia"/>
    <m/>
    <s v="Mike"/>
    <s v="Kelloway"/>
    <s v="Liberal"/>
    <x v="0"/>
    <n v="1"/>
  </r>
  <r>
    <s v="Taiaiako'n—Parkdale—High Park"/>
    <s v="Ontario"/>
    <m/>
    <s v="Karim"/>
    <s v="Bardeesy"/>
    <s v="Liberal"/>
    <x v="0"/>
    <n v="1"/>
  </r>
  <r>
    <s v="Terra Nova—The Peninsulas"/>
    <s v="Newfoundland and Labrador"/>
    <m/>
    <s v="Jonathan"/>
    <s v="Rowe"/>
    <s v="Conservative"/>
    <x v="0"/>
    <n v="1"/>
  </r>
  <r>
    <s v="Terrebonne"/>
    <s v="Quebec"/>
    <m/>
    <s v="Tatiana"/>
    <s v="Auguste"/>
    <s v="Liberal"/>
    <x v="1"/>
    <n v="2"/>
  </r>
  <r>
    <s v="Thérèse-De Blainville"/>
    <s v="Quebec"/>
    <m/>
    <s v="Madeleine"/>
    <s v="Chenette"/>
    <s v="Liberal"/>
    <x v="1"/>
    <n v="2"/>
  </r>
  <r>
    <s v="Thornhill"/>
    <s v="Ontario"/>
    <m/>
    <s v="Melissa"/>
    <s v="Lantsman"/>
    <s v="Conservative"/>
    <x v="1"/>
    <n v="2"/>
  </r>
  <r>
    <s v="Thunder Bay—Rainy River"/>
    <s v="Ontario"/>
    <m/>
    <s v="Marcus"/>
    <s v="Powlowski"/>
    <s v="Liberal"/>
    <x v="0"/>
    <n v="1"/>
  </r>
  <r>
    <s v="Thunder Bay—Superior North"/>
    <s v="Ontario"/>
    <s v="Hon."/>
    <s v="Patty"/>
    <s v="Hajdu"/>
    <s v="Liberal"/>
    <x v="1"/>
    <n v="2"/>
  </r>
  <r>
    <s v="Tobique—Mactaquac"/>
    <s v="New Brunswick"/>
    <m/>
    <s v="Richard"/>
    <s v="Bragdon"/>
    <s v="Conservative"/>
    <x v="0"/>
    <n v="1"/>
  </r>
  <r>
    <s v="Toronto Centre"/>
    <s v="Ontario"/>
    <m/>
    <s v="Evan"/>
    <s v="Solomon"/>
    <s v="Liberal"/>
    <x v="0"/>
    <n v="1"/>
  </r>
  <r>
    <s v="Toronto—Danforth"/>
    <s v="Ontario"/>
    <m/>
    <s v="Julie"/>
    <s v="Dabrusin"/>
    <s v="Liberal"/>
    <x v="1"/>
    <n v="2"/>
  </r>
  <r>
    <s v="Toronto—St. Paul's"/>
    <s v="Ontario"/>
    <m/>
    <s v="Leslie"/>
    <s v="Church"/>
    <s v="Liberal"/>
    <x v="1"/>
    <n v="2"/>
  </r>
  <r>
    <s v="Trois-Rivières"/>
    <s v="Quebec"/>
    <m/>
    <s v="Caroline"/>
    <s v="Desrochers"/>
    <s v="Liberal"/>
    <x v="1"/>
    <n v="2"/>
  </r>
  <r>
    <s v="University—Rosedale"/>
    <s v="Ontario"/>
    <s v="Hon."/>
    <s v="Chrystia"/>
    <s v="Freeland"/>
    <s v="Liberal"/>
    <x v="1"/>
    <n v="2"/>
  </r>
  <r>
    <s v="Vancouver Centre"/>
    <s v="British Columbia"/>
    <s v="Hon."/>
    <s v="Hedy"/>
    <s v="Fry"/>
    <s v="Liberal"/>
    <x v="1"/>
    <n v="2"/>
  </r>
  <r>
    <s v="Vancouver East"/>
    <s v="British Columbia"/>
    <m/>
    <s v="Jenny"/>
    <s v="Kwan"/>
    <s v="NDP"/>
    <x v="1"/>
    <n v="2"/>
  </r>
  <r>
    <s v="Vancouver Fraserview—South Burnaby"/>
    <s v="British Columbia"/>
    <m/>
    <s v="Gregor"/>
    <s v="Robertson"/>
    <s v="Liberal"/>
    <x v="0"/>
    <n v="1"/>
  </r>
  <r>
    <s v="Vancouver Granville"/>
    <s v="British Columbia"/>
    <m/>
    <s v="Taleeb"/>
    <s v="Noormohamed"/>
    <s v="Liberal"/>
    <x v="0"/>
    <n v="1"/>
  </r>
  <r>
    <s v="Vancouver Kingsway"/>
    <s v="British Columbia"/>
    <m/>
    <s v="Don"/>
    <s v="Davies"/>
    <s v="NDP"/>
    <x v="0"/>
    <n v="1"/>
  </r>
  <r>
    <s v="Vancouver Quadra"/>
    <s v="British Columbia"/>
    <m/>
    <s v="Wade"/>
    <s v="Grant"/>
    <s v="Liberal"/>
    <x v="0"/>
    <n v="1"/>
  </r>
  <r>
    <s v="Vaudreuil"/>
    <s v="Quebec"/>
    <m/>
    <s v="Peter"/>
    <s v="Schiefke"/>
    <s v="Liberal"/>
    <x v="0"/>
    <n v="1"/>
  </r>
  <r>
    <s v="Vaughan—Woodbridge"/>
    <s v="Ontario"/>
    <m/>
    <s v="Michael"/>
    <s v="Guglielmin"/>
    <s v="Conservative"/>
    <x v="0"/>
    <n v="1"/>
  </r>
  <r>
    <s v="Vernon—Lake Country—Monashee"/>
    <s v="British Columbia"/>
    <m/>
    <s v="Scott"/>
    <s v="Anderson"/>
    <s v="Conservative"/>
    <x v="0"/>
    <n v="1"/>
  </r>
  <r>
    <s v="Victoria"/>
    <s v="British Columbia"/>
    <m/>
    <s v="Will"/>
    <s v="Greaves"/>
    <s v="Liberal"/>
    <x v="0"/>
    <n v="1"/>
  </r>
  <r>
    <s v="Ville-Marie—Le Sud-Ouest—Île-des-Soeurs"/>
    <s v="Quebec"/>
    <s v="Hon."/>
    <s v="Marc"/>
    <s v="Miller"/>
    <s v="Liberal"/>
    <x v="0"/>
    <n v="1"/>
  </r>
  <r>
    <s v="Vimy"/>
    <s v="Quebec"/>
    <m/>
    <s v="Annie"/>
    <s v="Koutrakis"/>
    <s v="Liberal"/>
    <x v="1"/>
    <n v="2"/>
  </r>
  <r>
    <s v="Waterloo"/>
    <s v="Ontario"/>
    <s v="Hon."/>
    <s v="Bardish"/>
    <s v="Chagger"/>
    <s v="Liberal"/>
    <x v="1"/>
    <n v="2"/>
  </r>
  <r>
    <s v="Wellington—Halton Hills North"/>
    <s v="Ontario"/>
    <s v="Hon."/>
    <s v="Michael"/>
    <s v="Chong"/>
    <s v="Conservative"/>
    <x v="0"/>
    <n v="1"/>
  </r>
  <r>
    <s v="West Vancouver—Sunshine Coast—Sea to Sky Country"/>
    <s v="British Columbia"/>
    <m/>
    <s v="Patrick"/>
    <s v="Weiler"/>
    <s v="Liberal"/>
    <x v="0"/>
    <n v="1"/>
  </r>
  <r>
    <s v="Whitby"/>
    <s v="Ontario"/>
    <m/>
    <s v="Ryan"/>
    <s v="Turnbull"/>
    <s v="Liberal"/>
    <x v="0"/>
    <n v="1"/>
  </r>
  <r>
    <s v="Willowdale"/>
    <s v="Ontario"/>
    <s v="Hon."/>
    <s v="Ali"/>
    <s v="Ehsassi"/>
    <s v="Liberal"/>
    <x v="0"/>
    <n v="1"/>
  </r>
  <r>
    <s v="Windsor West"/>
    <s v="Ontario"/>
    <m/>
    <s v="Harb"/>
    <s v="Gill"/>
    <s v="Conservative"/>
    <x v="0"/>
    <n v="1"/>
  </r>
  <r>
    <s v="Windsor—Tecumseh—Lakeshore"/>
    <s v="Ontario"/>
    <m/>
    <s v="Kathryn"/>
    <s v="Borrelli"/>
    <s v="Conservative"/>
    <x v="1"/>
    <n v="2"/>
  </r>
  <r>
    <s v="Winnipeg Centre"/>
    <s v="Manitoba"/>
    <m/>
    <s v="Leah"/>
    <s v="Gazan"/>
    <s v="NDP"/>
    <x v="1"/>
    <n v="2"/>
  </r>
  <r>
    <s v="Winnipeg North"/>
    <s v="Manitoba"/>
    <m/>
    <s v="Kevin"/>
    <s v="Lamoureux"/>
    <s v="Liberal"/>
    <x v="0"/>
    <n v="1"/>
  </r>
  <r>
    <s v="Winnipeg South"/>
    <s v="Manitoba"/>
    <s v="Hon."/>
    <s v="Terry"/>
    <s v="Duguid"/>
    <s v="Liberal"/>
    <x v="0"/>
    <n v="1"/>
  </r>
  <r>
    <s v="Winnipeg South Centre"/>
    <s v="Manitoba"/>
    <m/>
    <s v="Ben"/>
    <s v="Carr"/>
    <s v="Liberal"/>
    <x v="0"/>
    <n v="1"/>
  </r>
  <r>
    <s v="Winnipeg West"/>
    <s v="Manitoba"/>
    <m/>
    <s v="Doug"/>
    <s v="Eyolfson"/>
    <s v="Liberal"/>
    <x v="0"/>
    <n v="1"/>
  </r>
  <r>
    <s v="Yellowhead"/>
    <s v="Alberta"/>
    <m/>
    <s v="William"/>
    <s v="Stevenson"/>
    <s v="Conservative"/>
    <x v="0"/>
    <n v="1"/>
  </r>
  <r>
    <s v="York Centre"/>
    <s v="Ontario"/>
    <m/>
    <s v="Roman"/>
    <s v="Baber"/>
    <s v="Conservative"/>
    <x v="0"/>
    <n v="1"/>
  </r>
  <r>
    <s v="York South—Weston—Etobicoke"/>
    <s v="Ontario"/>
    <s v="Hon."/>
    <s v="Ahmed"/>
    <s v="Hussen"/>
    <s v="Liberal"/>
    <x v="0"/>
    <n v="1"/>
  </r>
  <r>
    <s v="York—Durham"/>
    <s v="Ontario"/>
    <m/>
    <s v="Thomas Jacob"/>
    <s v="Mantle"/>
    <s v="Conservative"/>
    <x v="0"/>
    <n v="1"/>
  </r>
  <r>
    <s v="Yorkton—Melville"/>
    <s v="Saskatchewan"/>
    <m/>
    <s v="Cathay"/>
    <s v="Wagantall"/>
    <s v="Conservative"/>
    <x v="1"/>
    <n v="2"/>
  </r>
  <r>
    <s v="Yukon"/>
    <s v="Yukon"/>
    <m/>
    <s v="Brendan"/>
    <s v="Hanley"/>
    <s v="Liberal"/>
    <x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BC3F9B-46F7-4B8C-9BEA-23D1404E1021}" name="PivotTable7" cacheId="139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38:D41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showDataAs="percentOfTotal" baseField="0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9A8B14-F125-4887-8EA6-7FA0C51B536C}" name="PivotTable7" cacheId="139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4:D7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20A6AF-E68D-4D10-9285-6C0FB650E224}" name="PivotTable8" cacheId="139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4:D7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showDataAs="percentOfTotal" baseField="0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708763-E22A-4F25-AACC-0CB7534B7B35}" name="PivotTable5" cacheId="139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4:D7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A8847A-673D-4212-85E7-6E16F241F1C1}" name="PivotTable6" cacheId="139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4:D7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showDataAs="percentOfTotal" baseField="0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698DFD-460A-4225-9C00-002CDD040EF5}" name="PivotTable3" cacheId="139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4:D7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9FCF3F-042D-4692-9C7C-B4500D968C3F}" name="PivotTable2" cacheId="139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4:D7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showDataAs="percentOfTotal" baseField="0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962D7F-51BF-47C4-9763-D78E66C65DD2}" name="PivotTable4" cacheId="139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4:D8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4">
    <i>
      <x v="1"/>
    </i>
    <i>
      <x/>
    </i>
    <i>
      <x v="2"/>
    </i>
    <i t="grand">
      <x/>
    </i>
  </rowItems>
  <colItems count="1">
    <i/>
  </colItems>
  <dataFields count="1">
    <dataField name="Count of Gender" fld="6" subtotal="count" showDataAs="percentOfTotal" baseField="0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886B32-BDEE-40A2-A2E6-58F42BF9C809}" name="PivotTable6" cacheId="139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29:D32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B80AD93-E953-4A07-9305-47FB3A44B9D1}" name="PivotTable4" cacheId="139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150:D153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62B19E-526D-44C8-B0CC-468ABE4BCD80}" name="PivotTable5" cacheId="139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159:D162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showDataAs="percentOfTotal" baseField="0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657B75-5BB3-481B-B567-F6F823DA35B1}" name="PivotTable1" cacheId="139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176:D179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showDataAs="percentOfTotal" baseField="0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DE3051-A57C-4A5D-A24B-1849ACF18DBC}" name="PivotTable2" cacheId="139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185:D188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F735390-17A4-46A3-9B1D-E3A192AC58B4}" name="PivotTable3" cacheId="139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17:D21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4">
    <i>
      <x v="1"/>
    </i>
    <i>
      <x/>
    </i>
    <i>
      <x v="2"/>
    </i>
    <i t="grand">
      <x/>
    </i>
  </rowItems>
  <colItems count="1">
    <i/>
  </colItems>
  <dataFields count="1">
    <dataField name="Count of Gender" fld="6" subtotal="count" showDataAs="percentOfTotal" baseField="0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72C7B3-D788-436E-90DA-F6EC3210CF33}" name="PivotTable9" cacheId="139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C4:D7" firstHeaderRow="1" firstDataRow="1" firstDataCol="1"/>
  <pivotFields count="8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dataField="1" compact="0" outline="0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Gender" fld="6" subtotal="count" showDataAs="percentOfTotal" baseField="0" baseItem="0" numFmtId="1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E226AE-8FD3-4223-A834-36580925EB21}" name="PivotTable1" cacheId="139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1">
  <location ref="A2:B5" firstHeaderRow="1" firstDataRow="1" firstDataCol="1"/>
  <pivotFields count="8"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sortType="descending">
      <items count="3">
        <item x="0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Count of Constituency" fld="0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6.xml"/><Relationship Id="rId1" Type="http://schemas.openxmlformats.org/officeDocument/2006/relationships/pivotTable" Target="../pivotTables/pivotTable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1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2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13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14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15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E53D2-0DEA-4772-B56C-2C6B896B95B4}">
  <dimension ref="A1:L344"/>
  <sheetViews>
    <sheetView topLeftCell="B1" workbookViewId="0">
      <selection sqref="A1:XFD1"/>
    </sheetView>
  </sheetViews>
  <sheetFormatPr defaultRowHeight="15"/>
  <cols>
    <col min="1" max="1" width="35.5703125" customWidth="1"/>
    <col min="2" max="2" width="25.28515625" customWidth="1"/>
    <col min="4" max="4" width="16.85546875" customWidth="1"/>
    <col min="5" max="5" width="16.5703125" customWidth="1"/>
    <col min="6" max="6" width="18.5703125" customWidth="1"/>
    <col min="9" max="9" width="16.42578125" customWidth="1"/>
    <col min="11" max="11" width="26.85546875" customWidth="1"/>
    <col min="12" max="12" width="34.710937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12">
      <c r="A2" t="s">
        <v>7</v>
      </c>
      <c r="B2" t="s">
        <v>8</v>
      </c>
      <c r="D2" t="s">
        <v>9</v>
      </c>
      <c r="E2" t="s">
        <v>10</v>
      </c>
      <c r="F2" t="s">
        <v>11</v>
      </c>
      <c r="G2" t="s">
        <v>12</v>
      </c>
      <c r="I2" s="7" t="s">
        <v>13</v>
      </c>
      <c r="J2" s="5"/>
      <c r="K2" s="5"/>
      <c r="L2" s="6"/>
    </row>
    <row r="3" spans="1:12">
      <c r="A3" t="s">
        <v>14</v>
      </c>
      <c r="B3" t="s">
        <v>8</v>
      </c>
      <c r="D3" t="s">
        <v>15</v>
      </c>
      <c r="E3" t="s">
        <v>16</v>
      </c>
      <c r="F3" t="s">
        <v>11</v>
      </c>
      <c r="G3" t="s">
        <v>12</v>
      </c>
      <c r="I3" s="5"/>
      <c r="J3" s="5"/>
      <c r="K3" s="5"/>
      <c r="L3" s="5"/>
    </row>
    <row r="4" spans="1:12" ht="30.75">
      <c r="A4" t="s">
        <v>17</v>
      </c>
      <c r="B4" t="s">
        <v>8</v>
      </c>
      <c r="D4" t="s">
        <v>18</v>
      </c>
      <c r="E4" t="s">
        <v>19</v>
      </c>
      <c r="F4" t="s">
        <v>11</v>
      </c>
      <c r="G4" t="s">
        <v>12</v>
      </c>
      <c r="I4" s="7" t="s">
        <v>20</v>
      </c>
      <c r="J4" s="7" t="s">
        <v>21</v>
      </c>
      <c r="K4" s="8" t="s">
        <v>22</v>
      </c>
      <c r="L4" s="8" t="s">
        <v>23</v>
      </c>
    </row>
    <row r="5" spans="1:12">
      <c r="A5" t="s">
        <v>24</v>
      </c>
      <c r="B5" t="s">
        <v>8</v>
      </c>
      <c r="D5" t="s">
        <v>25</v>
      </c>
      <c r="E5" t="s">
        <v>26</v>
      </c>
      <c r="F5" t="s">
        <v>11</v>
      </c>
      <c r="G5" t="s">
        <v>12</v>
      </c>
      <c r="I5" s="5" t="s">
        <v>27</v>
      </c>
      <c r="J5" s="5">
        <v>101</v>
      </c>
      <c r="K5" s="5">
        <v>68</v>
      </c>
      <c r="L5" s="6">
        <f>K5/169</f>
        <v>0.40236686390532544</v>
      </c>
    </row>
    <row r="6" spans="1:12">
      <c r="A6" t="s">
        <v>28</v>
      </c>
      <c r="B6" t="s">
        <v>8</v>
      </c>
      <c r="D6" t="s">
        <v>29</v>
      </c>
      <c r="E6" t="s">
        <v>30</v>
      </c>
      <c r="F6" t="s">
        <v>27</v>
      </c>
      <c r="G6" t="s">
        <v>12</v>
      </c>
      <c r="I6" s="5" t="s">
        <v>11</v>
      </c>
      <c r="J6" s="5">
        <v>118</v>
      </c>
      <c r="K6" s="5">
        <v>26</v>
      </c>
      <c r="L6" s="6">
        <f>K6/144</f>
        <v>0.18055555555555555</v>
      </c>
    </row>
    <row r="7" spans="1:12">
      <c r="A7" t="s">
        <v>31</v>
      </c>
      <c r="B7" t="s">
        <v>8</v>
      </c>
      <c r="D7" t="s">
        <v>32</v>
      </c>
      <c r="E7" t="s">
        <v>33</v>
      </c>
      <c r="F7" t="s">
        <v>11</v>
      </c>
      <c r="G7" t="s">
        <v>12</v>
      </c>
      <c r="I7" s="5" t="s">
        <v>34</v>
      </c>
      <c r="J7" s="5">
        <v>17</v>
      </c>
      <c r="K7" s="5">
        <v>5</v>
      </c>
      <c r="L7" s="6">
        <f>K7/22</f>
        <v>0.22727272727272727</v>
      </c>
    </row>
    <row r="8" spans="1:12">
      <c r="A8" t="s">
        <v>35</v>
      </c>
      <c r="B8" t="s">
        <v>8</v>
      </c>
      <c r="D8" t="s">
        <v>36</v>
      </c>
      <c r="E8" t="s">
        <v>37</v>
      </c>
      <c r="F8" t="s">
        <v>11</v>
      </c>
      <c r="G8" t="s">
        <v>12</v>
      </c>
      <c r="I8" s="5" t="s">
        <v>38</v>
      </c>
      <c r="J8" s="5">
        <v>3</v>
      </c>
      <c r="K8" s="5">
        <v>4</v>
      </c>
      <c r="L8" s="6">
        <f>K8/7</f>
        <v>0.5714285714285714</v>
      </c>
    </row>
    <row r="9" spans="1:12">
      <c r="A9" t="s">
        <v>39</v>
      </c>
      <c r="B9" t="s">
        <v>8</v>
      </c>
      <c r="D9" t="s">
        <v>40</v>
      </c>
      <c r="E9" t="s">
        <v>41</v>
      </c>
      <c r="F9" t="s">
        <v>11</v>
      </c>
      <c r="G9" t="s">
        <v>12</v>
      </c>
      <c r="I9" s="5" t="s">
        <v>42</v>
      </c>
      <c r="J9" s="5">
        <v>0</v>
      </c>
      <c r="K9" s="5">
        <v>1</v>
      </c>
      <c r="L9" s="6">
        <v>1</v>
      </c>
    </row>
    <row r="10" spans="1:12">
      <c r="A10" t="s">
        <v>43</v>
      </c>
      <c r="B10" t="s">
        <v>8</v>
      </c>
      <c r="D10" t="s">
        <v>44</v>
      </c>
      <c r="E10" t="s">
        <v>45</v>
      </c>
      <c r="F10" t="s">
        <v>11</v>
      </c>
      <c r="G10" t="s">
        <v>12</v>
      </c>
      <c r="I10" s="5"/>
      <c r="J10" s="5"/>
      <c r="K10" s="5"/>
      <c r="L10" s="5"/>
    </row>
    <row r="11" spans="1:12">
      <c r="A11" t="s">
        <v>46</v>
      </c>
      <c r="B11" t="s">
        <v>8</v>
      </c>
      <c r="D11" t="s">
        <v>47</v>
      </c>
      <c r="E11" t="s">
        <v>48</v>
      </c>
      <c r="F11" t="s">
        <v>11</v>
      </c>
      <c r="G11" t="s">
        <v>49</v>
      </c>
      <c r="I11" s="9" t="s">
        <v>50</v>
      </c>
      <c r="J11" s="10">
        <f>J5+J6+J7+J8+J9</f>
        <v>239</v>
      </c>
      <c r="K11" s="10">
        <f>K5+K6+K7+K8+K9</f>
        <v>104</v>
      </c>
      <c r="L11" s="11">
        <f>K11/343</f>
        <v>0.30320699708454812</v>
      </c>
    </row>
    <row r="12" spans="1:12">
      <c r="A12" t="s">
        <v>51</v>
      </c>
      <c r="B12" t="s">
        <v>8</v>
      </c>
      <c r="C12" t="s">
        <v>52</v>
      </c>
      <c r="D12" t="s">
        <v>53</v>
      </c>
      <c r="E12" t="s">
        <v>54</v>
      </c>
      <c r="F12" t="s">
        <v>11</v>
      </c>
      <c r="G12" t="s">
        <v>49</v>
      </c>
    </row>
    <row r="13" spans="1:12">
      <c r="A13" t="s">
        <v>55</v>
      </c>
      <c r="B13" t="s">
        <v>8</v>
      </c>
      <c r="D13" t="s">
        <v>56</v>
      </c>
      <c r="E13" t="s">
        <v>57</v>
      </c>
      <c r="F13" t="s">
        <v>11</v>
      </c>
      <c r="G13" t="s">
        <v>12</v>
      </c>
    </row>
    <row r="14" spans="1:12">
      <c r="A14" t="s">
        <v>58</v>
      </c>
      <c r="B14" t="s">
        <v>8</v>
      </c>
      <c r="D14" t="s">
        <v>18</v>
      </c>
      <c r="E14" t="s">
        <v>59</v>
      </c>
      <c r="F14" t="s">
        <v>11</v>
      </c>
      <c r="G14" t="s">
        <v>12</v>
      </c>
    </row>
    <row r="15" spans="1:12">
      <c r="A15" t="s">
        <v>60</v>
      </c>
      <c r="B15" t="s">
        <v>8</v>
      </c>
      <c r="D15" t="s">
        <v>61</v>
      </c>
      <c r="E15" t="s">
        <v>45</v>
      </c>
      <c r="F15" t="s">
        <v>11</v>
      </c>
      <c r="G15" t="s">
        <v>12</v>
      </c>
    </row>
    <row r="16" spans="1:12">
      <c r="A16" t="s">
        <v>62</v>
      </c>
      <c r="B16" t="s">
        <v>8</v>
      </c>
      <c r="D16" t="s">
        <v>63</v>
      </c>
      <c r="E16" t="s">
        <v>64</v>
      </c>
      <c r="F16" t="s">
        <v>27</v>
      </c>
      <c r="G16" t="s">
        <v>49</v>
      </c>
    </row>
    <row r="17" spans="1:7">
      <c r="A17" t="s">
        <v>65</v>
      </c>
      <c r="B17" t="s">
        <v>8</v>
      </c>
      <c r="C17" t="s">
        <v>52</v>
      </c>
      <c r="D17" t="s">
        <v>66</v>
      </c>
      <c r="E17" t="s">
        <v>67</v>
      </c>
      <c r="F17" t="s">
        <v>11</v>
      </c>
      <c r="G17" t="s">
        <v>12</v>
      </c>
    </row>
    <row r="18" spans="1:7">
      <c r="A18" t="s">
        <v>68</v>
      </c>
      <c r="B18" t="s">
        <v>8</v>
      </c>
      <c r="D18" t="s">
        <v>69</v>
      </c>
      <c r="E18" t="s">
        <v>70</v>
      </c>
      <c r="F18" t="s">
        <v>11</v>
      </c>
      <c r="G18" t="s">
        <v>12</v>
      </c>
    </row>
    <row r="19" spans="1:7">
      <c r="A19" t="s">
        <v>71</v>
      </c>
      <c r="B19" t="s">
        <v>8</v>
      </c>
      <c r="D19" t="s">
        <v>72</v>
      </c>
      <c r="E19" t="s">
        <v>73</v>
      </c>
      <c r="F19" t="s">
        <v>11</v>
      </c>
      <c r="G19" t="s">
        <v>12</v>
      </c>
    </row>
    <row r="20" spans="1:7">
      <c r="A20" t="s">
        <v>74</v>
      </c>
      <c r="B20" t="s">
        <v>8</v>
      </c>
      <c r="D20" t="s">
        <v>75</v>
      </c>
      <c r="E20" t="s">
        <v>76</v>
      </c>
      <c r="F20" t="s">
        <v>11</v>
      </c>
      <c r="G20" t="s">
        <v>12</v>
      </c>
    </row>
    <row r="21" spans="1:7">
      <c r="A21" t="s">
        <v>77</v>
      </c>
      <c r="B21" t="s">
        <v>8</v>
      </c>
      <c r="D21" t="s">
        <v>78</v>
      </c>
      <c r="E21" t="s">
        <v>79</v>
      </c>
      <c r="F21" t="s">
        <v>11</v>
      </c>
      <c r="G21" t="s">
        <v>12</v>
      </c>
    </row>
    <row r="22" spans="1:7">
      <c r="A22" t="s">
        <v>80</v>
      </c>
      <c r="B22" t="s">
        <v>8</v>
      </c>
      <c r="D22" t="s">
        <v>81</v>
      </c>
      <c r="E22" t="s">
        <v>82</v>
      </c>
      <c r="F22" t="s">
        <v>11</v>
      </c>
      <c r="G22" t="s">
        <v>12</v>
      </c>
    </row>
    <row r="23" spans="1:7">
      <c r="A23" t="s">
        <v>83</v>
      </c>
      <c r="B23" t="s">
        <v>8</v>
      </c>
      <c r="D23" t="s">
        <v>84</v>
      </c>
      <c r="E23" t="s">
        <v>85</v>
      </c>
      <c r="F23" t="s">
        <v>38</v>
      </c>
      <c r="G23" t="s">
        <v>49</v>
      </c>
    </row>
    <row r="24" spans="1:7">
      <c r="A24" t="s">
        <v>86</v>
      </c>
      <c r="B24" t="s">
        <v>8</v>
      </c>
      <c r="D24" t="s">
        <v>33</v>
      </c>
      <c r="E24" t="s">
        <v>87</v>
      </c>
      <c r="F24" t="s">
        <v>11</v>
      </c>
      <c r="G24" t="s">
        <v>12</v>
      </c>
    </row>
    <row r="25" spans="1:7">
      <c r="A25" t="s">
        <v>88</v>
      </c>
      <c r="B25" t="s">
        <v>8</v>
      </c>
      <c r="D25" t="s">
        <v>89</v>
      </c>
      <c r="E25" t="s">
        <v>90</v>
      </c>
      <c r="F25" t="s">
        <v>11</v>
      </c>
      <c r="G25" t="s">
        <v>12</v>
      </c>
    </row>
    <row r="26" spans="1:7">
      <c r="A26" t="s">
        <v>91</v>
      </c>
      <c r="B26" t="s">
        <v>8</v>
      </c>
      <c r="D26" t="s">
        <v>92</v>
      </c>
      <c r="E26" t="s">
        <v>93</v>
      </c>
      <c r="F26" t="s">
        <v>11</v>
      </c>
      <c r="G26" t="s">
        <v>49</v>
      </c>
    </row>
    <row r="27" spans="1:7">
      <c r="A27" t="s">
        <v>94</v>
      </c>
      <c r="B27" t="s">
        <v>8</v>
      </c>
      <c r="D27" t="s">
        <v>95</v>
      </c>
      <c r="E27" t="s">
        <v>96</v>
      </c>
      <c r="F27" t="s">
        <v>11</v>
      </c>
      <c r="G27" t="s">
        <v>12</v>
      </c>
    </row>
    <row r="28" spans="1:7">
      <c r="A28" t="s">
        <v>97</v>
      </c>
      <c r="B28" t="s">
        <v>8</v>
      </c>
      <c r="D28" t="s">
        <v>98</v>
      </c>
      <c r="E28" t="s">
        <v>99</v>
      </c>
      <c r="F28" t="s">
        <v>11</v>
      </c>
      <c r="G28" t="s">
        <v>49</v>
      </c>
    </row>
    <row r="29" spans="1:7">
      <c r="A29" t="s">
        <v>100</v>
      </c>
      <c r="B29" t="s">
        <v>8</v>
      </c>
      <c r="C29" t="s">
        <v>52</v>
      </c>
      <c r="D29" t="s">
        <v>101</v>
      </c>
      <c r="E29" t="s">
        <v>102</v>
      </c>
      <c r="F29" t="s">
        <v>11</v>
      </c>
      <c r="G29" t="s">
        <v>12</v>
      </c>
    </row>
    <row r="30" spans="1:7">
      <c r="A30" t="s">
        <v>103</v>
      </c>
      <c r="B30" t="s">
        <v>8</v>
      </c>
      <c r="D30" t="s">
        <v>104</v>
      </c>
      <c r="E30" t="s">
        <v>105</v>
      </c>
      <c r="F30" t="s">
        <v>11</v>
      </c>
      <c r="G30" t="s">
        <v>49</v>
      </c>
    </row>
    <row r="31" spans="1:7">
      <c r="A31" t="s">
        <v>106</v>
      </c>
      <c r="B31" t="s">
        <v>8</v>
      </c>
      <c r="D31" t="s">
        <v>107</v>
      </c>
      <c r="E31" t="s">
        <v>108</v>
      </c>
      <c r="F31" t="s">
        <v>11</v>
      </c>
      <c r="G31" t="s">
        <v>12</v>
      </c>
    </row>
    <row r="32" spans="1:7">
      <c r="A32" t="s">
        <v>109</v>
      </c>
      <c r="B32" t="s">
        <v>8</v>
      </c>
      <c r="D32" t="s">
        <v>110</v>
      </c>
      <c r="E32" t="s">
        <v>111</v>
      </c>
      <c r="F32" t="s">
        <v>11</v>
      </c>
      <c r="G32" t="s">
        <v>12</v>
      </c>
    </row>
    <row r="33" spans="1:7">
      <c r="A33" t="s">
        <v>112</v>
      </c>
      <c r="B33" t="s">
        <v>8</v>
      </c>
      <c r="D33" t="s">
        <v>113</v>
      </c>
      <c r="E33" t="s">
        <v>114</v>
      </c>
      <c r="F33" t="s">
        <v>11</v>
      </c>
      <c r="G33" t="s">
        <v>12</v>
      </c>
    </row>
    <row r="34" spans="1:7">
      <c r="A34" t="s">
        <v>115</v>
      </c>
      <c r="B34" t="s">
        <v>8</v>
      </c>
      <c r="D34" t="s">
        <v>116</v>
      </c>
      <c r="E34" t="s">
        <v>117</v>
      </c>
      <c r="F34" t="s">
        <v>11</v>
      </c>
      <c r="G34" t="s">
        <v>12</v>
      </c>
    </row>
    <row r="35" spans="1:7">
      <c r="A35" t="s">
        <v>118</v>
      </c>
      <c r="B35" t="s">
        <v>8</v>
      </c>
      <c r="D35" t="s">
        <v>119</v>
      </c>
      <c r="E35" t="s">
        <v>120</v>
      </c>
      <c r="F35" t="s">
        <v>11</v>
      </c>
      <c r="G35" t="s">
        <v>12</v>
      </c>
    </row>
    <row r="36" spans="1:7">
      <c r="A36" t="s">
        <v>121</v>
      </c>
      <c r="B36" t="s">
        <v>8</v>
      </c>
      <c r="D36" t="s">
        <v>122</v>
      </c>
      <c r="E36" t="s">
        <v>123</v>
      </c>
      <c r="F36" t="s">
        <v>11</v>
      </c>
      <c r="G36" t="s">
        <v>12</v>
      </c>
    </row>
    <row r="37" spans="1:7">
      <c r="A37" t="s">
        <v>124</v>
      </c>
      <c r="B37" t="s">
        <v>8</v>
      </c>
      <c r="D37" t="s">
        <v>125</v>
      </c>
      <c r="E37" t="s">
        <v>126</v>
      </c>
      <c r="F37" t="s">
        <v>11</v>
      </c>
      <c r="G37" t="s">
        <v>12</v>
      </c>
    </row>
    <row r="38" spans="1:7">
      <c r="A38" t="s">
        <v>127</v>
      </c>
      <c r="B38" t="s">
        <v>8</v>
      </c>
      <c r="D38" t="s">
        <v>75</v>
      </c>
      <c r="E38" t="s">
        <v>128</v>
      </c>
      <c r="F38" t="s">
        <v>11</v>
      </c>
      <c r="G38" t="s">
        <v>12</v>
      </c>
    </row>
    <row r="39" spans="1:7">
      <c r="A39" t="s">
        <v>129</v>
      </c>
      <c r="B39" t="s">
        <v>130</v>
      </c>
      <c r="D39" t="s">
        <v>131</v>
      </c>
      <c r="E39" t="s">
        <v>45</v>
      </c>
      <c r="F39" t="s">
        <v>11</v>
      </c>
      <c r="G39" t="s">
        <v>12</v>
      </c>
    </row>
    <row r="40" spans="1:7">
      <c r="A40" t="s">
        <v>132</v>
      </c>
      <c r="B40" t="s">
        <v>130</v>
      </c>
      <c r="D40" t="s">
        <v>133</v>
      </c>
      <c r="E40" t="s">
        <v>134</v>
      </c>
      <c r="F40" t="s">
        <v>27</v>
      </c>
      <c r="G40" t="s">
        <v>12</v>
      </c>
    </row>
    <row r="41" spans="1:7">
      <c r="A41" t="s">
        <v>135</v>
      </c>
      <c r="B41" t="s">
        <v>130</v>
      </c>
      <c r="C41" t="s">
        <v>52</v>
      </c>
      <c r="D41" t="s">
        <v>136</v>
      </c>
      <c r="E41" t="s">
        <v>137</v>
      </c>
      <c r="F41" t="s">
        <v>27</v>
      </c>
      <c r="G41" t="s">
        <v>12</v>
      </c>
    </row>
    <row r="42" spans="1:7">
      <c r="A42" t="s">
        <v>138</v>
      </c>
      <c r="B42" t="s">
        <v>130</v>
      </c>
      <c r="D42" t="s">
        <v>139</v>
      </c>
      <c r="E42" t="s">
        <v>140</v>
      </c>
      <c r="F42" t="s">
        <v>11</v>
      </c>
      <c r="G42" t="s">
        <v>12</v>
      </c>
    </row>
    <row r="43" spans="1:7">
      <c r="A43" t="s">
        <v>141</v>
      </c>
      <c r="B43" t="s">
        <v>130</v>
      </c>
      <c r="D43" t="s">
        <v>142</v>
      </c>
      <c r="E43" t="s">
        <v>143</v>
      </c>
      <c r="F43" t="s">
        <v>11</v>
      </c>
      <c r="G43" t="s">
        <v>12</v>
      </c>
    </row>
    <row r="44" spans="1:7">
      <c r="A44" t="s">
        <v>144</v>
      </c>
      <c r="B44" t="s">
        <v>130</v>
      </c>
      <c r="D44" t="s">
        <v>145</v>
      </c>
      <c r="E44" t="s">
        <v>146</v>
      </c>
      <c r="F44" t="s">
        <v>11</v>
      </c>
      <c r="G44" t="s">
        <v>49</v>
      </c>
    </row>
    <row r="45" spans="1:7">
      <c r="A45" t="s">
        <v>147</v>
      </c>
      <c r="B45" t="s">
        <v>130</v>
      </c>
      <c r="D45" t="s">
        <v>148</v>
      </c>
      <c r="E45" t="s">
        <v>149</v>
      </c>
      <c r="F45" t="s">
        <v>11</v>
      </c>
      <c r="G45" t="s">
        <v>12</v>
      </c>
    </row>
    <row r="46" spans="1:7">
      <c r="A46" t="s">
        <v>150</v>
      </c>
      <c r="B46" t="s">
        <v>130</v>
      </c>
      <c r="D46" t="s">
        <v>151</v>
      </c>
      <c r="E46" t="s">
        <v>152</v>
      </c>
      <c r="F46" t="s">
        <v>27</v>
      </c>
      <c r="G46" t="s">
        <v>12</v>
      </c>
    </row>
    <row r="47" spans="1:7">
      <c r="A47" t="s">
        <v>153</v>
      </c>
      <c r="B47" t="s">
        <v>130</v>
      </c>
      <c r="D47" t="s">
        <v>154</v>
      </c>
      <c r="E47" t="s">
        <v>155</v>
      </c>
      <c r="F47" t="s">
        <v>38</v>
      </c>
      <c r="G47" t="s">
        <v>12</v>
      </c>
    </row>
    <row r="48" spans="1:7">
      <c r="A48" t="s">
        <v>156</v>
      </c>
      <c r="B48" t="s">
        <v>130</v>
      </c>
      <c r="D48" t="s">
        <v>157</v>
      </c>
      <c r="E48" t="s">
        <v>158</v>
      </c>
      <c r="F48" t="s">
        <v>11</v>
      </c>
      <c r="G48" t="s">
        <v>12</v>
      </c>
    </row>
    <row r="49" spans="1:7">
      <c r="A49" t="s">
        <v>159</v>
      </c>
      <c r="B49" t="s">
        <v>130</v>
      </c>
      <c r="D49" t="s">
        <v>160</v>
      </c>
      <c r="E49" t="s">
        <v>161</v>
      </c>
      <c r="F49" t="s">
        <v>27</v>
      </c>
      <c r="G49" t="s">
        <v>49</v>
      </c>
    </row>
    <row r="50" spans="1:7">
      <c r="A50" t="s">
        <v>162</v>
      </c>
      <c r="B50" t="s">
        <v>130</v>
      </c>
      <c r="D50" t="s">
        <v>47</v>
      </c>
      <c r="E50" t="s">
        <v>26</v>
      </c>
      <c r="F50" t="s">
        <v>27</v>
      </c>
      <c r="G50" t="s">
        <v>49</v>
      </c>
    </row>
    <row r="51" spans="1:7">
      <c r="A51" t="s">
        <v>163</v>
      </c>
      <c r="B51" t="s">
        <v>130</v>
      </c>
      <c r="D51" t="s">
        <v>164</v>
      </c>
      <c r="E51" t="s">
        <v>165</v>
      </c>
      <c r="F51" t="s">
        <v>27</v>
      </c>
      <c r="G51" t="s">
        <v>12</v>
      </c>
    </row>
    <row r="52" spans="1:7">
      <c r="A52" t="s">
        <v>166</v>
      </c>
      <c r="B52" t="s">
        <v>130</v>
      </c>
      <c r="D52" t="s">
        <v>167</v>
      </c>
      <c r="E52" t="s">
        <v>113</v>
      </c>
      <c r="F52" t="s">
        <v>11</v>
      </c>
      <c r="G52" t="s">
        <v>12</v>
      </c>
    </row>
    <row r="53" spans="1:7">
      <c r="A53" t="s">
        <v>168</v>
      </c>
      <c r="B53" t="s">
        <v>130</v>
      </c>
      <c r="D53" t="s">
        <v>169</v>
      </c>
      <c r="E53" t="s">
        <v>170</v>
      </c>
      <c r="F53" t="s">
        <v>11</v>
      </c>
      <c r="G53" t="s">
        <v>12</v>
      </c>
    </row>
    <row r="54" spans="1:7">
      <c r="A54" t="s">
        <v>171</v>
      </c>
      <c r="B54" t="s">
        <v>130</v>
      </c>
      <c r="D54" t="s">
        <v>172</v>
      </c>
      <c r="E54" t="s">
        <v>173</v>
      </c>
      <c r="F54" t="s">
        <v>27</v>
      </c>
      <c r="G54" t="s">
        <v>12</v>
      </c>
    </row>
    <row r="55" spans="1:7">
      <c r="A55" t="s">
        <v>174</v>
      </c>
      <c r="B55" t="s">
        <v>130</v>
      </c>
      <c r="D55" t="s">
        <v>175</v>
      </c>
      <c r="E55" t="s">
        <v>176</v>
      </c>
      <c r="F55" t="s">
        <v>11</v>
      </c>
      <c r="G55" t="s">
        <v>12</v>
      </c>
    </row>
    <row r="56" spans="1:7">
      <c r="A56" t="s">
        <v>177</v>
      </c>
      <c r="B56" t="s">
        <v>130</v>
      </c>
      <c r="D56" t="s">
        <v>178</v>
      </c>
      <c r="E56" t="s">
        <v>179</v>
      </c>
      <c r="F56" t="s">
        <v>11</v>
      </c>
      <c r="G56" t="s">
        <v>12</v>
      </c>
    </row>
    <row r="57" spans="1:7">
      <c r="A57" t="s">
        <v>180</v>
      </c>
      <c r="B57" t="s">
        <v>130</v>
      </c>
      <c r="D57" t="s">
        <v>145</v>
      </c>
      <c r="E57" t="s">
        <v>181</v>
      </c>
      <c r="F57" t="s">
        <v>11</v>
      </c>
      <c r="G57" t="s">
        <v>49</v>
      </c>
    </row>
    <row r="58" spans="1:7">
      <c r="A58" t="s">
        <v>182</v>
      </c>
      <c r="B58" t="s">
        <v>130</v>
      </c>
      <c r="D58" t="s">
        <v>183</v>
      </c>
      <c r="E58" t="s">
        <v>184</v>
      </c>
      <c r="F58" t="s">
        <v>27</v>
      </c>
      <c r="G58" t="s">
        <v>12</v>
      </c>
    </row>
    <row r="59" spans="1:7">
      <c r="A59" t="s">
        <v>185</v>
      </c>
      <c r="B59" t="s">
        <v>130</v>
      </c>
      <c r="D59" t="s">
        <v>186</v>
      </c>
      <c r="E59" t="s">
        <v>187</v>
      </c>
      <c r="F59" t="s">
        <v>11</v>
      </c>
      <c r="G59" t="s">
        <v>12</v>
      </c>
    </row>
    <row r="60" spans="1:7">
      <c r="A60" t="s">
        <v>188</v>
      </c>
      <c r="B60" t="s">
        <v>130</v>
      </c>
      <c r="C60" t="s">
        <v>52</v>
      </c>
      <c r="D60" t="s">
        <v>189</v>
      </c>
      <c r="E60" t="s">
        <v>190</v>
      </c>
      <c r="F60" t="s">
        <v>27</v>
      </c>
      <c r="G60" t="s">
        <v>12</v>
      </c>
    </row>
    <row r="61" spans="1:7">
      <c r="A61" t="s">
        <v>191</v>
      </c>
      <c r="B61" t="s">
        <v>130</v>
      </c>
      <c r="D61" t="s">
        <v>192</v>
      </c>
      <c r="E61" t="s">
        <v>193</v>
      </c>
      <c r="F61" t="s">
        <v>11</v>
      </c>
      <c r="G61" t="s">
        <v>12</v>
      </c>
    </row>
    <row r="62" spans="1:7">
      <c r="A62" t="s">
        <v>194</v>
      </c>
      <c r="B62" t="s">
        <v>130</v>
      </c>
      <c r="D62" t="s">
        <v>195</v>
      </c>
      <c r="E62" t="s">
        <v>196</v>
      </c>
      <c r="F62" t="s">
        <v>11</v>
      </c>
      <c r="G62" t="s">
        <v>12</v>
      </c>
    </row>
    <row r="63" spans="1:7">
      <c r="A63" t="s">
        <v>197</v>
      </c>
      <c r="B63" t="s">
        <v>130</v>
      </c>
      <c r="D63" t="s">
        <v>198</v>
      </c>
      <c r="E63" t="s">
        <v>199</v>
      </c>
      <c r="F63" t="s">
        <v>27</v>
      </c>
      <c r="G63" t="s">
        <v>49</v>
      </c>
    </row>
    <row r="64" spans="1:7">
      <c r="A64" t="s">
        <v>200</v>
      </c>
      <c r="B64" t="s">
        <v>130</v>
      </c>
      <c r="D64" t="s">
        <v>201</v>
      </c>
      <c r="E64" t="s">
        <v>202</v>
      </c>
      <c r="F64" t="s">
        <v>11</v>
      </c>
      <c r="G64" t="s">
        <v>12</v>
      </c>
    </row>
    <row r="65" spans="1:7">
      <c r="A65" t="s">
        <v>203</v>
      </c>
      <c r="B65" t="s">
        <v>130</v>
      </c>
      <c r="D65" t="s">
        <v>204</v>
      </c>
      <c r="E65" t="s">
        <v>205</v>
      </c>
      <c r="F65" t="s">
        <v>11</v>
      </c>
      <c r="G65" t="s">
        <v>12</v>
      </c>
    </row>
    <row r="66" spans="1:7">
      <c r="A66" t="s">
        <v>206</v>
      </c>
      <c r="B66" t="s">
        <v>130</v>
      </c>
      <c r="D66" t="s">
        <v>207</v>
      </c>
      <c r="E66" t="s">
        <v>208</v>
      </c>
      <c r="F66" t="s">
        <v>27</v>
      </c>
      <c r="G66" t="s">
        <v>12</v>
      </c>
    </row>
    <row r="67" spans="1:7">
      <c r="A67" t="s">
        <v>209</v>
      </c>
      <c r="B67" t="s">
        <v>130</v>
      </c>
      <c r="D67" t="s">
        <v>210</v>
      </c>
      <c r="E67" t="s">
        <v>211</v>
      </c>
      <c r="F67" t="s">
        <v>212</v>
      </c>
      <c r="G67" t="s">
        <v>49</v>
      </c>
    </row>
    <row r="68" spans="1:7">
      <c r="A68" t="s">
        <v>213</v>
      </c>
      <c r="B68" t="s">
        <v>130</v>
      </c>
      <c r="D68" t="s">
        <v>214</v>
      </c>
      <c r="E68" t="s">
        <v>215</v>
      </c>
      <c r="F68" t="s">
        <v>11</v>
      </c>
      <c r="G68" t="s">
        <v>49</v>
      </c>
    </row>
    <row r="69" spans="1:7">
      <c r="A69" t="s">
        <v>216</v>
      </c>
      <c r="B69" t="s">
        <v>130</v>
      </c>
      <c r="D69" t="s">
        <v>217</v>
      </c>
      <c r="E69" t="s">
        <v>218</v>
      </c>
      <c r="F69" t="s">
        <v>11</v>
      </c>
      <c r="G69" t="s">
        <v>12</v>
      </c>
    </row>
    <row r="70" spans="1:7">
      <c r="A70" t="s">
        <v>219</v>
      </c>
      <c r="B70" t="s">
        <v>130</v>
      </c>
      <c r="D70" t="s">
        <v>220</v>
      </c>
      <c r="E70" t="s">
        <v>221</v>
      </c>
      <c r="F70" t="s">
        <v>27</v>
      </c>
      <c r="G70" t="s">
        <v>12</v>
      </c>
    </row>
    <row r="71" spans="1:7">
      <c r="A71" t="s">
        <v>222</v>
      </c>
      <c r="B71" t="s">
        <v>130</v>
      </c>
      <c r="D71" t="s">
        <v>223</v>
      </c>
      <c r="E71" t="s">
        <v>224</v>
      </c>
      <c r="F71" t="s">
        <v>27</v>
      </c>
      <c r="G71" t="s">
        <v>12</v>
      </c>
    </row>
    <row r="72" spans="1:7">
      <c r="A72" t="s">
        <v>225</v>
      </c>
      <c r="B72" t="s">
        <v>130</v>
      </c>
      <c r="D72" t="s">
        <v>226</v>
      </c>
      <c r="E72" t="s">
        <v>227</v>
      </c>
      <c r="F72" t="s">
        <v>27</v>
      </c>
      <c r="G72" t="s">
        <v>12</v>
      </c>
    </row>
    <row r="73" spans="1:7">
      <c r="A73" t="s">
        <v>228</v>
      </c>
      <c r="B73" t="s">
        <v>130</v>
      </c>
      <c r="C73" t="s">
        <v>52</v>
      </c>
      <c r="D73" t="s">
        <v>229</v>
      </c>
      <c r="E73" t="s">
        <v>230</v>
      </c>
      <c r="F73" t="s">
        <v>27</v>
      </c>
      <c r="G73" t="s">
        <v>49</v>
      </c>
    </row>
    <row r="74" spans="1:7">
      <c r="A74" t="s">
        <v>231</v>
      </c>
      <c r="B74" t="s">
        <v>130</v>
      </c>
      <c r="D74" t="s">
        <v>232</v>
      </c>
      <c r="E74" t="s">
        <v>233</v>
      </c>
      <c r="F74" t="s">
        <v>38</v>
      </c>
      <c r="G74" t="s">
        <v>49</v>
      </c>
    </row>
    <row r="75" spans="1:7">
      <c r="A75" t="s">
        <v>234</v>
      </c>
      <c r="B75" t="s">
        <v>130</v>
      </c>
      <c r="D75" t="s">
        <v>235</v>
      </c>
      <c r="E75" t="s">
        <v>236</v>
      </c>
      <c r="F75" t="s">
        <v>27</v>
      </c>
      <c r="G75" t="s">
        <v>12</v>
      </c>
    </row>
    <row r="76" spans="1:7">
      <c r="A76" t="s">
        <v>237</v>
      </c>
      <c r="B76" t="s">
        <v>130</v>
      </c>
      <c r="D76" t="s">
        <v>238</v>
      </c>
      <c r="E76" t="s">
        <v>239</v>
      </c>
      <c r="F76" t="s">
        <v>27</v>
      </c>
      <c r="G76" t="s">
        <v>12</v>
      </c>
    </row>
    <row r="77" spans="1:7">
      <c r="A77" t="s">
        <v>240</v>
      </c>
      <c r="B77" t="s">
        <v>130</v>
      </c>
      <c r="D77" t="s">
        <v>241</v>
      </c>
      <c r="E77" t="s">
        <v>242</v>
      </c>
      <c r="F77" t="s">
        <v>38</v>
      </c>
      <c r="G77" t="s">
        <v>12</v>
      </c>
    </row>
    <row r="78" spans="1:7">
      <c r="A78" t="s">
        <v>243</v>
      </c>
      <c r="B78" t="s">
        <v>130</v>
      </c>
      <c r="D78" t="s">
        <v>133</v>
      </c>
      <c r="E78" t="s">
        <v>244</v>
      </c>
      <c r="F78" t="s">
        <v>27</v>
      </c>
      <c r="G78" t="s">
        <v>12</v>
      </c>
    </row>
    <row r="79" spans="1:7">
      <c r="A79" t="s">
        <v>245</v>
      </c>
      <c r="B79" t="s">
        <v>130</v>
      </c>
      <c r="D79" t="s">
        <v>246</v>
      </c>
      <c r="E79" t="s">
        <v>247</v>
      </c>
      <c r="F79" t="s">
        <v>11</v>
      </c>
      <c r="G79" t="s">
        <v>12</v>
      </c>
    </row>
    <row r="80" spans="1:7">
      <c r="A80" t="s">
        <v>248</v>
      </c>
      <c r="B80" t="s">
        <v>130</v>
      </c>
      <c r="D80" t="s">
        <v>249</v>
      </c>
      <c r="E80" t="s">
        <v>250</v>
      </c>
      <c r="F80" t="s">
        <v>27</v>
      </c>
      <c r="G80" t="s">
        <v>12</v>
      </c>
    </row>
    <row r="81" spans="1:7">
      <c r="A81" t="s">
        <v>251</v>
      </c>
      <c r="B81" t="s">
        <v>130</v>
      </c>
      <c r="D81" t="s">
        <v>252</v>
      </c>
      <c r="E81" t="s">
        <v>253</v>
      </c>
      <c r="F81" t="s">
        <v>27</v>
      </c>
      <c r="G81" t="s">
        <v>12</v>
      </c>
    </row>
    <row r="82" spans="1:7">
      <c r="A82" t="s">
        <v>254</v>
      </c>
      <c r="B82" t="s">
        <v>255</v>
      </c>
      <c r="D82" t="s">
        <v>256</v>
      </c>
      <c r="E82" t="s">
        <v>257</v>
      </c>
      <c r="F82" t="s">
        <v>11</v>
      </c>
      <c r="G82" t="s">
        <v>12</v>
      </c>
    </row>
    <row r="83" spans="1:7">
      <c r="A83" t="s">
        <v>258</v>
      </c>
      <c r="B83" t="s">
        <v>255</v>
      </c>
      <c r="D83" t="s">
        <v>259</v>
      </c>
      <c r="E83" t="s">
        <v>260</v>
      </c>
      <c r="F83" t="s">
        <v>27</v>
      </c>
      <c r="G83" t="s">
        <v>49</v>
      </c>
    </row>
    <row r="84" spans="1:7">
      <c r="A84" t="s">
        <v>261</v>
      </c>
      <c r="B84" t="s">
        <v>255</v>
      </c>
      <c r="D84" t="s">
        <v>262</v>
      </c>
      <c r="E84" t="s">
        <v>263</v>
      </c>
      <c r="F84" t="s">
        <v>11</v>
      </c>
      <c r="G84" t="s">
        <v>12</v>
      </c>
    </row>
    <row r="85" spans="1:7">
      <c r="A85" t="s">
        <v>264</v>
      </c>
      <c r="B85" t="s">
        <v>255</v>
      </c>
      <c r="D85" t="s">
        <v>265</v>
      </c>
      <c r="E85" t="s">
        <v>266</v>
      </c>
      <c r="F85" t="s">
        <v>11</v>
      </c>
      <c r="G85" t="s">
        <v>49</v>
      </c>
    </row>
    <row r="86" spans="1:7">
      <c r="A86" t="s">
        <v>267</v>
      </c>
      <c r="B86" t="s">
        <v>255</v>
      </c>
      <c r="D86" t="s">
        <v>268</v>
      </c>
      <c r="E86" t="s">
        <v>269</v>
      </c>
      <c r="F86" t="s">
        <v>11</v>
      </c>
      <c r="G86" t="s">
        <v>12</v>
      </c>
    </row>
    <row r="87" spans="1:7">
      <c r="A87" t="s">
        <v>270</v>
      </c>
      <c r="B87" t="s">
        <v>255</v>
      </c>
      <c r="D87" t="s">
        <v>271</v>
      </c>
      <c r="E87" t="s">
        <v>272</v>
      </c>
      <c r="F87" t="s">
        <v>11</v>
      </c>
      <c r="G87" t="s">
        <v>12</v>
      </c>
    </row>
    <row r="88" spans="1:7">
      <c r="A88" t="s">
        <v>273</v>
      </c>
      <c r="B88" t="s">
        <v>255</v>
      </c>
      <c r="D88" t="s">
        <v>192</v>
      </c>
      <c r="E88" t="s">
        <v>274</v>
      </c>
      <c r="F88" t="s">
        <v>11</v>
      </c>
      <c r="G88" t="s">
        <v>12</v>
      </c>
    </row>
    <row r="89" spans="1:7">
      <c r="A89" t="s">
        <v>275</v>
      </c>
      <c r="B89" t="s">
        <v>255</v>
      </c>
      <c r="D89" t="s">
        <v>276</v>
      </c>
      <c r="E89" t="s">
        <v>277</v>
      </c>
      <c r="F89" t="s">
        <v>11</v>
      </c>
      <c r="G89" t="s">
        <v>12</v>
      </c>
    </row>
    <row r="90" spans="1:7">
      <c r="A90" t="s">
        <v>278</v>
      </c>
      <c r="B90" t="s">
        <v>255</v>
      </c>
      <c r="D90" t="s">
        <v>279</v>
      </c>
      <c r="E90" t="s">
        <v>280</v>
      </c>
      <c r="F90" t="s">
        <v>27</v>
      </c>
      <c r="G90" t="s">
        <v>49</v>
      </c>
    </row>
    <row r="91" spans="1:7">
      <c r="A91" t="s">
        <v>281</v>
      </c>
      <c r="B91" t="s">
        <v>255</v>
      </c>
      <c r="D91" t="s">
        <v>282</v>
      </c>
      <c r="E91" t="s">
        <v>283</v>
      </c>
      <c r="F91" t="s">
        <v>38</v>
      </c>
      <c r="G91" t="s">
        <v>49</v>
      </c>
    </row>
    <row r="92" spans="1:7">
      <c r="A92" t="s">
        <v>284</v>
      </c>
      <c r="B92" t="s">
        <v>255</v>
      </c>
      <c r="D92" t="s">
        <v>285</v>
      </c>
      <c r="E92" t="s">
        <v>286</v>
      </c>
      <c r="F92" t="s">
        <v>27</v>
      </c>
      <c r="G92" t="s">
        <v>12</v>
      </c>
    </row>
    <row r="93" spans="1:7">
      <c r="A93" t="s">
        <v>287</v>
      </c>
      <c r="B93" t="s">
        <v>255</v>
      </c>
      <c r="C93" t="s">
        <v>52</v>
      </c>
      <c r="D93" t="s">
        <v>136</v>
      </c>
      <c r="E93" t="s">
        <v>288</v>
      </c>
      <c r="F93" t="s">
        <v>27</v>
      </c>
      <c r="G93" t="s">
        <v>12</v>
      </c>
    </row>
    <row r="94" spans="1:7">
      <c r="A94" t="s">
        <v>289</v>
      </c>
      <c r="B94" t="s">
        <v>255</v>
      </c>
      <c r="D94" t="s">
        <v>290</v>
      </c>
      <c r="E94" t="s">
        <v>291</v>
      </c>
      <c r="F94" t="s">
        <v>27</v>
      </c>
      <c r="G94" t="s">
        <v>12</v>
      </c>
    </row>
    <row r="95" spans="1:7">
      <c r="A95" t="s">
        <v>292</v>
      </c>
      <c r="B95" t="s">
        <v>255</v>
      </c>
      <c r="D95" t="s">
        <v>293</v>
      </c>
      <c r="E95" t="s">
        <v>294</v>
      </c>
      <c r="F95" t="s">
        <v>27</v>
      </c>
      <c r="G95" t="s">
        <v>12</v>
      </c>
    </row>
    <row r="96" spans="1:7">
      <c r="A96" t="s">
        <v>295</v>
      </c>
      <c r="B96" t="s">
        <v>296</v>
      </c>
      <c r="D96" t="s">
        <v>297</v>
      </c>
      <c r="E96" t="s">
        <v>298</v>
      </c>
      <c r="F96" t="s">
        <v>27</v>
      </c>
      <c r="G96" t="s">
        <v>12</v>
      </c>
    </row>
    <row r="97" spans="1:7">
      <c r="A97" t="s">
        <v>299</v>
      </c>
      <c r="B97" t="s">
        <v>296</v>
      </c>
      <c r="C97" t="s">
        <v>52</v>
      </c>
      <c r="D97" t="s">
        <v>300</v>
      </c>
      <c r="E97" t="s">
        <v>301</v>
      </c>
      <c r="F97" t="s">
        <v>27</v>
      </c>
      <c r="G97" t="s">
        <v>12</v>
      </c>
    </row>
    <row r="98" spans="1:7">
      <c r="A98" t="s">
        <v>302</v>
      </c>
      <c r="B98" t="s">
        <v>296</v>
      </c>
      <c r="D98" t="s">
        <v>18</v>
      </c>
      <c r="E98" t="s">
        <v>303</v>
      </c>
      <c r="F98" t="s">
        <v>27</v>
      </c>
      <c r="G98" t="s">
        <v>12</v>
      </c>
    </row>
    <row r="99" spans="1:7">
      <c r="A99" t="s">
        <v>304</v>
      </c>
      <c r="B99" t="s">
        <v>296</v>
      </c>
      <c r="C99" t="s">
        <v>52</v>
      </c>
      <c r="D99" t="s">
        <v>148</v>
      </c>
      <c r="E99" t="s">
        <v>305</v>
      </c>
      <c r="F99" t="s">
        <v>11</v>
      </c>
      <c r="G99" t="s">
        <v>12</v>
      </c>
    </row>
    <row r="100" spans="1:7">
      <c r="A100" t="s">
        <v>306</v>
      </c>
      <c r="B100" t="s">
        <v>296</v>
      </c>
      <c r="D100" t="s">
        <v>307</v>
      </c>
      <c r="E100" t="s">
        <v>308</v>
      </c>
      <c r="F100" t="s">
        <v>27</v>
      </c>
      <c r="G100" t="s">
        <v>12</v>
      </c>
    </row>
    <row r="101" spans="1:7">
      <c r="A101" t="s">
        <v>309</v>
      </c>
      <c r="B101" t="s">
        <v>296</v>
      </c>
      <c r="D101" t="s">
        <v>101</v>
      </c>
      <c r="E101" t="s">
        <v>310</v>
      </c>
      <c r="F101" t="s">
        <v>11</v>
      </c>
      <c r="G101" t="s">
        <v>12</v>
      </c>
    </row>
    <row r="102" spans="1:7">
      <c r="A102" t="s">
        <v>311</v>
      </c>
      <c r="B102" t="s">
        <v>296</v>
      </c>
      <c r="C102" t="s">
        <v>52</v>
      </c>
      <c r="D102" t="s">
        <v>279</v>
      </c>
      <c r="E102" t="s">
        <v>312</v>
      </c>
      <c r="F102" t="s">
        <v>27</v>
      </c>
      <c r="G102" t="s">
        <v>49</v>
      </c>
    </row>
    <row r="103" spans="1:7">
      <c r="A103" t="s">
        <v>313</v>
      </c>
      <c r="B103" t="s">
        <v>296</v>
      </c>
      <c r="D103" t="s">
        <v>314</v>
      </c>
      <c r="E103" t="s">
        <v>315</v>
      </c>
      <c r="F103" t="s">
        <v>27</v>
      </c>
      <c r="G103" t="s">
        <v>12</v>
      </c>
    </row>
    <row r="104" spans="1:7">
      <c r="A104" t="s">
        <v>316</v>
      </c>
      <c r="B104" t="s">
        <v>296</v>
      </c>
      <c r="D104" t="s">
        <v>89</v>
      </c>
      <c r="E104" t="s">
        <v>317</v>
      </c>
      <c r="F104" t="s">
        <v>11</v>
      </c>
      <c r="G104" t="s">
        <v>12</v>
      </c>
    </row>
    <row r="105" spans="1:7">
      <c r="A105" t="s">
        <v>318</v>
      </c>
      <c r="B105" t="s">
        <v>296</v>
      </c>
      <c r="D105" t="s">
        <v>319</v>
      </c>
      <c r="E105" t="s">
        <v>320</v>
      </c>
      <c r="F105" t="s">
        <v>11</v>
      </c>
      <c r="G105" t="s">
        <v>12</v>
      </c>
    </row>
    <row r="106" spans="1:7">
      <c r="A106" t="s">
        <v>321</v>
      </c>
      <c r="B106" t="s">
        <v>322</v>
      </c>
      <c r="D106" t="s">
        <v>323</v>
      </c>
      <c r="E106" t="s">
        <v>324</v>
      </c>
      <c r="F106" t="s">
        <v>27</v>
      </c>
      <c r="G106" t="s">
        <v>12</v>
      </c>
    </row>
    <row r="107" spans="1:7">
      <c r="A107" t="s">
        <v>325</v>
      </c>
      <c r="B107" t="s">
        <v>322</v>
      </c>
      <c r="D107" t="s">
        <v>56</v>
      </c>
      <c r="E107" t="s">
        <v>326</v>
      </c>
      <c r="F107" t="s">
        <v>27</v>
      </c>
      <c r="G107" t="s">
        <v>12</v>
      </c>
    </row>
    <row r="108" spans="1:7">
      <c r="A108" t="s">
        <v>327</v>
      </c>
      <c r="B108" t="s">
        <v>322</v>
      </c>
      <c r="D108" t="s">
        <v>328</v>
      </c>
      <c r="E108" t="s">
        <v>329</v>
      </c>
      <c r="F108" t="s">
        <v>11</v>
      </c>
      <c r="G108" t="s">
        <v>12</v>
      </c>
    </row>
    <row r="109" spans="1:7">
      <c r="A109" t="s">
        <v>330</v>
      </c>
      <c r="B109" t="s">
        <v>322</v>
      </c>
      <c r="D109" t="s">
        <v>331</v>
      </c>
      <c r="E109" t="s">
        <v>332</v>
      </c>
      <c r="F109" t="s">
        <v>27</v>
      </c>
      <c r="G109" t="s">
        <v>12</v>
      </c>
    </row>
    <row r="110" spans="1:7">
      <c r="A110" t="s">
        <v>333</v>
      </c>
      <c r="B110" t="s">
        <v>322</v>
      </c>
      <c r="D110" t="s">
        <v>334</v>
      </c>
      <c r="E110" t="s">
        <v>335</v>
      </c>
      <c r="F110" t="s">
        <v>11</v>
      </c>
      <c r="G110" t="s">
        <v>49</v>
      </c>
    </row>
    <row r="111" spans="1:7">
      <c r="A111" t="s">
        <v>336</v>
      </c>
      <c r="B111" t="s">
        <v>322</v>
      </c>
      <c r="C111" t="s">
        <v>52</v>
      </c>
      <c r="D111" t="s">
        <v>337</v>
      </c>
      <c r="E111" t="s">
        <v>338</v>
      </c>
      <c r="F111" t="s">
        <v>27</v>
      </c>
      <c r="G111" t="s">
        <v>49</v>
      </c>
    </row>
    <row r="112" spans="1:7">
      <c r="A112" t="s">
        <v>339</v>
      </c>
      <c r="B112" t="s">
        <v>322</v>
      </c>
      <c r="D112" t="s">
        <v>189</v>
      </c>
      <c r="E112" t="s">
        <v>340</v>
      </c>
      <c r="F112" t="s">
        <v>11</v>
      </c>
      <c r="G112" t="s">
        <v>12</v>
      </c>
    </row>
    <row r="113" spans="1:7">
      <c r="A113" t="s">
        <v>341</v>
      </c>
      <c r="B113" t="s">
        <v>341</v>
      </c>
      <c r="D113" t="s">
        <v>259</v>
      </c>
      <c r="E113" t="s">
        <v>342</v>
      </c>
      <c r="F113" t="s">
        <v>27</v>
      </c>
      <c r="G113" t="s">
        <v>49</v>
      </c>
    </row>
    <row r="114" spans="1:7">
      <c r="A114" t="s">
        <v>343</v>
      </c>
      <c r="B114" t="s">
        <v>344</v>
      </c>
      <c r="D114" t="s">
        <v>95</v>
      </c>
      <c r="E114" t="s">
        <v>345</v>
      </c>
      <c r="F114" t="s">
        <v>11</v>
      </c>
      <c r="G114" t="s">
        <v>12</v>
      </c>
    </row>
    <row r="115" spans="1:7">
      <c r="A115" t="s">
        <v>346</v>
      </c>
      <c r="B115" t="s">
        <v>344</v>
      </c>
      <c r="D115" t="s">
        <v>347</v>
      </c>
      <c r="E115" t="s">
        <v>348</v>
      </c>
      <c r="F115" t="s">
        <v>27</v>
      </c>
      <c r="G115" t="s">
        <v>12</v>
      </c>
    </row>
    <row r="116" spans="1:7">
      <c r="A116" t="s">
        <v>349</v>
      </c>
      <c r="B116" t="s">
        <v>344</v>
      </c>
      <c r="C116" t="s">
        <v>52</v>
      </c>
      <c r="D116" t="s">
        <v>350</v>
      </c>
      <c r="E116" t="s">
        <v>351</v>
      </c>
      <c r="F116" t="s">
        <v>27</v>
      </c>
      <c r="G116" t="s">
        <v>12</v>
      </c>
    </row>
    <row r="117" spans="1:7">
      <c r="A117" t="s">
        <v>352</v>
      </c>
      <c r="B117" t="s">
        <v>344</v>
      </c>
      <c r="D117" t="s">
        <v>353</v>
      </c>
      <c r="E117" t="s">
        <v>354</v>
      </c>
      <c r="F117" t="s">
        <v>27</v>
      </c>
      <c r="G117" t="s">
        <v>49</v>
      </c>
    </row>
    <row r="118" spans="1:7">
      <c r="A118" t="s">
        <v>355</v>
      </c>
      <c r="B118" t="s">
        <v>344</v>
      </c>
      <c r="C118" t="s">
        <v>52</v>
      </c>
      <c r="D118" t="s">
        <v>356</v>
      </c>
      <c r="E118" t="s">
        <v>357</v>
      </c>
      <c r="F118" t="s">
        <v>27</v>
      </c>
      <c r="G118" t="s">
        <v>12</v>
      </c>
    </row>
    <row r="119" spans="1:7">
      <c r="A119" t="s">
        <v>358</v>
      </c>
      <c r="B119" t="s">
        <v>344</v>
      </c>
      <c r="D119" t="s">
        <v>98</v>
      </c>
      <c r="E119" t="s">
        <v>359</v>
      </c>
      <c r="F119" t="s">
        <v>27</v>
      </c>
      <c r="G119" t="s">
        <v>49</v>
      </c>
    </row>
    <row r="120" spans="1:7">
      <c r="A120" t="s">
        <v>360</v>
      </c>
      <c r="B120" t="s">
        <v>344</v>
      </c>
      <c r="D120" t="s">
        <v>361</v>
      </c>
      <c r="E120" t="s">
        <v>362</v>
      </c>
      <c r="F120" t="s">
        <v>27</v>
      </c>
      <c r="G120" t="s">
        <v>49</v>
      </c>
    </row>
    <row r="121" spans="1:7">
      <c r="A121" t="s">
        <v>363</v>
      </c>
      <c r="B121" t="s">
        <v>344</v>
      </c>
      <c r="C121" t="s">
        <v>52</v>
      </c>
      <c r="D121" t="s">
        <v>364</v>
      </c>
      <c r="E121" t="s">
        <v>365</v>
      </c>
      <c r="F121" t="s">
        <v>27</v>
      </c>
      <c r="G121" t="s">
        <v>12</v>
      </c>
    </row>
    <row r="122" spans="1:7">
      <c r="A122" t="s">
        <v>366</v>
      </c>
      <c r="B122" t="s">
        <v>344</v>
      </c>
      <c r="D122" t="s">
        <v>367</v>
      </c>
      <c r="E122" t="s">
        <v>368</v>
      </c>
      <c r="F122" t="s">
        <v>27</v>
      </c>
      <c r="G122" t="s">
        <v>12</v>
      </c>
    </row>
    <row r="123" spans="1:7">
      <c r="A123" t="s">
        <v>369</v>
      </c>
      <c r="B123" t="s">
        <v>344</v>
      </c>
      <c r="D123" t="s">
        <v>370</v>
      </c>
      <c r="E123" t="s">
        <v>371</v>
      </c>
      <c r="F123" t="s">
        <v>27</v>
      </c>
      <c r="G123" t="s">
        <v>49</v>
      </c>
    </row>
    <row r="124" spans="1:7">
      <c r="A124" t="s">
        <v>372</v>
      </c>
      <c r="B124" t="s">
        <v>344</v>
      </c>
      <c r="D124" t="s">
        <v>101</v>
      </c>
      <c r="E124" t="s">
        <v>373</v>
      </c>
      <c r="F124" t="s">
        <v>27</v>
      </c>
      <c r="G124" t="s">
        <v>12</v>
      </c>
    </row>
    <row r="125" spans="1:7">
      <c r="A125" t="s">
        <v>374</v>
      </c>
      <c r="B125" t="s">
        <v>374</v>
      </c>
      <c r="D125" t="s">
        <v>375</v>
      </c>
      <c r="E125" t="s">
        <v>376</v>
      </c>
      <c r="F125" t="s">
        <v>38</v>
      </c>
      <c r="G125" t="s">
        <v>49</v>
      </c>
    </row>
    <row r="126" spans="1:7">
      <c r="A126" t="s">
        <v>377</v>
      </c>
      <c r="B126" t="s">
        <v>378</v>
      </c>
      <c r="D126" t="s">
        <v>379</v>
      </c>
      <c r="E126" t="s">
        <v>380</v>
      </c>
      <c r="F126" t="s">
        <v>27</v>
      </c>
      <c r="G126" t="s">
        <v>49</v>
      </c>
    </row>
    <row r="127" spans="1:7">
      <c r="A127" t="s">
        <v>381</v>
      </c>
      <c r="B127" t="s">
        <v>378</v>
      </c>
      <c r="D127" t="s">
        <v>382</v>
      </c>
      <c r="E127" t="s">
        <v>383</v>
      </c>
      <c r="F127" t="s">
        <v>11</v>
      </c>
      <c r="G127" t="s">
        <v>49</v>
      </c>
    </row>
    <row r="128" spans="1:7">
      <c r="A128" t="s">
        <v>384</v>
      </c>
      <c r="B128" t="s">
        <v>378</v>
      </c>
      <c r="D128" t="s">
        <v>385</v>
      </c>
      <c r="E128" t="s">
        <v>386</v>
      </c>
      <c r="F128" t="s">
        <v>11</v>
      </c>
      <c r="G128" t="s">
        <v>12</v>
      </c>
    </row>
    <row r="129" spans="1:7">
      <c r="A129" t="s">
        <v>387</v>
      </c>
      <c r="B129" t="s">
        <v>378</v>
      </c>
      <c r="D129" t="s">
        <v>89</v>
      </c>
      <c r="E129" t="s">
        <v>388</v>
      </c>
      <c r="F129" t="s">
        <v>11</v>
      </c>
      <c r="G129" t="s">
        <v>12</v>
      </c>
    </row>
    <row r="130" spans="1:7">
      <c r="A130" t="s">
        <v>389</v>
      </c>
      <c r="B130" t="s">
        <v>378</v>
      </c>
      <c r="D130" t="s">
        <v>293</v>
      </c>
      <c r="E130" t="s">
        <v>390</v>
      </c>
      <c r="F130" t="s">
        <v>11</v>
      </c>
      <c r="G130" t="s">
        <v>12</v>
      </c>
    </row>
    <row r="131" spans="1:7">
      <c r="A131" t="s">
        <v>391</v>
      </c>
      <c r="B131" t="s">
        <v>378</v>
      </c>
      <c r="D131" t="s">
        <v>95</v>
      </c>
      <c r="E131" t="s">
        <v>392</v>
      </c>
      <c r="F131" t="s">
        <v>27</v>
      </c>
      <c r="G131" t="s">
        <v>12</v>
      </c>
    </row>
    <row r="132" spans="1:7">
      <c r="A132" t="s">
        <v>393</v>
      </c>
      <c r="B132" t="s">
        <v>378</v>
      </c>
      <c r="C132" t="s">
        <v>52</v>
      </c>
      <c r="D132" t="s">
        <v>394</v>
      </c>
      <c r="E132" t="s">
        <v>395</v>
      </c>
      <c r="F132" t="s">
        <v>27</v>
      </c>
      <c r="G132" t="s">
        <v>12</v>
      </c>
    </row>
    <row r="133" spans="1:7">
      <c r="A133" t="s">
        <v>396</v>
      </c>
      <c r="B133" t="s">
        <v>378</v>
      </c>
      <c r="D133" t="s">
        <v>397</v>
      </c>
      <c r="E133" t="s">
        <v>398</v>
      </c>
      <c r="F133" t="s">
        <v>11</v>
      </c>
      <c r="G133" t="s">
        <v>12</v>
      </c>
    </row>
    <row r="134" spans="1:7">
      <c r="A134" t="s">
        <v>399</v>
      </c>
      <c r="B134" t="s">
        <v>378</v>
      </c>
      <c r="D134" t="s">
        <v>400</v>
      </c>
      <c r="E134" t="s">
        <v>401</v>
      </c>
      <c r="F134" t="s">
        <v>27</v>
      </c>
      <c r="G134" t="s">
        <v>49</v>
      </c>
    </row>
    <row r="135" spans="1:7">
      <c r="A135" t="s">
        <v>402</v>
      </c>
      <c r="B135" t="s">
        <v>378</v>
      </c>
      <c r="D135" t="s">
        <v>403</v>
      </c>
      <c r="E135" t="s">
        <v>404</v>
      </c>
      <c r="F135" t="s">
        <v>27</v>
      </c>
      <c r="G135" t="s">
        <v>12</v>
      </c>
    </row>
    <row r="136" spans="1:7">
      <c r="A136" t="s">
        <v>405</v>
      </c>
      <c r="B136" t="s">
        <v>378</v>
      </c>
      <c r="C136" t="s">
        <v>52</v>
      </c>
      <c r="D136" t="s">
        <v>406</v>
      </c>
      <c r="E136" t="s">
        <v>407</v>
      </c>
      <c r="F136" t="s">
        <v>27</v>
      </c>
      <c r="G136" t="s">
        <v>49</v>
      </c>
    </row>
    <row r="137" spans="1:7">
      <c r="A137" t="s">
        <v>408</v>
      </c>
      <c r="B137" t="s">
        <v>378</v>
      </c>
      <c r="D137" t="s">
        <v>409</v>
      </c>
      <c r="E137" t="s">
        <v>404</v>
      </c>
      <c r="F137" t="s">
        <v>27</v>
      </c>
      <c r="G137" t="s">
        <v>49</v>
      </c>
    </row>
    <row r="138" spans="1:7">
      <c r="A138" t="s">
        <v>410</v>
      </c>
      <c r="B138" t="s">
        <v>378</v>
      </c>
      <c r="D138" t="s">
        <v>411</v>
      </c>
      <c r="E138" t="s">
        <v>45</v>
      </c>
      <c r="F138" t="s">
        <v>11</v>
      </c>
      <c r="G138" t="s">
        <v>12</v>
      </c>
    </row>
    <row r="139" spans="1:7">
      <c r="A139" t="s">
        <v>412</v>
      </c>
      <c r="B139" t="s">
        <v>378</v>
      </c>
      <c r="D139" t="s">
        <v>413</v>
      </c>
      <c r="E139" t="s">
        <v>414</v>
      </c>
      <c r="F139" t="s">
        <v>27</v>
      </c>
      <c r="G139" t="s">
        <v>12</v>
      </c>
    </row>
    <row r="140" spans="1:7">
      <c r="A140" t="s">
        <v>415</v>
      </c>
      <c r="B140" t="s">
        <v>378</v>
      </c>
      <c r="D140" t="s">
        <v>416</v>
      </c>
      <c r="E140" t="s">
        <v>417</v>
      </c>
      <c r="F140" t="s">
        <v>11</v>
      </c>
      <c r="G140" t="s">
        <v>12</v>
      </c>
    </row>
    <row r="141" spans="1:7">
      <c r="A141" t="s">
        <v>418</v>
      </c>
      <c r="B141" t="s">
        <v>378</v>
      </c>
      <c r="D141" t="s">
        <v>419</v>
      </c>
      <c r="E141" t="s">
        <v>420</v>
      </c>
      <c r="F141" t="s">
        <v>11</v>
      </c>
      <c r="G141" t="s">
        <v>12</v>
      </c>
    </row>
    <row r="142" spans="1:7">
      <c r="A142" t="s">
        <v>421</v>
      </c>
      <c r="B142" t="s">
        <v>378</v>
      </c>
      <c r="C142" t="s">
        <v>52</v>
      </c>
      <c r="D142" t="s">
        <v>422</v>
      </c>
      <c r="E142" t="s">
        <v>423</v>
      </c>
      <c r="F142" t="s">
        <v>27</v>
      </c>
      <c r="G142" t="s">
        <v>49</v>
      </c>
    </row>
    <row r="143" spans="1:7">
      <c r="A143" t="s">
        <v>424</v>
      </c>
      <c r="B143" t="s">
        <v>378</v>
      </c>
      <c r="D143" t="s">
        <v>425</v>
      </c>
      <c r="E143" t="s">
        <v>426</v>
      </c>
      <c r="F143" t="s">
        <v>27</v>
      </c>
      <c r="G143" t="s">
        <v>12</v>
      </c>
    </row>
    <row r="144" spans="1:7">
      <c r="A144" t="s">
        <v>427</v>
      </c>
      <c r="B144" t="s">
        <v>378</v>
      </c>
      <c r="D144" t="s">
        <v>428</v>
      </c>
      <c r="E144" t="s">
        <v>429</v>
      </c>
      <c r="F144" t="s">
        <v>11</v>
      </c>
      <c r="G144" t="s">
        <v>49</v>
      </c>
    </row>
    <row r="145" spans="1:7">
      <c r="A145" t="s">
        <v>430</v>
      </c>
      <c r="B145" t="s">
        <v>378</v>
      </c>
      <c r="D145" t="s">
        <v>431</v>
      </c>
      <c r="E145" t="s">
        <v>432</v>
      </c>
      <c r="F145" t="s">
        <v>27</v>
      </c>
      <c r="G145" t="s">
        <v>12</v>
      </c>
    </row>
    <row r="146" spans="1:7">
      <c r="A146" t="s">
        <v>433</v>
      </c>
      <c r="B146" t="s">
        <v>378</v>
      </c>
      <c r="D146" t="s">
        <v>434</v>
      </c>
      <c r="E146" t="s">
        <v>435</v>
      </c>
      <c r="F146" t="s">
        <v>11</v>
      </c>
      <c r="G146" t="s">
        <v>12</v>
      </c>
    </row>
    <row r="147" spans="1:7">
      <c r="A147" t="s">
        <v>436</v>
      </c>
      <c r="B147" t="s">
        <v>378</v>
      </c>
      <c r="D147" t="s">
        <v>437</v>
      </c>
      <c r="E147" t="s">
        <v>438</v>
      </c>
      <c r="F147" t="s">
        <v>27</v>
      </c>
      <c r="G147" t="s">
        <v>49</v>
      </c>
    </row>
    <row r="148" spans="1:7">
      <c r="A148" t="s">
        <v>439</v>
      </c>
      <c r="B148" t="s">
        <v>378</v>
      </c>
      <c r="D148" t="s">
        <v>440</v>
      </c>
      <c r="E148" t="s">
        <v>441</v>
      </c>
      <c r="F148" t="s">
        <v>27</v>
      </c>
      <c r="G148" t="s">
        <v>49</v>
      </c>
    </row>
    <row r="149" spans="1:7">
      <c r="A149" t="s">
        <v>442</v>
      </c>
      <c r="B149" t="s">
        <v>378</v>
      </c>
      <c r="C149" t="s">
        <v>52</v>
      </c>
      <c r="D149" t="s">
        <v>443</v>
      </c>
      <c r="E149" t="s">
        <v>444</v>
      </c>
      <c r="F149" t="s">
        <v>27</v>
      </c>
      <c r="G149" t="s">
        <v>12</v>
      </c>
    </row>
    <row r="150" spans="1:7">
      <c r="A150" t="s">
        <v>445</v>
      </c>
      <c r="B150" t="s">
        <v>378</v>
      </c>
      <c r="D150" t="s">
        <v>446</v>
      </c>
      <c r="E150" t="s">
        <v>447</v>
      </c>
      <c r="F150" t="s">
        <v>11</v>
      </c>
      <c r="G150" t="s">
        <v>12</v>
      </c>
    </row>
    <row r="151" spans="1:7">
      <c r="A151" t="s">
        <v>448</v>
      </c>
      <c r="B151" t="s">
        <v>378</v>
      </c>
      <c r="D151" t="s">
        <v>449</v>
      </c>
      <c r="E151" t="s">
        <v>450</v>
      </c>
      <c r="F151" t="s">
        <v>27</v>
      </c>
      <c r="G151" t="s">
        <v>12</v>
      </c>
    </row>
    <row r="152" spans="1:7">
      <c r="A152" t="s">
        <v>451</v>
      </c>
      <c r="B152" t="s">
        <v>378</v>
      </c>
      <c r="D152" t="s">
        <v>452</v>
      </c>
      <c r="E152" t="s">
        <v>453</v>
      </c>
      <c r="F152" t="s">
        <v>11</v>
      </c>
      <c r="G152" t="s">
        <v>12</v>
      </c>
    </row>
    <row r="153" spans="1:7">
      <c r="A153" t="s">
        <v>454</v>
      </c>
      <c r="B153" t="s">
        <v>378</v>
      </c>
      <c r="D153" t="s">
        <v>95</v>
      </c>
      <c r="E153" t="s">
        <v>455</v>
      </c>
      <c r="F153" t="s">
        <v>11</v>
      </c>
      <c r="G153" t="s">
        <v>12</v>
      </c>
    </row>
    <row r="154" spans="1:7">
      <c r="A154" t="s">
        <v>456</v>
      </c>
      <c r="B154" t="s">
        <v>378</v>
      </c>
      <c r="D154" t="s">
        <v>457</v>
      </c>
      <c r="E154" t="s">
        <v>458</v>
      </c>
      <c r="F154" t="s">
        <v>27</v>
      </c>
      <c r="G154" t="s">
        <v>12</v>
      </c>
    </row>
    <row r="155" spans="1:7">
      <c r="A155" t="s">
        <v>459</v>
      </c>
      <c r="B155" t="s">
        <v>378</v>
      </c>
      <c r="D155" t="s">
        <v>89</v>
      </c>
      <c r="E155" t="s">
        <v>460</v>
      </c>
      <c r="F155" t="s">
        <v>27</v>
      </c>
      <c r="G155" t="s">
        <v>12</v>
      </c>
    </row>
    <row r="156" spans="1:7">
      <c r="A156" t="s">
        <v>461</v>
      </c>
      <c r="B156" t="s">
        <v>378</v>
      </c>
      <c r="D156" t="s">
        <v>276</v>
      </c>
      <c r="E156" t="s">
        <v>462</v>
      </c>
      <c r="F156" t="s">
        <v>27</v>
      </c>
      <c r="G156" t="s">
        <v>12</v>
      </c>
    </row>
    <row r="157" spans="1:7">
      <c r="A157" t="s">
        <v>463</v>
      </c>
      <c r="B157" t="s">
        <v>378</v>
      </c>
      <c r="D157" t="s">
        <v>192</v>
      </c>
      <c r="E157" t="s">
        <v>464</v>
      </c>
      <c r="F157" t="s">
        <v>11</v>
      </c>
      <c r="G157" t="s">
        <v>12</v>
      </c>
    </row>
    <row r="158" spans="1:7">
      <c r="A158" t="s">
        <v>465</v>
      </c>
      <c r="B158" t="s">
        <v>378</v>
      </c>
      <c r="D158" t="s">
        <v>466</v>
      </c>
      <c r="E158" t="s">
        <v>467</v>
      </c>
      <c r="F158" t="s">
        <v>27</v>
      </c>
      <c r="G158" t="s">
        <v>49</v>
      </c>
    </row>
    <row r="159" spans="1:7">
      <c r="A159" t="s">
        <v>468</v>
      </c>
      <c r="B159" t="s">
        <v>378</v>
      </c>
      <c r="D159" t="s">
        <v>469</v>
      </c>
      <c r="E159" t="s">
        <v>455</v>
      </c>
      <c r="F159" t="s">
        <v>11</v>
      </c>
      <c r="G159" t="s">
        <v>49</v>
      </c>
    </row>
    <row r="160" spans="1:7">
      <c r="A160" t="s">
        <v>470</v>
      </c>
      <c r="B160" t="s">
        <v>378</v>
      </c>
      <c r="D160" t="s">
        <v>471</v>
      </c>
      <c r="E160" t="s">
        <v>472</v>
      </c>
      <c r="F160" t="s">
        <v>11</v>
      </c>
      <c r="G160" t="s">
        <v>12</v>
      </c>
    </row>
    <row r="161" spans="1:7">
      <c r="A161" t="s">
        <v>473</v>
      </c>
      <c r="B161" t="s">
        <v>378</v>
      </c>
      <c r="D161" t="s">
        <v>474</v>
      </c>
      <c r="E161" t="s">
        <v>475</v>
      </c>
      <c r="F161" t="s">
        <v>27</v>
      </c>
      <c r="G161" t="s">
        <v>12</v>
      </c>
    </row>
    <row r="162" spans="1:7">
      <c r="A162" t="s">
        <v>476</v>
      </c>
      <c r="B162" t="s">
        <v>378</v>
      </c>
      <c r="D162" t="s">
        <v>477</v>
      </c>
      <c r="E162" t="s">
        <v>478</v>
      </c>
      <c r="F162" t="s">
        <v>11</v>
      </c>
      <c r="G162" t="s">
        <v>12</v>
      </c>
    </row>
    <row r="163" spans="1:7">
      <c r="A163" t="s">
        <v>479</v>
      </c>
      <c r="B163" t="s">
        <v>378</v>
      </c>
      <c r="D163" t="s">
        <v>480</v>
      </c>
      <c r="E163" t="s">
        <v>481</v>
      </c>
      <c r="F163" t="s">
        <v>27</v>
      </c>
      <c r="G163" t="s">
        <v>49</v>
      </c>
    </row>
    <row r="164" spans="1:7">
      <c r="A164" t="s">
        <v>482</v>
      </c>
      <c r="B164" t="s">
        <v>378</v>
      </c>
      <c r="D164" t="s">
        <v>483</v>
      </c>
      <c r="E164" t="s">
        <v>484</v>
      </c>
      <c r="F164" t="s">
        <v>27</v>
      </c>
      <c r="G164" t="s">
        <v>12</v>
      </c>
    </row>
    <row r="165" spans="1:7">
      <c r="A165" t="s">
        <v>485</v>
      </c>
      <c r="B165" t="s">
        <v>378</v>
      </c>
      <c r="D165" t="s">
        <v>486</v>
      </c>
      <c r="E165" t="s">
        <v>487</v>
      </c>
      <c r="F165" t="s">
        <v>11</v>
      </c>
      <c r="G165" t="s">
        <v>49</v>
      </c>
    </row>
    <row r="166" spans="1:7">
      <c r="A166" t="s">
        <v>488</v>
      </c>
      <c r="B166" t="s">
        <v>378</v>
      </c>
      <c r="C166" t="s">
        <v>52</v>
      </c>
      <c r="D166" t="s">
        <v>489</v>
      </c>
      <c r="E166" t="s">
        <v>490</v>
      </c>
      <c r="F166" t="s">
        <v>27</v>
      </c>
      <c r="G166" t="s">
        <v>49</v>
      </c>
    </row>
    <row r="167" spans="1:7">
      <c r="A167" t="s">
        <v>491</v>
      </c>
      <c r="B167" t="s">
        <v>378</v>
      </c>
      <c r="D167" t="s">
        <v>290</v>
      </c>
      <c r="E167" t="s">
        <v>492</v>
      </c>
      <c r="F167" t="s">
        <v>11</v>
      </c>
      <c r="G167" t="s">
        <v>12</v>
      </c>
    </row>
    <row r="168" spans="1:7">
      <c r="A168" t="s">
        <v>493</v>
      </c>
      <c r="B168" t="s">
        <v>378</v>
      </c>
      <c r="C168" t="s">
        <v>52</v>
      </c>
      <c r="D168" t="s">
        <v>494</v>
      </c>
      <c r="E168" t="s">
        <v>495</v>
      </c>
      <c r="F168" t="s">
        <v>27</v>
      </c>
      <c r="G168" t="s">
        <v>49</v>
      </c>
    </row>
    <row r="169" spans="1:7">
      <c r="A169" t="s">
        <v>496</v>
      </c>
      <c r="B169" t="s">
        <v>378</v>
      </c>
      <c r="D169" t="s">
        <v>497</v>
      </c>
      <c r="E169" t="s">
        <v>392</v>
      </c>
      <c r="F169" t="s">
        <v>11</v>
      </c>
      <c r="G169" t="s">
        <v>12</v>
      </c>
    </row>
    <row r="170" spans="1:7">
      <c r="A170" t="s">
        <v>498</v>
      </c>
      <c r="B170" t="s">
        <v>378</v>
      </c>
      <c r="D170" t="s">
        <v>499</v>
      </c>
      <c r="E170" t="s">
        <v>500</v>
      </c>
      <c r="F170" t="s">
        <v>11</v>
      </c>
      <c r="G170" t="s">
        <v>12</v>
      </c>
    </row>
    <row r="171" spans="1:7">
      <c r="A171" t="s">
        <v>501</v>
      </c>
      <c r="B171" t="s">
        <v>378</v>
      </c>
      <c r="D171" t="s">
        <v>142</v>
      </c>
      <c r="E171" t="s">
        <v>502</v>
      </c>
      <c r="F171" t="s">
        <v>27</v>
      </c>
      <c r="G171" t="s">
        <v>12</v>
      </c>
    </row>
    <row r="172" spans="1:7">
      <c r="A172" t="s">
        <v>503</v>
      </c>
      <c r="B172" t="s">
        <v>378</v>
      </c>
      <c r="D172" t="s">
        <v>504</v>
      </c>
      <c r="E172" t="s">
        <v>505</v>
      </c>
      <c r="F172" t="s">
        <v>11</v>
      </c>
      <c r="G172" t="s">
        <v>49</v>
      </c>
    </row>
    <row r="173" spans="1:7">
      <c r="A173" t="s">
        <v>506</v>
      </c>
      <c r="B173" t="s">
        <v>378</v>
      </c>
      <c r="D173" t="s">
        <v>33</v>
      </c>
      <c r="E173" t="s">
        <v>507</v>
      </c>
      <c r="F173" t="s">
        <v>11</v>
      </c>
      <c r="G173" t="s">
        <v>49</v>
      </c>
    </row>
    <row r="174" spans="1:7">
      <c r="A174" t="s">
        <v>508</v>
      </c>
      <c r="B174" t="s">
        <v>378</v>
      </c>
      <c r="D174" t="s">
        <v>78</v>
      </c>
      <c r="E174" t="s">
        <v>509</v>
      </c>
      <c r="F174" t="s">
        <v>11</v>
      </c>
      <c r="G174" t="s">
        <v>12</v>
      </c>
    </row>
    <row r="175" spans="1:7">
      <c r="A175" t="s">
        <v>510</v>
      </c>
      <c r="B175" t="s">
        <v>378</v>
      </c>
      <c r="D175" t="s">
        <v>66</v>
      </c>
      <c r="E175" t="s">
        <v>511</v>
      </c>
      <c r="F175" t="s">
        <v>27</v>
      </c>
      <c r="G175" t="s">
        <v>12</v>
      </c>
    </row>
    <row r="176" spans="1:7">
      <c r="A176" t="s">
        <v>512</v>
      </c>
      <c r="B176" t="s">
        <v>378</v>
      </c>
      <c r="D176" t="s">
        <v>246</v>
      </c>
      <c r="E176" t="s">
        <v>513</v>
      </c>
      <c r="F176" t="s">
        <v>11</v>
      </c>
      <c r="G176" t="s">
        <v>12</v>
      </c>
    </row>
    <row r="177" spans="1:7">
      <c r="A177" t="s">
        <v>514</v>
      </c>
      <c r="B177" t="s">
        <v>378</v>
      </c>
      <c r="D177" t="s">
        <v>125</v>
      </c>
      <c r="E177" t="s">
        <v>515</v>
      </c>
      <c r="F177" t="s">
        <v>11</v>
      </c>
      <c r="G177" t="s">
        <v>12</v>
      </c>
    </row>
    <row r="178" spans="1:7">
      <c r="A178" t="s">
        <v>516</v>
      </c>
      <c r="B178" t="s">
        <v>378</v>
      </c>
      <c r="D178" t="s">
        <v>517</v>
      </c>
      <c r="E178" t="s">
        <v>518</v>
      </c>
      <c r="F178" t="s">
        <v>27</v>
      </c>
      <c r="G178" t="s">
        <v>12</v>
      </c>
    </row>
    <row r="179" spans="1:7">
      <c r="A179" t="s">
        <v>519</v>
      </c>
      <c r="B179" t="s">
        <v>378</v>
      </c>
      <c r="C179" t="s">
        <v>52</v>
      </c>
      <c r="D179" t="s">
        <v>520</v>
      </c>
      <c r="E179" t="s">
        <v>521</v>
      </c>
      <c r="F179" t="s">
        <v>27</v>
      </c>
      <c r="G179" t="s">
        <v>49</v>
      </c>
    </row>
    <row r="180" spans="1:7">
      <c r="A180" t="s">
        <v>522</v>
      </c>
      <c r="B180" t="s">
        <v>378</v>
      </c>
      <c r="D180" t="s">
        <v>523</v>
      </c>
      <c r="E180" t="s">
        <v>524</v>
      </c>
      <c r="F180" t="s">
        <v>11</v>
      </c>
      <c r="G180" t="s">
        <v>12</v>
      </c>
    </row>
    <row r="181" spans="1:7">
      <c r="A181" t="s">
        <v>525</v>
      </c>
      <c r="B181" t="s">
        <v>378</v>
      </c>
      <c r="C181" t="s">
        <v>52</v>
      </c>
      <c r="D181" t="s">
        <v>214</v>
      </c>
      <c r="E181" t="s">
        <v>526</v>
      </c>
      <c r="F181" t="s">
        <v>27</v>
      </c>
      <c r="G181" t="s">
        <v>49</v>
      </c>
    </row>
    <row r="182" spans="1:7">
      <c r="A182" t="s">
        <v>527</v>
      </c>
      <c r="B182" t="s">
        <v>378</v>
      </c>
      <c r="D182" t="s">
        <v>528</v>
      </c>
      <c r="E182" t="s">
        <v>529</v>
      </c>
      <c r="F182" t="s">
        <v>27</v>
      </c>
      <c r="G182" t="s">
        <v>12</v>
      </c>
    </row>
    <row r="183" spans="1:7">
      <c r="A183" t="s">
        <v>530</v>
      </c>
      <c r="B183" t="s">
        <v>378</v>
      </c>
      <c r="D183" t="s">
        <v>125</v>
      </c>
      <c r="E183" t="s">
        <v>531</v>
      </c>
      <c r="F183" t="s">
        <v>11</v>
      </c>
      <c r="G183" t="s">
        <v>12</v>
      </c>
    </row>
    <row r="184" spans="1:7">
      <c r="A184" t="s">
        <v>532</v>
      </c>
      <c r="B184" t="s">
        <v>378</v>
      </c>
      <c r="D184" t="s">
        <v>533</v>
      </c>
      <c r="E184" t="s">
        <v>534</v>
      </c>
      <c r="F184" t="s">
        <v>11</v>
      </c>
      <c r="G184" t="s">
        <v>49</v>
      </c>
    </row>
    <row r="185" spans="1:7">
      <c r="A185" t="s">
        <v>535</v>
      </c>
      <c r="B185" t="s">
        <v>378</v>
      </c>
      <c r="D185" t="s">
        <v>536</v>
      </c>
      <c r="E185" t="s">
        <v>537</v>
      </c>
      <c r="F185" t="s">
        <v>27</v>
      </c>
      <c r="G185" t="s">
        <v>49</v>
      </c>
    </row>
    <row r="186" spans="1:7">
      <c r="A186" t="s">
        <v>538</v>
      </c>
      <c r="B186" t="s">
        <v>378</v>
      </c>
      <c r="D186" t="s">
        <v>539</v>
      </c>
      <c r="E186" t="s">
        <v>540</v>
      </c>
      <c r="F186" t="s">
        <v>27</v>
      </c>
      <c r="G186" t="s">
        <v>12</v>
      </c>
    </row>
    <row r="187" spans="1:7">
      <c r="A187" t="s">
        <v>541</v>
      </c>
      <c r="B187" t="s">
        <v>378</v>
      </c>
      <c r="D187" t="s">
        <v>517</v>
      </c>
      <c r="E187" t="s">
        <v>542</v>
      </c>
      <c r="F187" t="s">
        <v>27</v>
      </c>
      <c r="G187" t="s">
        <v>12</v>
      </c>
    </row>
    <row r="188" spans="1:7">
      <c r="A188" t="s">
        <v>543</v>
      </c>
      <c r="B188" t="s">
        <v>378</v>
      </c>
      <c r="D188" t="s">
        <v>544</v>
      </c>
      <c r="E188" t="s">
        <v>545</v>
      </c>
      <c r="F188" t="s">
        <v>27</v>
      </c>
      <c r="G188" t="s">
        <v>49</v>
      </c>
    </row>
    <row r="189" spans="1:7">
      <c r="A189" t="s">
        <v>546</v>
      </c>
      <c r="B189" t="s">
        <v>378</v>
      </c>
      <c r="D189" t="s">
        <v>547</v>
      </c>
      <c r="E189" t="s">
        <v>548</v>
      </c>
      <c r="F189" t="s">
        <v>27</v>
      </c>
      <c r="G189" t="s">
        <v>12</v>
      </c>
    </row>
    <row r="190" spans="1:7">
      <c r="A190" t="s">
        <v>549</v>
      </c>
      <c r="B190" t="s">
        <v>378</v>
      </c>
      <c r="D190" t="s">
        <v>550</v>
      </c>
      <c r="E190" t="s">
        <v>551</v>
      </c>
      <c r="F190" t="s">
        <v>27</v>
      </c>
      <c r="G190" t="s">
        <v>12</v>
      </c>
    </row>
    <row r="191" spans="1:7">
      <c r="A191" t="s">
        <v>552</v>
      </c>
      <c r="B191" t="s">
        <v>378</v>
      </c>
      <c r="C191" t="s">
        <v>52</v>
      </c>
      <c r="D191" t="s">
        <v>553</v>
      </c>
      <c r="E191" t="s">
        <v>554</v>
      </c>
      <c r="F191" t="s">
        <v>27</v>
      </c>
      <c r="G191" t="s">
        <v>49</v>
      </c>
    </row>
    <row r="192" spans="1:7">
      <c r="A192" t="s">
        <v>555</v>
      </c>
      <c r="B192" t="s">
        <v>378</v>
      </c>
      <c r="C192" t="s">
        <v>556</v>
      </c>
      <c r="D192" t="s">
        <v>142</v>
      </c>
      <c r="E192" t="s">
        <v>557</v>
      </c>
      <c r="F192" t="s">
        <v>27</v>
      </c>
      <c r="G192" t="s">
        <v>12</v>
      </c>
    </row>
    <row r="193" spans="1:7">
      <c r="A193" t="s">
        <v>558</v>
      </c>
      <c r="B193" t="s">
        <v>378</v>
      </c>
      <c r="D193" t="s">
        <v>559</v>
      </c>
      <c r="E193" t="s">
        <v>560</v>
      </c>
      <c r="F193" t="s">
        <v>11</v>
      </c>
      <c r="G193" t="s">
        <v>12</v>
      </c>
    </row>
    <row r="194" spans="1:7">
      <c r="A194" t="s">
        <v>561</v>
      </c>
      <c r="B194" t="s">
        <v>378</v>
      </c>
      <c r="D194" t="s">
        <v>562</v>
      </c>
      <c r="E194" t="s">
        <v>563</v>
      </c>
      <c r="F194" t="s">
        <v>11</v>
      </c>
      <c r="G194" t="s">
        <v>49</v>
      </c>
    </row>
    <row r="195" spans="1:7">
      <c r="A195" t="s">
        <v>564</v>
      </c>
      <c r="B195" t="s">
        <v>378</v>
      </c>
      <c r="D195" t="s">
        <v>565</v>
      </c>
      <c r="E195" t="s">
        <v>566</v>
      </c>
      <c r="F195" t="s">
        <v>11</v>
      </c>
      <c r="G195" t="s">
        <v>12</v>
      </c>
    </row>
    <row r="196" spans="1:7">
      <c r="A196" t="s">
        <v>567</v>
      </c>
      <c r="B196" t="s">
        <v>378</v>
      </c>
      <c r="D196" t="s">
        <v>568</v>
      </c>
      <c r="E196" t="s">
        <v>242</v>
      </c>
      <c r="F196" t="s">
        <v>11</v>
      </c>
      <c r="G196" t="s">
        <v>12</v>
      </c>
    </row>
    <row r="197" spans="1:7">
      <c r="A197" t="s">
        <v>569</v>
      </c>
      <c r="B197" t="s">
        <v>378</v>
      </c>
      <c r="D197" t="s">
        <v>570</v>
      </c>
      <c r="E197" t="s">
        <v>571</v>
      </c>
      <c r="F197" t="s">
        <v>11</v>
      </c>
      <c r="G197" t="s">
        <v>12</v>
      </c>
    </row>
    <row r="198" spans="1:7">
      <c r="A198" t="s">
        <v>572</v>
      </c>
      <c r="B198" t="s">
        <v>378</v>
      </c>
      <c r="D198" t="s">
        <v>573</v>
      </c>
      <c r="E198" t="s">
        <v>574</v>
      </c>
      <c r="F198" t="s">
        <v>27</v>
      </c>
      <c r="G198" t="s">
        <v>49</v>
      </c>
    </row>
    <row r="199" spans="1:7">
      <c r="A199" t="s">
        <v>575</v>
      </c>
      <c r="B199" t="s">
        <v>378</v>
      </c>
      <c r="D199" t="s">
        <v>331</v>
      </c>
      <c r="E199" t="s">
        <v>576</v>
      </c>
      <c r="F199" t="s">
        <v>11</v>
      </c>
      <c r="G199" t="s">
        <v>12</v>
      </c>
    </row>
    <row r="200" spans="1:7">
      <c r="A200" t="s">
        <v>577</v>
      </c>
      <c r="B200" t="s">
        <v>378</v>
      </c>
      <c r="C200" t="s">
        <v>52</v>
      </c>
      <c r="D200" t="s">
        <v>578</v>
      </c>
      <c r="E200" t="s">
        <v>579</v>
      </c>
      <c r="F200" t="s">
        <v>27</v>
      </c>
      <c r="G200" t="s">
        <v>49</v>
      </c>
    </row>
    <row r="201" spans="1:7">
      <c r="A201" t="s">
        <v>580</v>
      </c>
      <c r="B201" t="s">
        <v>378</v>
      </c>
      <c r="D201" t="s">
        <v>581</v>
      </c>
      <c r="E201" t="s">
        <v>582</v>
      </c>
      <c r="F201" t="s">
        <v>27</v>
      </c>
      <c r="G201" t="s">
        <v>49</v>
      </c>
    </row>
    <row r="202" spans="1:7">
      <c r="A202" t="s">
        <v>583</v>
      </c>
      <c r="B202" t="s">
        <v>378</v>
      </c>
      <c r="D202" t="s">
        <v>584</v>
      </c>
      <c r="E202" t="s">
        <v>585</v>
      </c>
      <c r="F202" t="s">
        <v>27</v>
      </c>
      <c r="G202" t="s">
        <v>49</v>
      </c>
    </row>
    <row r="203" spans="1:7">
      <c r="A203" t="s">
        <v>586</v>
      </c>
      <c r="B203" t="s">
        <v>378</v>
      </c>
      <c r="D203" t="s">
        <v>587</v>
      </c>
      <c r="E203" t="s">
        <v>588</v>
      </c>
      <c r="F203" t="s">
        <v>11</v>
      </c>
      <c r="G203" t="s">
        <v>49</v>
      </c>
    </row>
    <row r="204" spans="1:7">
      <c r="A204" t="s">
        <v>589</v>
      </c>
      <c r="B204" t="s">
        <v>378</v>
      </c>
      <c r="D204" t="s">
        <v>590</v>
      </c>
      <c r="E204" t="s">
        <v>591</v>
      </c>
      <c r="F204" t="s">
        <v>27</v>
      </c>
      <c r="G204" t="s">
        <v>12</v>
      </c>
    </row>
    <row r="205" spans="1:7">
      <c r="A205" t="s">
        <v>592</v>
      </c>
      <c r="B205" t="s">
        <v>378</v>
      </c>
      <c r="C205" t="s">
        <v>52</v>
      </c>
      <c r="D205" t="s">
        <v>18</v>
      </c>
      <c r="E205" t="s">
        <v>593</v>
      </c>
      <c r="F205" t="s">
        <v>27</v>
      </c>
      <c r="G205" t="s">
        <v>12</v>
      </c>
    </row>
    <row r="206" spans="1:7">
      <c r="A206" t="s">
        <v>594</v>
      </c>
      <c r="B206" t="s">
        <v>378</v>
      </c>
      <c r="D206" t="s">
        <v>578</v>
      </c>
      <c r="E206" t="s">
        <v>595</v>
      </c>
      <c r="F206" t="s">
        <v>27</v>
      </c>
      <c r="G206" t="s">
        <v>49</v>
      </c>
    </row>
    <row r="207" spans="1:7">
      <c r="A207" t="s">
        <v>596</v>
      </c>
      <c r="B207" t="s">
        <v>378</v>
      </c>
      <c r="C207" t="s">
        <v>52</v>
      </c>
      <c r="D207" t="s">
        <v>597</v>
      </c>
      <c r="E207" t="s">
        <v>598</v>
      </c>
      <c r="F207" t="s">
        <v>27</v>
      </c>
      <c r="G207" t="s">
        <v>49</v>
      </c>
    </row>
    <row r="208" spans="1:7">
      <c r="A208" t="s">
        <v>599</v>
      </c>
      <c r="B208" t="s">
        <v>378</v>
      </c>
      <c r="D208" t="s">
        <v>600</v>
      </c>
      <c r="E208" t="s">
        <v>601</v>
      </c>
      <c r="F208" t="s">
        <v>11</v>
      </c>
      <c r="G208" t="s">
        <v>12</v>
      </c>
    </row>
    <row r="209" spans="1:7">
      <c r="A209" t="s">
        <v>602</v>
      </c>
      <c r="B209" t="s">
        <v>378</v>
      </c>
      <c r="D209" t="s">
        <v>246</v>
      </c>
      <c r="E209" t="s">
        <v>603</v>
      </c>
      <c r="F209" t="s">
        <v>11</v>
      </c>
      <c r="G209" t="s">
        <v>12</v>
      </c>
    </row>
    <row r="210" spans="1:7">
      <c r="A210" t="s">
        <v>604</v>
      </c>
      <c r="B210" t="s">
        <v>378</v>
      </c>
      <c r="D210" t="s">
        <v>89</v>
      </c>
      <c r="E210" t="s">
        <v>605</v>
      </c>
      <c r="F210" t="s">
        <v>11</v>
      </c>
      <c r="G210" t="s">
        <v>12</v>
      </c>
    </row>
    <row r="211" spans="1:7">
      <c r="A211" t="s">
        <v>606</v>
      </c>
      <c r="B211" t="s">
        <v>378</v>
      </c>
      <c r="D211" t="s">
        <v>607</v>
      </c>
      <c r="E211" t="s">
        <v>608</v>
      </c>
      <c r="F211" t="s">
        <v>27</v>
      </c>
      <c r="G211" t="s">
        <v>49</v>
      </c>
    </row>
    <row r="212" spans="1:7">
      <c r="A212" t="s">
        <v>609</v>
      </c>
      <c r="B212" t="s">
        <v>378</v>
      </c>
      <c r="D212" t="s">
        <v>610</v>
      </c>
      <c r="E212" t="s">
        <v>611</v>
      </c>
      <c r="F212" t="s">
        <v>27</v>
      </c>
      <c r="G212" t="s">
        <v>49</v>
      </c>
    </row>
    <row r="213" spans="1:7">
      <c r="A213" t="s">
        <v>612</v>
      </c>
      <c r="B213" t="s">
        <v>378</v>
      </c>
      <c r="D213" t="s">
        <v>613</v>
      </c>
      <c r="E213" t="s">
        <v>614</v>
      </c>
      <c r="F213" t="s">
        <v>27</v>
      </c>
      <c r="G213" t="s">
        <v>49</v>
      </c>
    </row>
    <row r="214" spans="1:7">
      <c r="A214" t="s">
        <v>615</v>
      </c>
      <c r="B214" t="s">
        <v>378</v>
      </c>
      <c r="D214" t="s">
        <v>616</v>
      </c>
      <c r="E214" t="s">
        <v>617</v>
      </c>
      <c r="F214" t="s">
        <v>11</v>
      </c>
      <c r="G214" t="s">
        <v>12</v>
      </c>
    </row>
    <row r="215" spans="1:7">
      <c r="A215" t="s">
        <v>618</v>
      </c>
      <c r="B215" t="s">
        <v>378</v>
      </c>
      <c r="D215" t="s">
        <v>619</v>
      </c>
      <c r="E215" t="s">
        <v>620</v>
      </c>
      <c r="F215" t="s">
        <v>11</v>
      </c>
      <c r="G215" t="s">
        <v>49</v>
      </c>
    </row>
    <row r="216" spans="1:7">
      <c r="A216" t="s">
        <v>621</v>
      </c>
      <c r="B216" t="s">
        <v>378</v>
      </c>
      <c r="D216" t="s">
        <v>136</v>
      </c>
      <c r="E216" t="s">
        <v>622</v>
      </c>
      <c r="F216" t="s">
        <v>27</v>
      </c>
      <c r="G216" t="s">
        <v>12</v>
      </c>
    </row>
    <row r="217" spans="1:7">
      <c r="A217" t="s">
        <v>623</v>
      </c>
      <c r="B217" t="s">
        <v>378</v>
      </c>
      <c r="D217" t="s">
        <v>624</v>
      </c>
      <c r="E217" t="s">
        <v>625</v>
      </c>
      <c r="F217" t="s">
        <v>27</v>
      </c>
      <c r="G217" t="s">
        <v>49</v>
      </c>
    </row>
    <row r="218" spans="1:7">
      <c r="A218" t="s">
        <v>626</v>
      </c>
      <c r="B218" t="s">
        <v>378</v>
      </c>
      <c r="D218" t="s">
        <v>627</v>
      </c>
      <c r="E218" t="s">
        <v>628</v>
      </c>
      <c r="F218" t="s">
        <v>27</v>
      </c>
      <c r="G218" t="s">
        <v>12</v>
      </c>
    </row>
    <row r="219" spans="1:7">
      <c r="A219" t="s">
        <v>629</v>
      </c>
      <c r="B219" t="s">
        <v>378</v>
      </c>
      <c r="C219" t="s">
        <v>52</v>
      </c>
      <c r="D219" t="s">
        <v>630</v>
      </c>
      <c r="E219" t="s">
        <v>631</v>
      </c>
      <c r="F219" t="s">
        <v>27</v>
      </c>
      <c r="G219" t="s">
        <v>12</v>
      </c>
    </row>
    <row r="220" spans="1:7">
      <c r="A220" t="s">
        <v>632</v>
      </c>
      <c r="B220" t="s">
        <v>378</v>
      </c>
      <c r="D220" t="s">
        <v>633</v>
      </c>
      <c r="E220" t="s">
        <v>634</v>
      </c>
      <c r="F220" t="s">
        <v>27</v>
      </c>
      <c r="G220" t="s">
        <v>49</v>
      </c>
    </row>
    <row r="221" spans="1:7">
      <c r="A221" t="s">
        <v>635</v>
      </c>
      <c r="B221" t="s">
        <v>378</v>
      </c>
      <c r="C221" t="s">
        <v>52</v>
      </c>
      <c r="D221" t="s">
        <v>636</v>
      </c>
      <c r="E221" t="s">
        <v>637</v>
      </c>
      <c r="F221" t="s">
        <v>27</v>
      </c>
      <c r="G221" t="s">
        <v>12</v>
      </c>
    </row>
    <row r="222" spans="1:7">
      <c r="A222" t="s">
        <v>638</v>
      </c>
      <c r="B222" t="s">
        <v>378</v>
      </c>
      <c r="D222" t="s">
        <v>125</v>
      </c>
      <c r="E222" t="s">
        <v>639</v>
      </c>
      <c r="F222" t="s">
        <v>27</v>
      </c>
      <c r="G222" t="s">
        <v>12</v>
      </c>
    </row>
    <row r="223" spans="1:7">
      <c r="A223" t="s">
        <v>640</v>
      </c>
      <c r="B223" t="s">
        <v>378</v>
      </c>
      <c r="D223" t="s">
        <v>425</v>
      </c>
      <c r="E223" t="s">
        <v>641</v>
      </c>
      <c r="F223" t="s">
        <v>11</v>
      </c>
      <c r="G223" t="s">
        <v>12</v>
      </c>
    </row>
    <row r="224" spans="1:7">
      <c r="A224" t="s">
        <v>642</v>
      </c>
      <c r="B224" t="s">
        <v>378</v>
      </c>
      <c r="D224" t="s">
        <v>136</v>
      </c>
      <c r="E224" t="s">
        <v>643</v>
      </c>
      <c r="F224" t="s">
        <v>11</v>
      </c>
      <c r="G224" t="s">
        <v>12</v>
      </c>
    </row>
    <row r="225" spans="1:7">
      <c r="A225" t="s">
        <v>644</v>
      </c>
      <c r="B225" t="s">
        <v>378</v>
      </c>
      <c r="D225" t="s">
        <v>441</v>
      </c>
      <c r="E225" t="s">
        <v>645</v>
      </c>
      <c r="F225" t="s">
        <v>27</v>
      </c>
      <c r="G225" t="s">
        <v>49</v>
      </c>
    </row>
    <row r="226" spans="1:7">
      <c r="A226" t="s">
        <v>646</v>
      </c>
      <c r="B226" t="s">
        <v>378</v>
      </c>
      <c r="D226" t="s">
        <v>95</v>
      </c>
      <c r="E226" t="s">
        <v>647</v>
      </c>
      <c r="F226" t="s">
        <v>27</v>
      </c>
      <c r="G226" t="s">
        <v>12</v>
      </c>
    </row>
    <row r="227" spans="1:7">
      <c r="A227" t="s">
        <v>648</v>
      </c>
      <c r="B227" t="s">
        <v>378</v>
      </c>
      <c r="D227" t="s">
        <v>499</v>
      </c>
      <c r="E227" t="s">
        <v>649</v>
      </c>
      <c r="F227" t="s">
        <v>11</v>
      </c>
      <c r="G227" t="s">
        <v>12</v>
      </c>
    </row>
    <row r="228" spans="1:7">
      <c r="A228" t="s">
        <v>650</v>
      </c>
      <c r="B228" t="s">
        <v>378</v>
      </c>
      <c r="D228" t="s">
        <v>651</v>
      </c>
      <c r="E228" t="s">
        <v>652</v>
      </c>
      <c r="F228" t="s">
        <v>27</v>
      </c>
      <c r="G228" t="s">
        <v>49</v>
      </c>
    </row>
    <row r="229" spans="1:7">
      <c r="A229" t="s">
        <v>653</v>
      </c>
      <c r="B229" t="s">
        <v>378</v>
      </c>
      <c r="D229" t="s">
        <v>654</v>
      </c>
      <c r="E229" t="s">
        <v>655</v>
      </c>
      <c r="F229" t="s">
        <v>11</v>
      </c>
      <c r="G229" t="s">
        <v>12</v>
      </c>
    </row>
    <row r="230" spans="1:7">
      <c r="A230" t="s">
        <v>656</v>
      </c>
      <c r="B230" t="s">
        <v>378</v>
      </c>
      <c r="D230" t="s">
        <v>657</v>
      </c>
      <c r="E230" t="s">
        <v>658</v>
      </c>
      <c r="F230" t="s">
        <v>27</v>
      </c>
      <c r="G230" t="s">
        <v>12</v>
      </c>
    </row>
    <row r="231" spans="1:7">
      <c r="A231" t="s">
        <v>659</v>
      </c>
      <c r="B231" t="s">
        <v>378</v>
      </c>
      <c r="D231" t="s">
        <v>660</v>
      </c>
      <c r="E231" t="s">
        <v>661</v>
      </c>
      <c r="F231" t="s">
        <v>11</v>
      </c>
      <c r="G231" t="s">
        <v>49</v>
      </c>
    </row>
    <row r="232" spans="1:7">
      <c r="A232" t="s">
        <v>662</v>
      </c>
      <c r="B232" t="s">
        <v>378</v>
      </c>
      <c r="D232" t="s">
        <v>663</v>
      </c>
      <c r="E232" t="s">
        <v>664</v>
      </c>
      <c r="F232" t="s">
        <v>27</v>
      </c>
      <c r="G232" t="s">
        <v>12</v>
      </c>
    </row>
    <row r="233" spans="1:7">
      <c r="A233" t="s">
        <v>665</v>
      </c>
      <c r="B233" t="s">
        <v>378</v>
      </c>
      <c r="C233" t="s">
        <v>52</v>
      </c>
      <c r="D233" t="s">
        <v>666</v>
      </c>
      <c r="E233" t="s">
        <v>667</v>
      </c>
      <c r="F233" t="s">
        <v>27</v>
      </c>
      <c r="G233" t="s">
        <v>49</v>
      </c>
    </row>
    <row r="234" spans="1:7">
      <c r="A234" t="s">
        <v>668</v>
      </c>
      <c r="B234" t="s">
        <v>378</v>
      </c>
      <c r="D234" t="s">
        <v>669</v>
      </c>
      <c r="E234" t="s">
        <v>670</v>
      </c>
      <c r="F234" t="s">
        <v>27</v>
      </c>
      <c r="G234" t="s">
        <v>12</v>
      </c>
    </row>
    <row r="235" spans="1:7">
      <c r="A235" t="s">
        <v>671</v>
      </c>
      <c r="B235" t="s">
        <v>378</v>
      </c>
      <c r="D235" t="s">
        <v>437</v>
      </c>
      <c r="E235" t="s">
        <v>672</v>
      </c>
      <c r="F235" t="s">
        <v>27</v>
      </c>
      <c r="G235" t="s">
        <v>49</v>
      </c>
    </row>
    <row r="236" spans="1:7">
      <c r="A236" t="s">
        <v>673</v>
      </c>
      <c r="B236" t="s">
        <v>378</v>
      </c>
      <c r="D236" t="s">
        <v>269</v>
      </c>
      <c r="E236" t="s">
        <v>674</v>
      </c>
      <c r="F236" t="s">
        <v>27</v>
      </c>
      <c r="G236" t="s">
        <v>49</v>
      </c>
    </row>
    <row r="237" spans="1:7">
      <c r="A237" t="s">
        <v>675</v>
      </c>
      <c r="B237" t="s">
        <v>378</v>
      </c>
      <c r="C237" t="s">
        <v>52</v>
      </c>
      <c r="D237" t="s">
        <v>676</v>
      </c>
      <c r="E237" t="s">
        <v>677</v>
      </c>
      <c r="F237" t="s">
        <v>27</v>
      </c>
      <c r="G237" t="s">
        <v>49</v>
      </c>
    </row>
    <row r="238" spans="1:7">
      <c r="A238" t="s">
        <v>678</v>
      </c>
      <c r="B238" t="s">
        <v>378</v>
      </c>
      <c r="D238" t="s">
        <v>125</v>
      </c>
      <c r="E238" t="s">
        <v>679</v>
      </c>
      <c r="F238" t="s">
        <v>11</v>
      </c>
      <c r="G238" t="s">
        <v>12</v>
      </c>
    </row>
    <row r="239" spans="1:7">
      <c r="A239" t="s">
        <v>680</v>
      </c>
      <c r="B239" t="s">
        <v>378</v>
      </c>
      <c r="C239" t="s">
        <v>52</v>
      </c>
      <c r="D239" t="s">
        <v>681</v>
      </c>
      <c r="E239" t="s">
        <v>682</v>
      </c>
      <c r="F239" t="s">
        <v>27</v>
      </c>
      <c r="G239" t="s">
        <v>49</v>
      </c>
    </row>
    <row r="240" spans="1:7">
      <c r="A240" t="s">
        <v>683</v>
      </c>
      <c r="B240" t="s">
        <v>378</v>
      </c>
      <c r="C240" t="s">
        <v>52</v>
      </c>
      <c r="D240" t="s">
        <v>125</v>
      </c>
      <c r="E240" t="s">
        <v>684</v>
      </c>
      <c r="F240" t="s">
        <v>11</v>
      </c>
      <c r="G240" t="s">
        <v>12</v>
      </c>
    </row>
    <row r="241" spans="1:7">
      <c r="A241" t="s">
        <v>685</v>
      </c>
      <c r="B241" t="s">
        <v>378</v>
      </c>
      <c r="D241" t="s">
        <v>686</v>
      </c>
      <c r="E241" t="s">
        <v>687</v>
      </c>
      <c r="F241" t="s">
        <v>27</v>
      </c>
      <c r="G241" t="s">
        <v>12</v>
      </c>
    </row>
    <row r="242" spans="1:7">
      <c r="A242" t="s">
        <v>688</v>
      </c>
      <c r="B242" t="s">
        <v>378</v>
      </c>
      <c r="C242" t="s">
        <v>52</v>
      </c>
      <c r="D242" t="s">
        <v>414</v>
      </c>
      <c r="E242" t="s">
        <v>689</v>
      </c>
      <c r="F242" t="s">
        <v>27</v>
      </c>
      <c r="G242" t="s">
        <v>12</v>
      </c>
    </row>
    <row r="243" spans="1:7">
      <c r="A243" t="s">
        <v>690</v>
      </c>
      <c r="B243" t="s">
        <v>378</v>
      </c>
      <c r="D243" t="s">
        <v>691</v>
      </c>
      <c r="E243" t="s">
        <v>45</v>
      </c>
      <c r="F243" t="s">
        <v>11</v>
      </c>
      <c r="G243" t="s">
        <v>12</v>
      </c>
    </row>
    <row r="244" spans="1:7">
      <c r="A244" t="s">
        <v>692</v>
      </c>
      <c r="B244" t="s">
        <v>378</v>
      </c>
      <c r="D244" t="s">
        <v>693</v>
      </c>
      <c r="E244" t="s">
        <v>694</v>
      </c>
      <c r="F244" t="s">
        <v>11</v>
      </c>
      <c r="G244" t="s">
        <v>49</v>
      </c>
    </row>
    <row r="245" spans="1:7">
      <c r="A245" t="s">
        <v>695</v>
      </c>
      <c r="B245" t="s">
        <v>378</v>
      </c>
      <c r="D245" t="s">
        <v>696</v>
      </c>
      <c r="E245" t="s">
        <v>697</v>
      </c>
      <c r="F245" t="s">
        <v>11</v>
      </c>
      <c r="G245" t="s">
        <v>12</v>
      </c>
    </row>
    <row r="246" spans="1:7">
      <c r="A246" t="s">
        <v>698</v>
      </c>
      <c r="B246" t="s">
        <v>378</v>
      </c>
      <c r="C246" t="s">
        <v>52</v>
      </c>
      <c r="D246" t="s">
        <v>699</v>
      </c>
      <c r="E246" t="s">
        <v>700</v>
      </c>
      <c r="F246" t="s">
        <v>27</v>
      </c>
      <c r="G246" t="s">
        <v>12</v>
      </c>
    </row>
    <row r="247" spans="1:7">
      <c r="A247" t="s">
        <v>701</v>
      </c>
      <c r="B247" t="s">
        <v>378</v>
      </c>
      <c r="D247" t="s">
        <v>702</v>
      </c>
      <c r="E247" t="s">
        <v>703</v>
      </c>
      <c r="F247" t="s">
        <v>11</v>
      </c>
      <c r="G247" t="s">
        <v>12</v>
      </c>
    </row>
    <row r="248" spans="1:7">
      <c r="A248" t="s">
        <v>704</v>
      </c>
      <c r="B248" t="s">
        <v>705</v>
      </c>
      <c r="D248" t="s">
        <v>706</v>
      </c>
      <c r="E248" t="s">
        <v>707</v>
      </c>
      <c r="F248" t="s">
        <v>27</v>
      </c>
      <c r="G248" t="s">
        <v>12</v>
      </c>
    </row>
    <row r="249" spans="1:7">
      <c r="A249" t="s">
        <v>708</v>
      </c>
      <c r="B249" t="s">
        <v>705</v>
      </c>
      <c r="D249" t="s">
        <v>350</v>
      </c>
      <c r="E249" t="s">
        <v>709</v>
      </c>
      <c r="F249" t="s">
        <v>27</v>
      </c>
      <c r="G249" t="s">
        <v>12</v>
      </c>
    </row>
    <row r="250" spans="1:7">
      <c r="A250" t="s">
        <v>710</v>
      </c>
      <c r="B250" t="s">
        <v>705</v>
      </c>
      <c r="D250" t="s">
        <v>443</v>
      </c>
      <c r="E250" t="s">
        <v>711</v>
      </c>
      <c r="F250" t="s">
        <v>27</v>
      </c>
      <c r="G250" t="s">
        <v>12</v>
      </c>
    </row>
    <row r="251" spans="1:7">
      <c r="A251" t="s">
        <v>712</v>
      </c>
      <c r="B251" t="s">
        <v>705</v>
      </c>
      <c r="D251" t="s">
        <v>713</v>
      </c>
      <c r="E251" t="s">
        <v>707</v>
      </c>
      <c r="F251" t="s">
        <v>27</v>
      </c>
      <c r="G251" t="s">
        <v>12</v>
      </c>
    </row>
    <row r="252" spans="1:7">
      <c r="A252" t="s">
        <v>714</v>
      </c>
      <c r="B252" t="s">
        <v>715</v>
      </c>
      <c r="D252" t="s">
        <v>716</v>
      </c>
      <c r="E252" t="s">
        <v>717</v>
      </c>
      <c r="F252" t="s">
        <v>27</v>
      </c>
      <c r="G252" t="s">
        <v>49</v>
      </c>
    </row>
    <row r="253" spans="1:7">
      <c r="A253" t="s">
        <v>718</v>
      </c>
      <c r="B253" t="s">
        <v>715</v>
      </c>
      <c r="D253" t="s">
        <v>719</v>
      </c>
      <c r="E253" t="s">
        <v>720</v>
      </c>
      <c r="F253" t="s">
        <v>721</v>
      </c>
      <c r="G253" t="s">
        <v>12</v>
      </c>
    </row>
    <row r="254" spans="1:7">
      <c r="A254" t="s">
        <v>722</v>
      </c>
      <c r="B254" t="s">
        <v>715</v>
      </c>
      <c r="C254" t="s">
        <v>52</v>
      </c>
      <c r="D254" t="s">
        <v>723</v>
      </c>
      <c r="E254" t="s">
        <v>724</v>
      </c>
      <c r="F254" t="s">
        <v>27</v>
      </c>
      <c r="G254" t="s">
        <v>49</v>
      </c>
    </row>
    <row r="255" spans="1:7">
      <c r="A255" t="s">
        <v>725</v>
      </c>
      <c r="B255" t="s">
        <v>715</v>
      </c>
      <c r="D255" t="s">
        <v>726</v>
      </c>
      <c r="E255" t="s">
        <v>727</v>
      </c>
      <c r="F255" t="s">
        <v>27</v>
      </c>
      <c r="G255" t="s">
        <v>12</v>
      </c>
    </row>
    <row r="256" spans="1:7">
      <c r="A256" t="s">
        <v>728</v>
      </c>
      <c r="B256" t="s">
        <v>715</v>
      </c>
      <c r="D256" t="s">
        <v>729</v>
      </c>
      <c r="E256" t="s">
        <v>730</v>
      </c>
      <c r="F256" t="s">
        <v>27</v>
      </c>
      <c r="G256" t="s">
        <v>12</v>
      </c>
    </row>
    <row r="257" spans="1:7">
      <c r="A257" t="s">
        <v>731</v>
      </c>
      <c r="B257" t="s">
        <v>715</v>
      </c>
      <c r="D257" t="s">
        <v>732</v>
      </c>
      <c r="E257" t="s">
        <v>733</v>
      </c>
      <c r="F257" t="s">
        <v>11</v>
      </c>
      <c r="G257" t="s">
        <v>12</v>
      </c>
    </row>
    <row r="258" spans="1:7">
      <c r="A258" t="s">
        <v>734</v>
      </c>
      <c r="B258" t="s">
        <v>715</v>
      </c>
      <c r="D258" t="s">
        <v>735</v>
      </c>
      <c r="E258" t="s">
        <v>736</v>
      </c>
      <c r="F258" t="s">
        <v>721</v>
      </c>
      <c r="G258" t="s">
        <v>49</v>
      </c>
    </row>
    <row r="259" spans="1:7">
      <c r="A259" t="s">
        <v>737</v>
      </c>
      <c r="B259" t="s">
        <v>715</v>
      </c>
      <c r="D259" t="s">
        <v>738</v>
      </c>
      <c r="E259" t="s">
        <v>739</v>
      </c>
      <c r="F259" t="s">
        <v>27</v>
      </c>
      <c r="G259" t="s">
        <v>12</v>
      </c>
    </row>
    <row r="260" spans="1:7">
      <c r="A260" t="s">
        <v>740</v>
      </c>
      <c r="B260" t="s">
        <v>715</v>
      </c>
      <c r="D260" t="s">
        <v>511</v>
      </c>
      <c r="E260" t="s">
        <v>741</v>
      </c>
      <c r="F260" t="s">
        <v>721</v>
      </c>
      <c r="G260" t="s">
        <v>12</v>
      </c>
    </row>
    <row r="261" spans="1:7">
      <c r="A261" t="s">
        <v>742</v>
      </c>
      <c r="B261" t="s">
        <v>715</v>
      </c>
      <c r="D261" t="s">
        <v>466</v>
      </c>
      <c r="E261" t="s">
        <v>743</v>
      </c>
      <c r="F261" t="s">
        <v>11</v>
      </c>
      <c r="G261" t="s">
        <v>49</v>
      </c>
    </row>
    <row r="262" spans="1:7">
      <c r="A262" t="s">
        <v>744</v>
      </c>
      <c r="B262" t="s">
        <v>715</v>
      </c>
      <c r="D262" t="s">
        <v>745</v>
      </c>
      <c r="E262" t="s">
        <v>746</v>
      </c>
      <c r="F262" t="s">
        <v>721</v>
      </c>
      <c r="G262" t="s">
        <v>12</v>
      </c>
    </row>
    <row r="263" spans="1:7">
      <c r="A263" t="s">
        <v>747</v>
      </c>
      <c r="B263" t="s">
        <v>715</v>
      </c>
      <c r="D263" t="s">
        <v>748</v>
      </c>
      <c r="E263" t="s">
        <v>749</v>
      </c>
      <c r="F263" t="s">
        <v>721</v>
      </c>
      <c r="G263" t="s">
        <v>12</v>
      </c>
    </row>
    <row r="264" spans="1:7">
      <c r="A264" t="s">
        <v>750</v>
      </c>
      <c r="B264" t="s">
        <v>715</v>
      </c>
      <c r="D264" t="s">
        <v>751</v>
      </c>
      <c r="E264" t="s">
        <v>752</v>
      </c>
      <c r="F264" t="s">
        <v>27</v>
      </c>
      <c r="G264" t="s">
        <v>12</v>
      </c>
    </row>
    <row r="265" spans="1:7">
      <c r="A265" t="s">
        <v>753</v>
      </c>
      <c r="B265" t="s">
        <v>715</v>
      </c>
      <c r="D265" t="s">
        <v>511</v>
      </c>
      <c r="E265" t="s">
        <v>754</v>
      </c>
      <c r="F265" t="s">
        <v>27</v>
      </c>
      <c r="G265" t="s">
        <v>12</v>
      </c>
    </row>
    <row r="266" spans="1:7">
      <c r="A266" t="s">
        <v>755</v>
      </c>
      <c r="B266" t="s">
        <v>715</v>
      </c>
      <c r="D266" t="s">
        <v>756</v>
      </c>
      <c r="E266" t="s">
        <v>757</v>
      </c>
      <c r="F266" t="s">
        <v>27</v>
      </c>
      <c r="G266" t="s">
        <v>49</v>
      </c>
    </row>
    <row r="267" spans="1:7">
      <c r="A267" t="s">
        <v>758</v>
      </c>
      <c r="B267" t="s">
        <v>715</v>
      </c>
      <c r="D267" t="s">
        <v>759</v>
      </c>
      <c r="E267" t="s">
        <v>760</v>
      </c>
      <c r="F267" t="s">
        <v>11</v>
      </c>
      <c r="G267" t="s">
        <v>12</v>
      </c>
    </row>
    <row r="268" spans="1:7">
      <c r="A268" t="s">
        <v>761</v>
      </c>
      <c r="B268" t="s">
        <v>715</v>
      </c>
      <c r="D268" t="s">
        <v>762</v>
      </c>
      <c r="E268" t="s">
        <v>763</v>
      </c>
      <c r="F268" t="s">
        <v>27</v>
      </c>
      <c r="G268" t="s">
        <v>49</v>
      </c>
    </row>
    <row r="269" spans="1:7">
      <c r="A269" t="s">
        <v>764</v>
      </c>
      <c r="B269" t="s">
        <v>715</v>
      </c>
      <c r="D269" t="s">
        <v>319</v>
      </c>
      <c r="E269" t="s">
        <v>765</v>
      </c>
      <c r="F269" t="s">
        <v>11</v>
      </c>
      <c r="G269" t="s">
        <v>12</v>
      </c>
    </row>
    <row r="270" spans="1:7">
      <c r="A270" t="s">
        <v>766</v>
      </c>
      <c r="B270" t="s">
        <v>715</v>
      </c>
      <c r="D270" t="s">
        <v>767</v>
      </c>
      <c r="E270" t="s">
        <v>768</v>
      </c>
      <c r="F270" t="s">
        <v>27</v>
      </c>
      <c r="G270" t="s">
        <v>49</v>
      </c>
    </row>
    <row r="271" spans="1:7">
      <c r="A271" t="s">
        <v>769</v>
      </c>
      <c r="B271" t="s">
        <v>715</v>
      </c>
      <c r="D271" t="s">
        <v>770</v>
      </c>
      <c r="E271" t="s">
        <v>771</v>
      </c>
      <c r="F271" t="s">
        <v>11</v>
      </c>
      <c r="G271" t="s">
        <v>12</v>
      </c>
    </row>
    <row r="272" spans="1:7">
      <c r="A272" t="s">
        <v>772</v>
      </c>
      <c r="B272" t="s">
        <v>715</v>
      </c>
      <c r="D272" t="s">
        <v>773</v>
      </c>
      <c r="E272" t="s">
        <v>45</v>
      </c>
      <c r="F272" t="s">
        <v>721</v>
      </c>
      <c r="G272" t="s">
        <v>49</v>
      </c>
    </row>
    <row r="273" spans="1:7">
      <c r="A273" t="s">
        <v>774</v>
      </c>
      <c r="B273" t="s">
        <v>715</v>
      </c>
      <c r="D273" t="s">
        <v>775</v>
      </c>
      <c r="E273" t="s">
        <v>776</v>
      </c>
      <c r="F273" t="s">
        <v>27</v>
      </c>
      <c r="G273" t="s">
        <v>49</v>
      </c>
    </row>
    <row r="274" spans="1:7">
      <c r="A274" t="s">
        <v>777</v>
      </c>
      <c r="B274" t="s">
        <v>715</v>
      </c>
      <c r="D274" t="s">
        <v>778</v>
      </c>
      <c r="E274" t="s">
        <v>779</v>
      </c>
      <c r="F274" t="s">
        <v>721</v>
      </c>
      <c r="G274" t="s">
        <v>12</v>
      </c>
    </row>
    <row r="275" spans="1:7">
      <c r="A275" t="s">
        <v>780</v>
      </c>
      <c r="B275" t="s">
        <v>715</v>
      </c>
      <c r="D275" t="s">
        <v>781</v>
      </c>
      <c r="E275" t="s">
        <v>782</v>
      </c>
      <c r="F275" t="s">
        <v>721</v>
      </c>
      <c r="G275" t="s">
        <v>12</v>
      </c>
    </row>
    <row r="276" spans="1:7">
      <c r="A276" t="s">
        <v>783</v>
      </c>
      <c r="B276" t="s">
        <v>715</v>
      </c>
      <c r="C276" t="s">
        <v>52</v>
      </c>
      <c r="D276" t="s">
        <v>784</v>
      </c>
      <c r="E276" t="s">
        <v>785</v>
      </c>
      <c r="F276" t="s">
        <v>27</v>
      </c>
      <c r="G276" t="s">
        <v>12</v>
      </c>
    </row>
    <row r="277" spans="1:7">
      <c r="A277" t="s">
        <v>786</v>
      </c>
      <c r="B277" t="s">
        <v>715</v>
      </c>
      <c r="D277" t="s">
        <v>787</v>
      </c>
      <c r="E277" t="s">
        <v>788</v>
      </c>
      <c r="F277" t="s">
        <v>27</v>
      </c>
      <c r="G277" t="s">
        <v>49</v>
      </c>
    </row>
    <row r="278" spans="1:7">
      <c r="A278" t="s">
        <v>789</v>
      </c>
      <c r="B278" t="s">
        <v>715</v>
      </c>
      <c r="D278" t="s">
        <v>499</v>
      </c>
      <c r="E278" t="s">
        <v>790</v>
      </c>
      <c r="F278" t="s">
        <v>27</v>
      </c>
      <c r="G278" t="s">
        <v>12</v>
      </c>
    </row>
    <row r="279" spans="1:7">
      <c r="A279" t="s">
        <v>791</v>
      </c>
      <c r="B279" t="s">
        <v>715</v>
      </c>
      <c r="C279" t="s">
        <v>52</v>
      </c>
      <c r="D279" t="s">
        <v>25</v>
      </c>
      <c r="E279" t="s">
        <v>792</v>
      </c>
      <c r="F279" t="s">
        <v>27</v>
      </c>
      <c r="G279" t="s">
        <v>12</v>
      </c>
    </row>
    <row r="280" spans="1:7">
      <c r="A280" t="s">
        <v>793</v>
      </c>
      <c r="B280" t="s">
        <v>715</v>
      </c>
      <c r="D280" t="s">
        <v>794</v>
      </c>
      <c r="E280" t="s">
        <v>795</v>
      </c>
      <c r="F280" t="s">
        <v>721</v>
      </c>
      <c r="G280" t="s">
        <v>12</v>
      </c>
    </row>
    <row r="281" spans="1:7">
      <c r="A281" t="s">
        <v>796</v>
      </c>
      <c r="B281" t="s">
        <v>715</v>
      </c>
      <c r="D281" t="s">
        <v>797</v>
      </c>
      <c r="E281" t="s">
        <v>798</v>
      </c>
      <c r="F281" t="s">
        <v>721</v>
      </c>
      <c r="G281" t="s">
        <v>12</v>
      </c>
    </row>
    <row r="282" spans="1:7">
      <c r="A282" t="s">
        <v>799</v>
      </c>
      <c r="B282" t="s">
        <v>715</v>
      </c>
      <c r="D282" t="s">
        <v>797</v>
      </c>
      <c r="E282" t="s">
        <v>800</v>
      </c>
      <c r="F282" t="s">
        <v>721</v>
      </c>
      <c r="G282" t="s">
        <v>12</v>
      </c>
    </row>
    <row r="283" spans="1:7">
      <c r="A283" t="s">
        <v>801</v>
      </c>
      <c r="B283" t="s">
        <v>715</v>
      </c>
      <c r="D283" t="s">
        <v>802</v>
      </c>
      <c r="E283" t="s">
        <v>803</v>
      </c>
      <c r="F283" t="s">
        <v>27</v>
      </c>
      <c r="G283" t="s">
        <v>12</v>
      </c>
    </row>
    <row r="284" spans="1:7">
      <c r="A284" t="s">
        <v>804</v>
      </c>
      <c r="B284" t="s">
        <v>715</v>
      </c>
      <c r="D284" t="s">
        <v>781</v>
      </c>
      <c r="E284" t="s">
        <v>805</v>
      </c>
      <c r="F284" t="s">
        <v>721</v>
      </c>
      <c r="G284" t="s">
        <v>12</v>
      </c>
    </row>
    <row r="285" spans="1:7">
      <c r="A285" t="s">
        <v>806</v>
      </c>
      <c r="B285" t="s">
        <v>715</v>
      </c>
      <c r="D285" t="s">
        <v>807</v>
      </c>
      <c r="E285" t="s">
        <v>808</v>
      </c>
      <c r="F285" t="s">
        <v>27</v>
      </c>
      <c r="G285" t="s">
        <v>12</v>
      </c>
    </row>
    <row r="286" spans="1:7">
      <c r="A286" t="s">
        <v>809</v>
      </c>
      <c r="B286" t="s">
        <v>715</v>
      </c>
      <c r="D286" t="s">
        <v>735</v>
      </c>
      <c r="E286" t="s">
        <v>810</v>
      </c>
      <c r="F286" t="s">
        <v>27</v>
      </c>
      <c r="G286" t="s">
        <v>12</v>
      </c>
    </row>
    <row r="287" spans="1:7">
      <c r="A287" t="s">
        <v>811</v>
      </c>
      <c r="B287" t="s">
        <v>715</v>
      </c>
      <c r="D287" t="s">
        <v>812</v>
      </c>
      <c r="E287" t="s">
        <v>813</v>
      </c>
      <c r="F287" t="s">
        <v>721</v>
      </c>
      <c r="G287" t="s">
        <v>49</v>
      </c>
    </row>
    <row r="288" spans="1:7">
      <c r="A288" t="s">
        <v>814</v>
      </c>
      <c r="B288" t="s">
        <v>715</v>
      </c>
      <c r="C288" t="s">
        <v>52</v>
      </c>
      <c r="D288" t="s">
        <v>784</v>
      </c>
      <c r="E288" t="s">
        <v>815</v>
      </c>
      <c r="F288" t="s">
        <v>27</v>
      </c>
      <c r="G288" t="s">
        <v>12</v>
      </c>
    </row>
    <row r="289" spans="1:7">
      <c r="A289" t="s">
        <v>816</v>
      </c>
      <c r="B289" t="s">
        <v>715</v>
      </c>
      <c r="D289" t="s">
        <v>817</v>
      </c>
      <c r="E289" t="s">
        <v>818</v>
      </c>
      <c r="F289" t="s">
        <v>27</v>
      </c>
      <c r="G289" t="s">
        <v>12</v>
      </c>
    </row>
    <row r="290" spans="1:7">
      <c r="A290" t="s">
        <v>819</v>
      </c>
      <c r="B290" t="s">
        <v>715</v>
      </c>
      <c r="D290" t="s">
        <v>66</v>
      </c>
      <c r="E290" t="s">
        <v>820</v>
      </c>
      <c r="F290" t="s">
        <v>27</v>
      </c>
      <c r="G290" t="s">
        <v>12</v>
      </c>
    </row>
    <row r="291" spans="1:7">
      <c r="A291" t="s">
        <v>821</v>
      </c>
      <c r="B291" t="s">
        <v>715</v>
      </c>
      <c r="D291" t="s">
        <v>802</v>
      </c>
      <c r="E291" t="s">
        <v>822</v>
      </c>
      <c r="F291" t="s">
        <v>11</v>
      </c>
      <c r="G291" t="s">
        <v>12</v>
      </c>
    </row>
    <row r="292" spans="1:7">
      <c r="A292" t="s">
        <v>823</v>
      </c>
      <c r="B292" t="s">
        <v>715</v>
      </c>
      <c r="D292" t="s">
        <v>824</v>
      </c>
      <c r="E292" t="s">
        <v>825</v>
      </c>
      <c r="F292" t="s">
        <v>27</v>
      </c>
      <c r="G292" t="s">
        <v>49</v>
      </c>
    </row>
    <row r="293" spans="1:7">
      <c r="A293" t="s">
        <v>826</v>
      </c>
      <c r="B293" t="s">
        <v>715</v>
      </c>
      <c r="D293" t="s">
        <v>827</v>
      </c>
      <c r="E293" t="s">
        <v>828</v>
      </c>
      <c r="F293" t="s">
        <v>27</v>
      </c>
      <c r="G293" t="s">
        <v>12</v>
      </c>
    </row>
    <row r="294" spans="1:7">
      <c r="A294" t="s">
        <v>829</v>
      </c>
      <c r="B294" t="s">
        <v>715</v>
      </c>
      <c r="D294" t="s">
        <v>830</v>
      </c>
      <c r="E294" t="s">
        <v>831</v>
      </c>
      <c r="F294" t="s">
        <v>27</v>
      </c>
      <c r="G294" t="s">
        <v>12</v>
      </c>
    </row>
    <row r="295" spans="1:7">
      <c r="A295" t="s">
        <v>832</v>
      </c>
      <c r="B295" t="s">
        <v>715</v>
      </c>
      <c r="D295" t="s">
        <v>833</v>
      </c>
      <c r="E295" t="s">
        <v>834</v>
      </c>
      <c r="F295" t="s">
        <v>11</v>
      </c>
      <c r="G295" t="s">
        <v>12</v>
      </c>
    </row>
    <row r="296" spans="1:7">
      <c r="A296" t="s">
        <v>835</v>
      </c>
      <c r="B296" t="s">
        <v>715</v>
      </c>
      <c r="D296" t="s">
        <v>836</v>
      </c>
      <c r="E296" t="s">
        <v>837</v>
      </c>
      <c r="F296" t="s">
        <v>27</v>
      </c>
      <c r="G296" t="s">
        <v>12</v>
      </c>
    </row>
    <row r="297" spans="1:7">
      <c r="A297" t="s">
        <v>838</v>
      </c>
      <c r="B297" t="s">
        <v>715</v>
      </c>
      <c r="D297" t="s">
        <v>839</v>
      </c>
      <c r="E297" t="s">
        <v>840</v>
      </c>
      <c r="F297" t="s">
        <v>11</v>
      </c>
      <c r="G297" t="s">
        <v>12</v>
      </c>
    </row>
    <row r="298" spans="1:7">
      <c r="A298" t="s">
        <v>841</v>
      </c>
      <c r="B298" t="s">
        <v>715</v>
      </c>
      <c r="D298" t="s">
        <v>842</v>
      </c>
      <c r="E298" t="s">
        <v>843</v>
      </c>
      <c r="F298" t="s">
        <v>721</v>
      </c>
      <c r="G298" t="s">
        <v>12</v>
      </c>
    </row>
    <row r="299" spans="1:7">
      <c r="A299" t="s">
        <v>844</v>
      </c>
      <c r="B299" t="s">
        <v>715</v>
      </c>
      <c r="D299" t="s">
        <v>839</v>
      </c>
      <c r="E299" t="s">
        <v>845</v>
      </c>
      <c r="F299" t="s">
        <v>721</v>
      </c>
      <c r="G299" t="s">
        <v>12</v>
      </c>
    </row>
    <row r="300" spans="1:7">
      <c r="A300" t="s">
        <v>846</v>
      </c>
      <c r="B300" t="s">
        <v>715</v>
      </c>
      <c r="D300" t="s">
        <v>794</v>
      </c>
      <c r="E300" t="s">
        <v>847</v>
      </c>
      <c r="F300" t="s">
        <v>11</v>
      </c>
      <c r="G300" t="s">
        <v>12</v>
      </c>
    </row>
    <row r="301" spans="1:7">
      <c r="A301" t="s">
        <v>848</v>
      </c>
      <c r="B301" t="s">
        <v>715</v>
      </c>
      <c r="D301" t="s">
        <v>849</v>
      </c>
      <c r="E301" t="s">
        <v>850</v>
      </c>
      <c r="F301" t="s">
        <v>27</v>
      </c>
      <c r="G301" t="s">
        <v>12</v>
      </c>
    </row>
    <row r="302" spans="1:7">
      <c r="A302" t="s">
        <v>851</v>
      </c>
      <c r="B302" t="s">
        <v>715</v>
      </c>
      <c r="D302" t="s">
        <v>852</v>
      </c>
      <c r="E302" t="s">
        <v>853</v>
      </c>
      <c r="F302" t="s">
        <v>27</v>
      </c>
      <c r="G302" t="s">
        <v>12</v>
      </c>
    </row>
    <row r="303" spans="1:7">
      <c r="A303" t="s">
        <v>854</v>
      </c>
      <c r="B303" t="s">
        <v>715</v>
      </c>
      <c r="D303" t="s">
        <v>504</v>
      </c>
      <c r="E303" t="s">
        <v>855</v>
      </c>
      <c r="F303" t="s">
        <v>27</v>
      </c>
      <c r="G303" t="s">
        <v>49</v>
      </c>
    </row>
    <row r="304" spans="1:7">
      <c r="A304" t="s">
        <v>856</v>
      </c>
      <c r="B304" t="s">
        <v>715</v>
      </c>
      <c r="C304" t="s">
        <v>52</v>
      </c>
      <c r="D304" t="s">
        <v>857</v>
      </c>
      <c r="E304" t="s">
        <v>858</v>
      </c>
      <c r="F304" t="s">
        <v>27</v>
      </c>
      <c r="G304" t="s">
        <v>49</v>
      </c>
    </row>
    <row r="305" spans="1:7">
      <c r="A305" t="s">
        <v>859</v>
      </c>
      <c r="B305" t="s">
        <v>715</v>
      </c>
      <c r="D305" t="s">
        <v>860</v>
      </c>
      <c r="E305" t="s">
        <v>861</v>
      </c>
      <c r="F305" t="s">
        <v>27</v>
      </c>
      <c r="G305" t="s">
        <v>49</v>
      </c>
    </row>
    <row r="306" spans="1:7">
      <c r="A306" t="s">
        <v>862</v>
      </c>
      <c r="B306" t="s">
        <v>715</v>
      </c>
      <c r="D306" t="s">
        <v>863</v>
      </c>
      <c r="E306" t="s">
        <v>864</v>
      </c>
      <c r="F306" t="s">
        <v>721</v>
      </c>
      <c r="G306" t="s">
        <v>12</v>
      </c>
    </row>
    <row r="307" spans="1:7">
      <c r="A307" t="s">
        <v>865</v>
      </c>
      <c r="B307" t="s">
        <v>715</v>
      </c>
      <c r="D307" t="s">
        <v>866</v>
      </c>
      <c r="E307" t="s">
        <v>867</v>
      </c>
      <c r="F307" t="s">
        <v>27</v>
      </c>
      <c r="G307" t="s">
        <v>12</v>
      </c>
    </row>
    <row r="308" spans="1:7">
      <c r="A308" t="s">
        <v>868</v>
      </c>
      <c r="B308" t="s">
        <v>715</v>
      </c>
      <c r="D308" t="s">
        <v>869</v>
      </c>
      <c r="E308" t="s">
        <v>870</v>
      </c>
      <c r="F308" t="s">
        <v>27</v>
      </c>
      <c r="G308" t="s">
        <v>49</v>
      </c>
    </row>
    <row r="309" spans="1:7">
      <c r="A309" t="s">
        <v>871</v>
      </c>
      <c r="B309" t="s">
        <v>715</v>
      </c>
      <c r="D309" t="s">
        <v>830</v>
      </c>
      <c r="E309" t="s">
        <v>872</v>
      </c>
      <c r="F309" t="s">
        <v>11</v>
      </c>
      <c r="G309" t="s">
        <v>12</v>
      </c>
    </row>
    <row r="310" spans="1:7">
      <c r="A310" t="s">
        <v>873</v>
      </c>
      <c r="B310" t="s">
        <v>715</v>
      </c>
      <c r="C310" t="s">
        <v>52</v>
      </c>
      <c r="D310" t="s">
        <v>874</v>
      </c>
      <c r="E310" t="s">
        <v>875</v>
      </c>
      <c r="F310" t="s">
        <v>27</v>
      </c>
      <c r="G310" t="s">
        <v>12</v>
      </c>
    </row>
    <row r="311" spans="1:7">
      <c r="A311" t="s">
        <v>876</v>
      </c>
      <c r="B311" t="s">
        <v>715</v>
      </c>
      <c r="D311" t="s">
        <v>252</v>
      </c>
      <c r="E311" t="s">
        <v>877</v>
      </c>
      <c r="F311" t="s">
        <v>721</v>
      </c>
      <c r="G311" t="s">
        <v>12</v>
      </c>
    </row>
    <row r="312" spans="1:7">
      <c r="A312" t="s">
        <v>878</v>
      </c>
      <c r="B312" t="s">
        <v>715</v>
      </c>
      <c r="D312" t="s">
        <v>879</v>
      </c>
      <c r="E312" t="s">
        <v>880</v>
      </c>
      <c r="F312" t="s">
        <v>11</v>
      </c>
      <c r="G312" t="s">
        <v>12</v>
      </c>
    </row>
    <row r="313" spans="1:7">
      <c r="A313" t="s">
        <v>881</v>
      </c>
      <c r="B313" t="s">
        <v>715</v>
      </c>
      <c r="D313" t="s">
        <v>882</v>
      </c>
      <c r="E313" t="s">
        <v>883</v>
      </c>
      <c r="F313" t="s">
        <v>721</v>
      </c>
      <c r="G313" t="s">
        <v>12</v>
      </c>
    </row>
    <row r="314" spans="1:7">
      <c r="A314" t="s">
        <v>884</v>
      </c>
      <c r="B314" t="s">
        <v>715</v>
      </c>
      <c r="D314" t="s">
        <v>885</v>
      </c>
      <c r="E314" t="s">
        <v>652</v>
      </c>
      <c r="F314" t="s">
        <v>27</v>
      </c>
      <c r="G314" t="s">
        <v>49</v>
      </c>
    </row>
    <row r="315" spans="1:7">
      <c r="A315" t="s">
        <v>886</v>
      </c>
      <c r="B315" t="s">
        <v>715</v>
      </c>
      <c r="D315" t="s">
        <v>887</v>
      </c>
      <c r="E315" t="s">
        <v>888</v>
      </c>
      <c r="F315" t="s">
        <v>721</v>
      </c>
      <c r="G315" t="s">
        <v>12</v>
      </c>
    </row>
    <row r="316" spans="1:7">
      <c r="A316" t="s">
        <v>889</v>
      </c>
      <c r="B316" t="s">
        <v>715</v>
      </c>
      <c r="D316" t="s">
        <v>890</v>
      </c>
      <c r="E316" t="s">
        <v>891</v>
      </c>
      <c r="F316" t="s">
        <v>38</v>
      </c>
      <c r="G316" t="s">
        <v>12</v>
      </c>
    </row>
    <row r="317" spans="1:7">
      <c r="A317" t="s">
        <v>892</v>
      </c>
      <c r="B317" t="s">
        <v>715</v>
      </c>
      <c r="D317" t="s">
        <v>893</v>
      </c>
      <c r="E317" t="s">
        <v>894</v>
      </c>
      <c r="F317" t="s">
        <v>721</v>
      </c>
      <c r="G317" t="s">
        <v>12</v>
      </c>
    </row>
    <row r="318" spans="1:7">
      <c r="A318" t="s">
        <v>895</v>
      </c>
      <c r="B318" t="s">
        <v>715</v>
      </c>
      <c r="D318" t="s">
        <v>896</v>
      </c>
      <c r="E318" t="s">
        <v>897</v>
      </c>
      <c r="F318" t="s">
        <v>721</v>
      </c>
      <c r="G318" t="s">
        <v>49</v>
      </c>
    </row>
    <row r="319" spans="1:7">
      <c r="A319" t="s">
        <v>898</v>
      </c>
      <c r="B319" t="s">
        <v>715</v>
      </c>
      <c r="D319" t="s">
        <v>899</v>
      </c>
      <c r="E319" t="s">
        <v>900</v>
      </c>
      <c r="F319" t="s">
        <v>27</v>
      </c>
      <c r="G319" t="s">
        <v>49</v>
      </c>
    </row>
    <row r="320" spans="1:7">
      <c r="A320" t="s">
        <v>901</v>
      </c>
      <c r="B320" t="s">
        <v>715</v>
      </c>
      <c r="D320" t="s">
        <v>902</v>
      </c>
      <c r="E320" t="s">
        <v>903</v>
      </c>
      <c r="F320" t="s">
        <v>27</v>
      </c>
      <c r="G320" t="s">
        <v>49</v>
      </c>
    </row>
    <row r="321" spans="1:7">
      <c r="A321" t="s">
        <v>904</v>
      </c>
      <c r="B321" t="s">
        <v>715</v>
      </c>
      <c r="C321" t="s">
        <v>52</v>
      </c>
      <c r="D321" t="s">
        <v>905</v>
      </c>
      <c r="E321" t="s">
        <v>906</v>
      </c>
      <c r="F321" t="s">
        <v>27</v>
      </c>
      <c r="G321" t="s">
        <v>12</v>
      </c>
    </row>
    <row r="322" spans="1:7">
      <c r="A322" t="s">
        <v>907</v>
      </c>
      <c r="B322" t="s">
        <v>715</v>
      </c>
      <c r="D322" t="s">
        <v>908</v>
      </c>
      <c r="E322" t="s">
        <v>909</v>
      </c>
      <c r="F322" t="s">
        <v>721</v>
      </c>
      <c r="G322" t="s">
        <v>49</v>
      </c>
    </row>
    <row r="323" spans="1:7">
      <c r="A323" t="s">
        <v>910</v>
      </c>
      <c r="B323" t="s">
        <v>715</v>
      </c>
      <c r="C323" t="s">
        <v>52</v>
      </c>
      <c r="D323" t="s">
        <v>911</v>
      </c>
      <c r="E323" t="s">
        <v>912</v>
      </c>
      <c r="F323" t="s">
        <v>27</v>
      </c>
      <c r="G323" t="s">
        <v>49</v>
      </c>
    </row>
    <row r="324" spans="1:7">
      <c r="A324" t="s">
        <v>913</v>
      </c>
      <c r="B324" t="s">
        <v>715</v>
      </c>
      <c r="D324" t="s">
        <v>914</v>
      </c>
      <c r="E324" t="s">
        <v>915</v>
      </c>
      <c r="F324" t="s">
        <v>27</v>
      </c>
      <c r="G324" t="s">
        <v>49</v>
      </c>
    </row>
    <row r="325" spans="1:7">
      <c r="A325" t="s">
        <v>916</v>
      </c>
      <c r="B325" t="s">
        <v>715</v>
      </c>
      <c r="D325" t="s">
        <v>917</v>
      </c>
      <c r="E325" t="s">
        <v>918</v>
      </c>
      <c r="F325" t="s">
        <v>27</v>
      </c>
      <c r="G325" t="s">
        <v>49</v>
      </c>
    </row>
    <row r="326" spans="1:7">
      <c r="A326" t="s">
        <v>919</v>
      </c>
      <c r="B326" t="s">
        <v>715</v>
      </c>
      <c r="D326" t="s">
        <v>920</v>
      </c>
      <c r="E326" t="s">
        <v>921</v>
      </c>
      <c r="F326" t="s">
        <v>27</v>
      </c>
      <c r="G326" t="s">
        <v>49</v>
      </c>
    </row>
    <row r="327" spans="1:7">
      <c r="A327" t="s">
        <v>922</v>
      </c>
      <c r="B327" t="s">
        <v>715</v>
      </c>
      <c r="D327" t="s">
        <v>517</v>
      </c>
      <c r="E327" t="s">
        <v>923</v>
      </c>
      <c r="F327" t="s">
        <v>27</v>
      </c>
      <c r="G327" t="s">
        <v>12</v>
      </c>
    </row>
    <row r="328" spans="1:7">
      <c r="A328" t="s">
        <v>924</v>
      </c>
      <c r="B328" t="s">
        <v>715</v>
      </c>
      <c r="C328" t="s">
        <v>52</v>
      </c>
      <c r="D328" t="s">
        <v>195</v>
      </c>
      <c r="E328" t="s">
        <v>925</v>
      </c>
      <c r="F328" t="s">
        <v>27</v>
      </c>
      <c r="G328" t="s">
        <v>12</v>
      </c>
    </row>
    <row r="329" spans="1:7">
      <c r="A329" t="s">
        <v>926</v>
      </c>
      <c r="B329" t="s">
        <v>715</v>
      </c>
      <c r="D329" t="s">
        <v>927</v>
      </c>
      <c r="E329" t="s">
        <v>928</v>
      </c>
      <c r="F329" t="s">
        <v>27</v>
      </c>
      <c r="G329" t="s">
        <v>49</v>
      </c>
    </row>
    <row r="330" spans="1:7">
      <c r="A330" t="s">
        <v>929</v>
      </c>
      <c r="B330" t="s">
        <v>930</v>
      </c>
      <c r="D330" t="s">
        <v>931</v>
      </c>
      <c r="E330" t="s">
        <v>272</v>
      </c>
      <c r="F330" t="s">
        <v>11</v>
      </c>
      <c r="G330" t="s">
        <v>49</v>
      </c>
    </row>
    <row r="331" spans="1:7">
      <c r="A331" t="s">
        <v>932</v>
      </c>
      <c r="B331" t="s">
        <v>930</v>
      </c>
      <c r="D331" t="s">
        <v>33</v>
      </c>
      <c r="E331" t="s">
        <v>933</v>
      </c>
      <c r="F331" t="s">
        <v>11</v>
      </c>
      <c r="G331" t="s">
        <v>49</v>
      </c>
    </row>
    <row r="332" spans="1:7">
      <c r="A332" t="s">
        <v>934</v>
      </c>
      <c r="B332" t="s">
        <v>930</v>
      </c>
      <c r="D332" t="s">
        <v>935</v>
      </c>
      <c r="E332" t="s">
        <v>655</v>
      </c>
      <c r="F332" t="s">
        <v>27</v>
      </c>
      <c r="G332" t="s">
        <v>12</v>
      </c>
    </row>
    <row r="333" spans="1:7">
      <c r="A333" t="s">
        <v>936</v>
      </c>
      <c r="B333" t="s">
        <v>930</v>
      </c>
      <c r="D333" t="s">
        <v>351</v>
      </c>
      <c r="E333" t="s">
        <v>937</v>
      </c>
      <c r="F333" t="s">
        <v>11</v>
      </c>
      <c r="G333" t="s">
        <v>12</v>
      </c>
    </row>
    <row r="334" spans="1:7">
      <c r="A334" t="s">
        <v>938</v>
      </c>
      <c r="B334" t="s">
        <v>930</v>
      </c>
      <c r="D334" t="s">
        <v>939</v>
      </c>
      <c r="E334" t="s">
        <v>940</v>
      </c>
      <c r="F334" t="s">
        <v>11</v>
      </c>
      <c r="G334" t="s">
        <v>12</v>
      </c>
    </row>
    <row r="335" spans="1:7">
      <c r="A335" t="s">
        <v>941</v>
      </c>
      <c r="B335" t="s">
        <v>930</v>
      </c>
      <c r="D335" t="s">
        <v>942</v>
      </c>
      <c r="E335" t="s">
        <v>943</v>
      </c>
      <c r="F335" t="s">
        <v>11</v>
      </c>
      <c r="G335" t="s">
        <v>12</v>
      </c>
    </row>
    <row r="336" spans="1:7">
      <c r="A336" t="s">
        <v>944</v>
      </c>
      <c r="B336" t="s">
        <v>930</v>
      </c>
      <c r="C336" t="s">
        <v>52</v>
      </c>
      <c r="D336" t="s">
        <v>452</v>
      </c>
      <c r="E336" t="s">
        <v>945</v>
      </c>
      <c r="F336" t="s">
        <v>11</v>
      </c>
      <c r="G336" t="s">
        <v>12</v>
      </c>
    </row>
    <row r="337" spans="1:7">
      <c r="A337" t="s">
        <v>946</v>
      </c>
      <c r="B337" t="s">
        <v>930</v>
      </c>
      <c r="D337" t="s">
        <v>125</v>
      </c>
      <c r="E337" t="s">
        <v>947</v>
      </c>
      <c r="F337" t="s">
        <v>11</v>
      </c>
      <c r="G337" t="s">
        <v>12</v>
      </c>
    </row>
    <row r="338" spans="1:7">
      <c r="A338" t="s">
        <v>948</v>
      </c>
      <c r="B338" t="s">
        <v>930</v>
      </c>
      <c r="D338" t="s">
        <v>285</v>
      </c>
      <c r="E338" t="s">
        <v>949</v>
      </c>
      <c r="F338" t="s">
        <v>11</v>
      </c>
      <c r="G338" t="s">
        <v>12</v>
      </c>
    </row>
    <row r="339" spans="1:7">
      <c r="A339" t="s">
        <v>950</v>
      </c>
      <c r="B339" t="s">
        <v>930</v>
      </c>
      <c r="D339" t="s">
        <v>178</v>
      </c>
      <c r="E339" t="s">
        <v>951</v>
      </c>
      <c r="F339" t="s">
        <v>11</v>
      </c>
      <c r="G339" t="s">
        <v>12</v>
      </c>
    </row>
    <row r="340" spans="1:7">
      <c r="A340" t="s">
        <v>952</v>
      </c>
      <c r="B340" t="s">
        <v>930</v>
      </c>
      <c r="D340" t="s">
        <v>29</v>
      </c>
      <c r="E340" t="s">
        <v>953</v>
      </c>
      <c r="F340" t="s">
        <v>11</v>
      </c>
      <c r="G340" t="s">
        <v>12</v>
      </c>
    </row>
    <row r="341" spans="1:7">
      <c r="A341" t="s">
        <v>954</v>
      </c>
      <c r="B341" t="s">
        <v>930</v>
      </c>
      <c r="D341" t="s">
        <v>784</v>
      </c>
      <c r="E341" t="s">
        <v>955</v>
      </c>
      <c r="F341" t="s">
        <v>11</v>
      </c>
      <c r="G341" t="s">
        <v>12</v>
      </c>
    </row>
    <row r="342" spans="1:7">
      <c r="A342" t="s">
        <v>956</v>
      </c>
      <c r="B342" t="s">
        <v>930</v>
      </c>
      <c r="D342" t="s">
        <v>957</v>
      </c>
      <c r="E342" t="s">
        <v>958</v>
      </c>
      <c r="F342" t="s">
        <v>11</v>
      </c>
      <c r="G342" t="s">
        <v>12</v>
      </c>
    </row>
    <row r="343" spans="1:7">
      <c r="A343" t="s">
        <v>959</v>
      </c>
      <c r="B343" t="s">
        <v>930</v>
      </c>
      <c r="D343" t="s">
        <v>960</v>
      </c>
      <c r="E343" t="s">
        <v>961</v>
      </c>
      <c r="F343" t="s">
        <v>11</v>
      </c>
      <c r="G343" t="s">
        <v>49</v>
      </c>
    </row>
    <row r="344" spans="1:7">
      <c r="A344" t="s">
        <v>962</v>
      </c>
      <c r="B344" t="s">
        <v>962</v>
      </c>
      <c r="D344" t="s">
        <v>963</v>
      </c>
      <c r="E344" t="s">
        <v>964</v>
      </c>
      <c r="F344" t="s">
        <v>27</v>
      </c>
      <c r="G344" t="s">
        <v>12</v>
      </c>
    </row>
  </sheetData>
  <sortState xmlns:xlrd2="http://schemas.microsoft.com/office/spreadsheetml/2017/richdata2" ref="A2:G344">
    <sortCondition ref="B2:B344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AB06F-7663-486A-BE6D-C184E645F888}">
  <dimension ref="A1:L123"/>
  <sheetViews>
    <sheetView topLeftCell="B1" workbookViewId="0">
      <selection sqref="A1:A1048576"/>
    </sheetView>
  </sheetViews>
  <sheetFormatPr defaultRowHeight="15"/>
  <cols>
    <col min="1" max="1" width="38.28515625" customWidth="1"/>
    <col min="2" max="2" width="19.7109375" customWidth="1"/>
    <col min="3" max="3" width="17.7109375" customWidth="1"/>
    <col min="4" max="4" width="20.85546875" customWidth="1"/>
    <col min="5" max="5" width="17.140625" customWidth="1"/>
    <col min="6" max="6" width="16.7109375" customWidth="1"/>
    <col min="9" max="9" width="17" customWidth="1"/>
    <col min="11" max="11" width="26" customWidth="1"/>
    <col min="12" max="12" width="31.2851562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12">
      <c r="A2" t="s">
        <v>377</v>
      </c>
      <c r="B2" t="s">
        <v>378</v>
      </c>
      <c r="D2" t="s">
        <v>379</v>
      </c>
      <c r="E2" t="s">
        <v>380</v>
      </c>
      <c r="F2" t="s">
        <v>27</v>
      </c>
      <c r="G2" t="s">
        <v>49</v>
      </c>
      <c r="K2" s="3"/>
    </row>
    <row r="3" spans="1:12">
      <c r="A3" t="s">
        <v>381</v>
      </c>
      <c r="B3" t="s">
        <v>378</v>
      </c>
      <c r="D3" t="s">
        <v>382</v>
      </c>
      <c r="E3" t="s">
        <v>383</v>
      </c>
      <c r="F3" t="s">
        <v>11</v>
      </c>
      <c r="G3" t="s">
        <v>49</v>
      </c>
      <c r="K3" s="3"/>
    </row>
    <row r="4" spans="1:12">
      <c r="A4" t="s">
        <v>384</v>
      </c>
      <c r="B4" t="s">
        <v>378</v>
      </c>
      <c r="D4" t="s">
        <v>385</v>
      </c>
      <c r="E4" t="s">
        <v>386</v>
      </c>
      <c r="F4" t="s">
        <v>11</v>
      </c>
      <c r="G4" t="s">
        <v>12</v>
      </c>
    </row>
    <row r="5" spans="1:12">
      <c r="A5" t="s">
        <v>387</v>
      </c>
      <c r="B5" t="s">
        <v>378</v>
      </c>
      <c r="D5" t="s">
        <v>89</v>
      </c>
      <c r="E5" t="s">
        <v>388</v>
      </c>
      <c r="F5" t="s">
        <v>11</v>
      </c>
      <c r="G5" t="s">
        <v>12</v>
      </c>
      <c r="I5" s="7" t="s">
        <v>13</v>
      </c>
      <c r="J5" s="5"/>
      <c r="K5" s="5"/>
      <c r="L5" s="6"/>
    </row>
    <row r="6" spans="1:12">
      <c r="A6" t="s">
        <v>389</v>
      </c>
      <c r="B6" t="s">
        <v>378</v>
      </c>
      <c r="D6" t="s">
        <v>293</v>
      </c>
      <c r="E6" t="s">
        <v>390</v>
      </c>
      <c r="F6" t="s">
        <v>11</v>
      </c>
      <c r="G6" t="s">
        <v>12</v>
      </c>
      <c r="I6" s="5"/>
      <c r="J6" s="5"/>
      <c r="K6" s="5"/>
      <c r="L6" s="5"/>
    </row>
    <row r="7" spans="1:12" ht="30.75">
      <c r="A7" t="s">
        <v>391</v>
      </c>
      <c r="B7" t="s">
        <v>378</v>
      </c>
      <c r="D7" t="s">
        <v>95</v>
      </c>
      <c r="E7" t="s">
        <v>392</v>
      </c>
      <c r="F7" t="s">
        <v>27</v>
      </c>
      <c r="G7" t="s">
        <v>12</v>
      </c>
      <c r="I7" s="7" t="s">
        <v>20</v>
      </c>
      <c r="J7" s="7" t="s">
        <v>21</v>
      </c>
      <c r="K7" s="8" t="s">
        <v>22</v>
      </c>
      <c r="L7" s="8" t="s">
        <v>23</v>
      </c>
    </row>
    <row r="8" spans="1:12">
      <c r="A8" t="s">
        <v>393</v>
      </c>
      <c r="B8" t="s">
        <v>378</v>
      </c>
      <c r="C8" t="s">
        <v>52</v>
      </c>
      <c r="D8" t="s">
        <v>394</v>
      </c>
      <c r="E8" t="s">
        <v>395</v>
      </c>
      <c r="F8" t="s">
        <v>27</v>
      </c>
      <c r="G8" t="s">
        <v>12</v>
      </c>
      <c r="I8" s="5" t="s">
        <v>27</v>
      </c>
      <c r="J8" s="5">
        <v>36</v>
      </c>
      <c r="K8" s="5">
        <v>34</v>
      </c>
      <c r="L8" s="6">
        <f>K8/70</f>
        <v>0.48571428571428571</v>
      </c>
    </row>
    <row r="9" spans="1:12">
      <c r="A9" t="s">
        <v>396</v>
      </c>
      <c r="B9" t="s">
        <v>378</v>
      </c>
      <c r="D9" t="s">
        <v>397</v>
      </c>
      <c r="E9" t="s">
        <v>398</v>
      </c>
      <c r="F9" t="s">
        <v>11</v>
      </c>
      <c r="G9" t="s">
        <v>12</v>
      </c>
      <c r="I9" s="5" t="s">
        <v>11</v>
      </c>
      <c r="J9" s="5">
        <v>40</v>
      </c>
      <c r="K9" s="5">
        <v>12</v>
      </c>
      <c r="L9" s="6">
        <f>K9/52</f>
        <v>0.23076923076923078</v>
      </c>
    </row>
    <row r="10" spans="1:12">
      <c r="A10" t="s">
        <v>399</v>
      </c>
      <c r="B10" t="s">
        <v>378</v>
      </c>
      <c r="D10" t="s">
        <v>400</v>
      </c>
      <c r="E10" t="s">
        <v>401</v>
      </c>
      <c r="F10" t="s">
        <v>27</v>
      </c>
      <c r="G10" t="s">
        <v>49</v>
      </c>
      <c r="I10" s="5"/>
      <c r="J10" s="5"/>
      <c r="K10" s="5"/>
      <c r="L10" s="5"/>
    </row>
    <row r="11" spans="1:12">
      <c r="A11" t="s">
        <v>402</v>
      </c>
      <c r="B11" t="s">
        <v>378</v>
      </c>
      <c r="D11" t="s">
        <v>403</v>
      </c>
      <c r="E11" t="s">
        <v>404</v>
      </c>
      <c r="F11" t="s">
        <v>27</v>
      </c>
      <c r="G11" t="s">
        <v>12</v>
      </c>
      <c r="I11" s="9" t="s">
        <v>50</v>
      </c>
      <c r="J11" s="10">
        <v>76</v>
      </c>
      <c r="K11" s="10">
        <v>46</v>
      </c>
      <c r="L11" s="11">
        <f>K11/122</f>
        <v>0.37704918032786883</v>
      </c>
    </row>
    <row r="12" spans="1:12">
      <c r="A12" t="s">
        <v>405</v>
      </c>
      <c r="B12" t="s">
        <v>378</v>
      </c>
      <c r="C12" t="s">
        <v>52</v>
      </c>
      <c r="D12" t="s">
        <v>406</v>
      </c>
      <c r="E12" t="s">
        <v>407</v>
      </c>
      <c r="F12" t="s">
        <v>27</v>
      </c>
      <c r="G12" t="s">
        <v>49</v>
      </c>
    </row>
    <row r="13" spans="1:12">
      <c r="A13" t="s">
        <v>408</v>
      </c>
      <c r="B13" t="s">
        <v>378</v>
      </c>
      <c r="D13" t="s">
        <v>409</v>
      </c>
      <c r="E13" t="s">
        <v>404</v>
      </c>
      <c r="F13" t="s">
        <v>27</v>
      </c>
      <c r="G13" t="s">
        <v>49</v>
      </c>
    </row>
    <row r="14" spans="1:12">
      <c r="A14" t="s">
        <v>410</v>
      </c>
      <c r="B14" t="s">
        <v>378</v>
      </c>
      <c r="D14" t="s">
        <v>411</v>
      </c>
      <c r="E14" t="s">
        <v>45</v>
      </c>
      <c r="F14" t="s">
        <v>11</v>
      </c>
      <c r="G14" t="s">
        <v>12</v>
      </c>
    </row>
    <row r="15" spans="1:12">
      <c r="A15" t="s">
        <v>412</v>
      </c>
      <c r="B15" t="s">
        <v>378</v>
      </c>
      <c r="D15" t="s">
        <v>413</v>
      </c>
      <c r="E15" t="s">
        <v>414</v>
      </c>
      <c r="F15" t="s">
        <v>27</v>
      </c>
      <c r="G15" t="s">
        <v>12</v>
      </c>
    </row>
    <row r="16" spans="1:12">
      <c r="A16" t="s">
        <v>415</v>
      </c>
      <c r="B16" t="s">
        <v>378</v>
      </c>
      <c r="D16" t="s">
        <v>416</v>
      </c>
      <c r="E16" t="s">
        <v>417</v>
      </c>
      <c r="F16" t="s">
        <v>11</v>
      </c>
      <c r="G16" t="s">
        <v>12</v>
      </c>
    </row>
    <row r="17" spans="1:7">
      <c r="A17" t="s">
        <v>418</v>
      </c>
      <c r="B17" t="s">
        <v>378</v>
      </c>
      <c r="D17" t="s">
        <v>419</v>
      </c>
      <c r="E17" t="s">
        <v>420</v>
      </c>
      <c r="F17" t="s">
        <v>11</v>
      </c>
      <c r="G17" t="s">
        <v>12</v>
      </c>
    </row>
    <row r="18" spans="1:7">
      <c r="A18" t="s">
        <v>421</v>
      </c>
      <c r="B18" t="s">
        <v>378</v>
      </c>
      <c r="C18" t="s">
        <v>52</v>
      </c>
      <c r="D18" t="s">
        <v>422</v>
      </c>
      <c r="E18" t="s">
        <v>423</v>
      </c>
      <c r="F18" t="s">
        <v>27</v>
      </c>
      <c r="G18" t="s">
        <v>49</v>
      </c>
    </row>
    <row r="19" spans="1:7">
      <c r="A19" t="s">
        <v>424</v>
      </c>
      <c r="B19" t="s">
        <v>378</v>
      </c>
      <c r="D19" t="s">
        <v>425</v>
      </c>
      <c r="E19" t="s">
        <v>426</v>
      </c>
      <c r="F19" t="s">
        <v>27</v>
      </c>
      <c r="G19" t="s">
        <v>12</v>
      </c>
    </row>
    <row r="20" spans="1:7">
      <c r="A20" t="s">
        <v>427</v>
      </c>
      <c r="B20" t="s">
        <v>378</v>
      </c>
      <c r="D20" t="s">
        <v>428</v>
      </c>
      <c r="E20" t="s">
        <v>429</v>
      </c>
      <c r="F20" t="s">
        <v>11</v>
      </c>
      <c r="G20" t="s">
        <v>49</v>
      </c>
    </row>
    <row r="21" spans="1:7">
      <c r="A21" t="s">
        <v>430</v>
      </c>
      <c r="B21" t="s">
        <v>378</v>
      </c>
      <c r="D21" t="s">
        <v>431</v>
      </c>
      <c r="E21" t="s">
        <v>432</v>
      </c>
      <c r="F21" t="s">
        <v>27</v>
      </c>
      <c r="G21" t="s">
        <v>12</v>
      </c>
    </row>
    <row r="22" spans="1:7">
      <c r="A22" t="s">
        <v>433</v>
      </c>
      <c r="B22" t="s">
        <v>378</v>
      </c>
      <c r="D22" t="s">
        <v>434</v>
      </c>
      <c r="E22" t="s">
        <v>435</v>
      </c>
      <c r="F22" t="s">
        <v>11</v>
      </c>
      <c r="G22" t="s">
        <v>12</v>
      </c>
    </row>
    <row r="23" spans="1:7">
      <c r="A23" t="s">
        <v>436</v>
      </c>
      <c r="B23" t="s">
        <v>378</v>
      </c>
      <c r="D23" t="s">
        <v>437</v>
      </c>
      <c r="E23" t="s">
        <v>438</v>
      </c>
      <c r="F23" t="s">
        <v>27</v>
      </c>
      <c r="G23" t="s">
        <v>49</v>
      </c>
    </row>
    <row r="24" spans="1:7">
      <c r="A24" t="s">
        <v>439</v>
      </c>
      <c r="B24" t="s">
        <v>378</v>
      </c>
      <c r="D24" t="s">
        <v>440</v>
      </c>
      <c r="E24" t="s">
        <v>441</v>
      </c>
      <c r="F24" t="s">
        <v>27</v>
      </c>
      <c r="G24" t="s">
        <v>49</v>
      </c>
    </row>
    <row r="25" spans="1:7">
      <c r="A25" t="s">
        <v>442</v>
      </c>
      <c r="B25" t="s">
        <v>378</v>
      </c>
      <c r="C25" t="s">
        <v>52</v>
      </c>
      <c r="D25" t="s">
        <v>443</v>
      </c>
      <c r="E25" t="s">
        <v>444</v>
      </c>
      <c r="F25" t="s">
        <v>27</v>
      </c>
      <c r="G25" t="s">
        <v>12</v>
      </c>
    </row>
    <row r="26" spans="1:7">
      <c r="A26" t="s">
        <v>445</v>
      </c>
      <c r="B26" t="s">
        <v>378</v>
      </c>
      <c r="D26" t="s">
        <v>446</v>
      </c>
      <c r="E26" t="s">
        <v>447</v>
      </c>
      <c r="F26" t="s">
        <v>11</v>
      </c>
      <c r="G26" t="s">
        <v>12</v>
      </c>
    </row>
    <row r="27" spans="1:7">
      <c r="A27" t="s">
        <v>448</v>
      </c>
      <c r="B27" t="s">
        <v>378</v>
      </c>
      <c r="D27" t="s">
        <v>449</v>
      </c>
      <c r="E27" t="s">
        <v>450</v>
      </c>
      <c r="F27" t="s">
        <v>27</v>
      </c>
      <c r="G27" t="s">
        <v>12</v>
      </c>
    </row>
    <row r="28" spans="1:7">
      <c r="A28" t="s">
        <v>451</v>
      </c>
      <c r="B28" t="s">
        <v>378</v>
      </c>
      <c r="D28" t="s">
        <v>452</v>
      </c>
      <c r="E28" t="s">
        <v>453</v>
      </c>
      <c r="F28" t="s">
        <v>11</v>
      </c>
      <c r="G28" t="s">
        <v>12</v>
      </c>
    </row>
    <row r="29" spans="1:7">
      <c r="A29" t="s">
        <v>454</v>
      </c>
      <c r="B29" t="s">
        <v>378</v>
      </c>
      <c r="D29" t="s">
        <v>95</v>
      </c>
      <c r="E29" t="s">
        <v>455</v>
      </c>
      <c r="F29" t="s">
        <v>11</v>
      </c>
      <c r="G29" t="s">
        <v>12</v>
      </c>
    </row>
    <row r="30" spans="1:7">
      <c r="A30" t="s">
        <v>456</v>
      </c>
      <c r="B30" t="s">
        <v>378</v>
      </c>
      <c r="D30" t="s">
        <v>457</v>
      </c>
      <c r="E30" t="s">
        <v>458</v>
      </c>
      <c r="F30" t="s">
        <v>27</v>
      </c>
      <c r="G30" t="s">
        <v>12</v>
      </c>
    </row>
    <row r="31" spans="1:7">
      <c r="A31" t="s">
        <v>459</v>
      </c>
      <c r="B31" t="s">
        <v>378</v>
      </c>
      <c r="D31" t="s">
        <v>89</v>
      </c>
      <c r="E31" t="s">
        <v>460</v>
      </c>
      <c r="F31" t="s">
        <v>27</v>
      </c>
      <c r="G31" t="s">
        <v>12</v>
      </c>
    </row>
    <row r="32" spans="1:7">
      <c r="A32" t="s">
        <v>461</v>
      </c>
      <c r="B32" t="s">
        <v>378</v>
      </c>
      <c r="D32" t="s">
        <v>276</v>
      </c>
      <c r="E32" t="s">
        <v>462</v>
      </c>
      <c r="F32" t="s">
        <v>27</v>
      </c>
      <c r="G32" t="s">
        <v>12</v>
      </c>
    </row>
    <row r="33" spans="1:7">
      <c r="A33" t="s">
        <v>463</v>
      </c>
      <c r="B33" t="s">
        <v>378</v>
      </c>
      <c r="D33" t="s">
        <v>192</v>
      </c>
      <c r="E33" t="s">
        <v>464</v>
      </c>
      <c r="F33" t="s">
        <v>11</v>
      </c>
      <c r="G33" t="s">
        <v>12</v>
      </c>
    </row>
    <row r="34" spans="1:7">
      <c r="A34" t="s">
        <v>465</v>
      </c>
      <c r="B34" t="s">
        <v>378</v>
      </c>
      <c r="D34" t="s">
        <v>466</v>
      </c>
      <c r="E34" t="s">
        <v>467</v>
      </c>
      <c r="F34" t="s">
        <v>27</v>
      </c>
      <c r="G34" t="s">
        <v>49</v>
      </c>
    </row>
    <row r="35" spans="1:7">
      <c r="A35" t="s">
        <v>468</v>
      </c>
      <c r="B35" t="s">
        <v>378</v>
      </c>
      <c r="D35" t="s">
        <v>469</v>
      </c>
      <c r="E35" t="s">
        <v>455</v>
      </c>
      <c r="F35" t="s">
        <v>11</v>
      </c>
      <c r="G35" t="s">
        <v>49</v>
      </c>
    </row>
    <row r="36" spans="1:7">
      <c r="A36" t="s">
        <v>470</v>
      </c>
      <c r="B36" t="s">
        <v>378</v>
      </c>
      <c r="D36" t="s">
        <v>471</v>
      </c>
      <c r="E36" t="s">
        <v>472</v>
      </c>
      <c r="F36" t="s">
        <v>11</v>
      </c>
      <c r="G36" t="s">
        <v>12</v>
      </c>
    </row>
    <row r="37" spans="1:7">
      <c r="A37" t="s">
        <v>473</v>
      </c>
      <c r="B37" t="s">
        <v>378</v>
      </c>
      <c r="D37" t="s">
        <v>474</v>
      </c>
      <c r="E37" t="s">
        <v>475</v>
      </c>
      <c r="F37" t="s">
        <v>27</v>
      </c>
      <c r="G37" t="s">
        <v>12</v>
      </c>
    </row>
    <row r="38" spans="1:7">
      <c r="A38" t="s">
        <v>476</v>
      </c>
      <c r="B38" t="s">
        <v>378</v>
      </c>
      <c r="D38" t="s">
        <v>477</v>
      </c>
      <c r="E38" t="s">
        <v>478</v>
      </c>
      <c r="F38" t="s">
        <v>11</v>
      </c>
      <c r="G38" t="s">
        <v>12</v>
      </c>
    </row>
    <row r="39" spans="1:7">
      <c r="A39" t="s">
        <v>479</v>
      </c>
      <c r="B39" t="s">
        <v>378</v>
      </c>
      <c r="D39" t="s">
        <v>480</v>
      </c>
      <c r="E39" t="s">
        <v>481</v>
      </c>
      <c r="F39" t="s">
        <v>27</v>
      </c>
      <c r="G39" t="s">
        <v>49</v>
      </c>
    </row>
    <row r="40" spans="1:7">
      <c r="A40" t="s">
        <v>482</v>
      </c>
      <c r="B40" t="s">
        <v>378</v>
      </c>
      <c r="D40" t="s">
        <v>483</v>
      </c>
      <c r="E40" t="s">
        <v>484</v>
      </c>
      <c r="F40" t="s">
        <v>27</v>
      </c>
      <c r="G40" t="s">
        <v>12</v>
      </c>
    </row>
    <row r="41" spans="1:7">
      <c r="A41" t="s">
        <v>485</v>
      </c>
      <c r="B41" t="s">
        <v>378</v>
      </c>
      <c r="D41" t="s">
        <v>486</v>
      </c>
      <c r="E41" t="s">
        <v>487</v>
      </c>
      <c r="F41" t="s">
        <v>11</v>
      </c>
      <c r="G41" t="s">
        <v>49</v>
      </c>
    </row>
    <row r="42" spans="1:7">
      <c r="A42" t="s">
        <v>488</v>
      </c>
      <c r="B42" t="s">
        <v>378</v>
      </c>
      <c r="C42" t="s">
        <v>52</v>
      </c>
      <c r="D42" t="s">
        <v>489</v>
      </c>
      <c r="E42" t="s">
        <v>490</v>
      </c>
      <c r="F42" t="s">
        <v>27</v>
      </c>
      <c r="G42" t="s">
        <v>49</v>
      </c>
    </row>
    <row r="43" spans="1:7">
      <c r="A43" t="s">
        <v>491</v>
      </c>
      <c r="B43" t="s">
        <v>378</v>
      </c>
      <c r="D43" t="s">
        <v>290</v>
      </c>
      <c r="E43" t="s">
        <v>492</v>
      </c>
      <c r="F43" t="s">
        <v>11</v>
      </c>
      <c r="G43" t="s">
        <v>12</v>
      </c>
    </row>
    <row r="44" spans="1:7">
      <c r="A44" t="s">
        <v>493</v>
      </c>
      <c r="B44" t="s">
        <v>378</v>
      </c>
      <c r="C44" t="s">
        <v>52</v>
      </c>
      <c r="D44" t="s">
        <v>494</v>
      </c>
      <c r="E44" t="s">
        <v>495</v>
      </c>
      <c r="F44" t="s">
        <v>27</v>
      </c>
      <c r="G44" t="s">
        <v>49</v>
      </c>
    </row>
    <row r="45" spans="1:7">
      <c r="A45" t="s">
        <v>496</v>
      </c>
      <c r="B45" t="s">
        <v>378</v>
      </c>
      <c r="D45" t="s">
        <v>497</v>
      </c>
      <c r="E45" t="s">
        <v>392</v>
      </c>
      <c r="F45" t="s">
        <v>11</v>
      </c>
      <c r="G45" t="s">
        <v>12</v>
      </c>
    </row>
    <row r="46" spans="1:7">
      <c r="A46" t="s">
        <v>498</v>
      </c>
      <c r="B46" t="s">
        <v>378</v>
      </c>
      <c r="D46" t="s">
        <v>499</v>
      </c>
      <c r="E46" t="s">
        <v>500</v>
      </c>
      <c r="F46" t="s">
        <v>11</v>
      </c>
      <c r="G46" t="s">
        <v>12</v>
      </c>
    </row>
    <row r="47" spans="1:7">
      <c r="A47" t="s">
        <v>501</v>
      </c>
      <c r="B47" t="s">
        <v>378</v>
      </c>
      <c r="D47" t="s">
        <v>142</v>
      </c>
      <c r="E47" t="s">
        <v>502</v>
      </c>
      <c r="F47" t="s">
        <v>27</v>
      </c>
      <c r="G47" t="s">
        <v>12</v>
      </c>
    </row>
    <row r="48" spans="1:7">
      <c r="A48" t="s">
        <v>503</v>
      </c>
      <c r="B48" t="s">
        <v>378</v>
      </c>
      <c r="D48" t="s">
        <v>504</v>
      </c>
      <c r="E48" t="s">
        <v>505</v>
      </c>
      <c r="F48" t="s">
        <v>11</v>
      </c>
      <c r="G48" t="s">
        <v>49</v>
      </c>
    </row>
    <row r="49" spans="1:7">
      <c r="A49" t="s">
        <v>506</v>
      </c>
      <c r="B49" t="s">
        <v>378</v>
      </c>
      <c r="D49" t="s">
        <v>33</v>
      </c>
      <c r="E49" t="s">
        <v>507</v>
      </c>
      <c r="F49" t="s">
        <v>11</v>
      </c>
      <c r="G49" t="s">
        <v>49</v>
      </c>
    </row>
    <row r="50" spans="1:7">
      <c r="A50" t="s">
        <v>508</v>
      </c>
      <c r="B50" t="s">
        <v>378</v>
      </c>
      <c r="D50" t="s">
        <v>78</v>
      </c>
      <c r="E50" t="s">
        <v>509</v>
      </c>
      <c r="F50" t="s">
        <v>11</v>
      </c>
      <c r="G50" t="s">
        <v>12</v>
      </c>
    </row>
    <row r="51" spans="1:7">
      <c r="A51" t="s">
        <v>510</v>
      </c>
      <c r="B51" t="s">
        <v>378</v>
      </c>
      <c r="D51" t="s">
        <v>66</v>
      </c>
      <c r="E51" t="s">
        <v>511</v>
      </c>
      <c r="F51" t="s">
        <v>27</v>
      </c>
      <c r="G51" t="s">
        <v>12</v>
      </c>
    </row>
    <row r="52" spans="1:7">
      <c r="A52" t="s">
        <v>512</v>
      </c>
      <c r="B52" t="s">
        <v>378</v>
      </c>
      <c r="D52" t="s">
        <v>246</v>
      </c>
      <c r="E52" t="s">
        <v>513</v>
      </c>
      <c r="F52" t="s">
        <v>11</v>
      </c>
      <c r="G52" t="s">
        <v>12</v>
      </c>
    </row>
    <row r="53" spans="1:7">
      <c r="A53" t="s">
        <v>514</v>
      </c>
      <c r="B53" t="s">
        <v>378</v>
      </c>
      <c r="D53" t="s">
        <v>125</v>
      </c>
      <c r="E53" t="s">
        <v>515</v>
      </c>
      <c r="F53" t="s">
        <v>11</v>
      </c>
      <c r="G53" t="s">
        <v>12</v>
      </c>
    </row>
    <row r="54" spans="1:7">
      <c r="A54" t="s">
        <v>516</v>
      </c>
      <c r="B54" t="s">
        <v>378</v>
      </c>
      <c r="D54" t="s">
        <v>517</v>
      </c>
      <c r="E54" t="s">
        <v>518</v>
      </c>
      <c r="F54" t="s">
        <v>27</v>
      </c>
      <c r="G54" t="s">
        <v>12</v>
      </c>
    </row>
    <row r="55" spans="1:7">
      <c r="A55" t="s">
        <v>519</v>
      </c>
      <c r="B55" t="s">
        <v>378</v>
      </c>
      <c r="C55" t="s">
        <v>52</v>
      </c>
      <c r="D55" t="s">
        <v>520</v>
      </c>
      <c r="E55" t="s">
        <v>521</v>
      </c>
      <c r="F55" t="s">
        <v>27</v>
      </c>
      <c r="G55" t="s">
        <v>49</v>
      </c>
    </row>
    <row r="56" spans="1:7">
      <c r="A56" t="s">
        <v>522</v>
      </c>
      <c r="B56" t="s">
        <v>378</v>
      </c>
      <c r="D56" t="s">
        <v>523</v>
      </c>
      <c r="E56" t="s">
        <v>524</v>
      </c>
      <c r="F56" t="s">
        <v>11</v>
      </c>
      <c r="G56" t="s">
        <v>12</v>
      </c>
    </row>
    <row r="57" spans="1:7">
      <c r="A57" t="s">
        <v>525</v>
      </c>
      <c r="B57" t="s">
        <v>378</v>
      </c>
      <c r="C57" t="s">
        <v>52</v>
      </c>
      <c r="D57" t="s">
        <v>214</v>
      </c>
      <c r="E57" t="s">
        <v>526</v>
      </c>
      <c r="F57" t="s">
        <v>27</v>
      </c>
      <c r="G57" t="s">
        <v>49</v>
      </c>
    </row>
    <row r="58" spans="1:7">
      <c r="A58" t="s">
        <v>527</v>
      </c>
      <c r="B58" t="s">
        <v>378</v>
      </c>
      <c r="D58" t="s">
        <v>528</v>
      </c>
      <c r="E58" t="s">
        <v>529</v>
      </c>
      <c r="F58" t="s">
        <v>27</v>
      </c>
      <c r="G58" t="s">
        <v>12</v>
      </c>
    </row>
    <row r="59" spans="1:7">
      <c r="A59" t="s">
        <v>530</v>
      </c>
      <c r="B59" t="s">
        <v>378</v>
      </c>
      <c r="D59" t="s">
        <v>125</v>
      </c>
      <c r="E59" t="s">
        <v>531</v>
      </c>
      <c r="F59" t="s">
        <v>11</v>
      </c>
      <c r="G59" t="s">
        <v>12</v>
      </c>
    </row>
    <row r="60" spans="1:7">
      <c r="A60" t="s">
        <v>532</v>
      </c>
      <c r="B60" t="s">
        <v>378</v>
      </c>
      <c r="D60" t="s">
        <v>533</v>
      </c>
      <c r="E60" t="s">
        <v>534</v>
      </c>
      <c r="F60" t="s">
        <v>11</v>
      </c>
      <c r="G60" t="s">
        <v>49</v>
      </c>
    </row>
    <row r="61" spans="1:7">
      <c r="A61" t="s">
        <v>535</v>
      </c>
      <c r="B61" t="s">
        <v>378</v>
      </c>
      <c r="D61" t="s">
        <v>536</v>
      </c>
      <c r="E61" t="s">
        <v>537</v>
      </c>
      <c r="F61" t="s">
        <v>27</v>
      </c>
      <c r="G61" t="s">
        <v>49</v>
      </c>
    </row>
    <row r="62" spans="1:7">
      <c r="A62" t="s">
        <v>538</v>
      </c>
      <c r="B62" t="s">
        <v>378</v>
      </c>
      <c r="D62" t="s">
        <v>539</v>
      </c>
      <c r="E62" t="s">
        <v>540</v>
      </c>
      <c r="F62" t="s">
        <v>27</v>
      </c>
      <c r="G62" t="s">
        <v>12</v>
      </c>
    </row>
    <row r="63" spans="1:7">
      <c r="A63" t="s">
        <v>541</v>
      </c>
      <c r="B63" t="s">
        <v>378</v>
      </c>
      <c r="D63" t="s">
        <v>517</v>
      </c>
      <c r="E63" t="s">
        <v>542</v>
      </c>
      <c r="F63" t="s">
        <v>27</v>
      </c>
      <c r="G63" t="s">
        <v>12</v>
      </c>
    </row>
    <row r="64" spans="1:7">
      <c r="A64" t="s">
        <v>543</v>
      </c>
      <c r="B64" t="s">
        <v>378</v>
      </c>
      <c r="D64" t="s">
        <v>544</v>
      </c>
      <c r="E64" t="s">
        <v>545</v>
      </c>
      <c r="F64" t="s">
        <v>27</v>
      </c>
      <c r="G64" t="s">
        <v>49</v>
      </c>
    </row>
    <row r="65" spans="1:7">
      <c r="A65" t="s">
        <v>546</v>
      </c>
      <c r="B65" t="s">
        <v>378</v>
      </c>
      <c r="D65" t="s">
        <v>547</v>
      </c>
      <c r="E65" t="s">
        <v>548</v>
      </c>
      <c r="F65" t="s">
        <v>27</v>
      </c>
      <c r="G65" t="s">
        <v>12</v>
      </c>
    </row>
    <row r="66" spans="1:7">
      <c r="A66" t="s">
        <v>549</v>
      </c>
      <c r="B66" t="s">
        <v>378</v>
      </c>
      <c r="D66" t="s">
        <v>550</v>
      </c>
      <c r="E66" t="s">
        <v>551</v>
      </c>
      <c r="F66" t="s">
        <v>27</v>
      </c>
      <c r="G66" t="s">
        <v>12</v>
      </c>
    </row>
    <row r="67" spans="1:7">
      <c r="A67" t="s">
        <v>552</v>
      </c>
      <c r="B67" t="s">
        <v>378</v>
      </c>
      <c r="C67" t="s">
        <v>52</v>
      </c>
      <c r="D67" t="s">
        <v>553</v>
      </c>
      <c r="E67" t="s">
        <v>554</v>
      </c>
      <c r="F67" t="s">
        <v>27</v>
      </c>
      <c r="G67" t="s">
        <v>49</v>
      </c>
    </row>
    <row r="68" spans="1:7">
      <c r="A68" t="s">
        <v>555</v>
      </c>
      <c r="B68" t="s">
        <v>378</v>
      </c>
      <c r="C68" t="s">
        <v>556</v>
      </c>
      <c r="D68" t="s">
        <v>142</v>
      </c>
      <c r="E68" t="s">
        <v>557</v>
      </c>
      <c r="F68" t="s">
        <v>27</v>
      </c>
      <c r="G68" t="s">
        <v>12</v>
      </c>
    </row>
    <row r="69" spans="1:7">
      <c r="A69" t="s">
        <v>558</v>
      </c>
      <c r="B69" t="s">
        <v>378</v>
      </c>
      <c r="D69" t="s">
        <v>559</v>
      </c>
      <c r="E69" t="s">
        <v>560</v>
      </c>
      <c r="F69" t="s">
        <v>11</v>
      </c>
      <c r="G69" t="s">
        <v>12</v>
      </c>
    </row>
    <row r="70" spans="1:7">
      <c r="A70" t="s">
        <v>561</v>
      </c>
      <c r="B70" t="s">
        <v>378</v>
      </c>
      <c r="D70" t="s">
        <v>562</v>
      </c>
      <c r="E70" t="s">
        <v>563</v>
      </c>
      <c r="F70" t="s">
        <v>11</v>
      </c>
      <c r="G70" t="s">
        <v>49</v>
      </c>
    </row>
    <row r="71" spans="1:7">
      <c r="A71" t="s">
        <v>564</v>
      </c>
      <c r="B71" t="s">
        <v>378</v>
      </c>
      <c r="D71" t="s">
        <v>565</v>
      </c>
      <c r="E71" t="s">
        <v>566</v>
      </c>
      <c r="F71" t="s">
        <v>11</v>
      </c>
      <c r="G71" t="s">
        <v>12</v>
      </c>
    </row>
    <row r="72" spans="1:7">
      <c r="A72" t="s">
        <v>567</v>
      </c>
      <c r="B72" t="s">
        <v>378</v>
      </c>
      <c r="D72" t="s">
        <v>568</v>
      </c>
      <c r="E72" t="s">
        <v>242</v>
      </c>
      <c r="F72" t="s">
        <v>11</v>
      </c>
      <c r="G72" t="s">
        <v>12</v>
      </c>
    </row>
    <row r="73" spans="1:7">
      <c r="A73" t="s">
        <v>569</v>
      </c>
      <c r="B73" t="s">
        <v>378</v>
      </c>
      <c r="D73" t="s">
        <v>570</v>
      </c>
      <c r="E73" t="s">
        <v>571</v>
      </c>
      <c r="F73" t="s">
        <v>11</v>
      </c>
      <c r="G73" t="s">
        <v>12</v>
      </c>
    </row>
    <row r="74" spans="1:7">
      <c r="A74" t="s">
        <v>572</v>
      </c>
      <c r="B74" t="s">
        <v>378</v>
      </c>
      <c r="D74" t="s">
        <v>573</v>
      </c>
      <c r="E74" t="s">
        <v>574</v>
      </c>
      <c r="F74" t="s">
        <v>27</v>
      </c>
      <c r="G74" t="s">
        <v>49</v>
      </c>
    </row>
    <row r="75" spans="1:7">
      <c r="A75" t="s">
        <v>575</v>
      </c>
      <c r="B75" t="s">
        <v>378</v>
      </c>
      <c r="D75" t="s">
        <v>331</v>
      </c>
      <c r="E75" t="s">
        <v>576</v>
      </c>
      <c r="F75" t="s">
        <v>11</v>
      </c>
      <c r="G75" t="s">
        <v>12</v>
      </c>
    </row>
    <row r="76" spans="1:7">
      <c r="A76" t="s">
        <v>577</v>
      </c>
      <c r="B76" t="s">
        <v>378</v>
      </c>
      <c r="C76" t="s">
        <v>52</v>
      </c>
      <c r="D76" t="s">
        <v>578</v>
      </c>
      <c r="E76" t="s">
        <v>579</v>
      </c>
      <c r="F76" t="s">
        <v>27</v>
      </c>
      <c r="G76" t="s">
        <v>49</v>
      </c>
    </row>
    <row r="77" spans="1:7">
      <c r="A77" t="s">
        <v>580</v>
      </c>
      <c r="B77" t="s">
        <v>378</v>
      </c>
      <c r="D77" t="s">
        <v>581</v>
      </c>
      <c r="E77" t="s">
        <v>582</v>
      </c>
      <c r="F77" t="s">
        <v>27</v>
      </c>
      <c r="G77" t="s">
        <v>49</v>
      </c>
    </row>
    <row r="78" spans="1:7">
      <c r="A78" t="s">
        <v>583</v>
      </c>
      <c r="B78" t="s">
        <v>378</v>
      </c>
      <c r="D78" t="s">
        <v>584</v>
      </c>
      <c r="E78" t="s">
        <v>585</v>
      </c>
      <c r="F78" t="s">
        <v>27</v>
      </c>
      <c r="G78" t="s">
        <v>49</v>
      </c>
    </row>
    <row r="79" spans="1:7">
      <c r="A79" t="s">
        <v>586</v>
      </c>
      <c r="B79" t="s">
        <v>378</v>
      </c>
      <c r="D79" t="s">
        <v>587</v>
      </c>
      <c r="E79" t="s">
        <v>588</v>
      </c>
      <c r="F79" t="s">
        <v>11</v>
      </c>
      <c r="G79" t="s">
        <v>49</v>
      </c>
    </row>
    <row r="80" spans="1:7">
      <c r="A80" t="s">
        <v>589</v>
      </c>
      <c r="B80" t="s">
        <v>378</v>
      </c>
      <c r="D80" t="s">
        <v>590</v>
      </c>
      <c r="E80" t="s">
        <v>591</v>
      </c>
      <c r="F80" t="s">
        <v>27</v>
      </c>
      <c r="G80" t="s">
        <v>12</v>
      </c>
    </row>
    <row r="81" spans="1:7">
      <c r="A81" t="s">
        <v>592</v>
      </c>
      <c r="B81" t="s">
        <v>378</v>
      </c>
      <c r="C81" t="s">
        <v>52</v>
      </c>
      <c r="D81" t="s">
        <v>18</v>
      </c>
      <c r="E81" t="s">
        <v>593</v>
      </c>
      <c r="F81" t="s">
        <v>27</v>
      </c>
      <c r="G81" t="s">
        <v>12</v>
      </c>
    </row>
    <row r="82" spans="1:7">
      <c r="A82" t="s">
        <v>594</v>
      </c>
      <c r="B82" t="s">
        <v>378</v>
      </c>
      <c r="D82" t="s">
        <v>578</v>
      </c>
      <c r="E82" t="s">
        <v>595</v>
      </c>
      <c r="F82" t="s">
        <v>27</v>
      </c>
      <c r="G82" t="s">
        <v>49</v>
      </c>
    </row>
    <row r="83" spans="1:7">
      <c r="A83" t="s">
        <v>596</v>
      </c>
      <c r="B83" t="s">
        <v>378</v>
      </c>
      <c r="C83" t="s">
        <v>52</v>
      </c>
      <c r="D83" t="s">
        <v>597</v>
      </c>
      <c r="E83" t="s">
        <v>598</v>
      </c>
      <c r="F83" t="s">
        <v>27</v>
      </c>
      <c r="G83" t="s">
        <v>49</v>
      </c>
    </row>
    <row r="84" spans="1:7">
      <c r="A84" t="s">
        <v>599</v>
      </c>
      <c r="B84" t="s">
        <v>378</v>
      </c>
      <c r="D84" t="s">
        <v>600</v>
      </c>
      <c r="E84" t="s">
        <v>601</v>
      </c>
      <c r="F84" t="s">
        <v>11</v>
      </c>
      <c r="G84" t="s">
        <v>12</v>
      </c>
    </row>
    <row r="85" spans="1:7">
      <c r="A85" t="s">
        <v>602</v>
      </c>
      <c r="B85" t="s">
        <v>378</v>
      </c>
      <c r="D85" t="s">
        <v>246</v>
      </c>
      <c r="E85" t="s">
        <v>603</v>
      </c>
      <c r="F85" t="s">
        <v>11</v>
      </c>
      <c r="G85" t="s">
        <v>12</v>
      </c>
    </row>
    <row r="86" spans="1:7">
      <c r="A86" t="s">
        <v>604</v>
      </c>
      <c r="B86" t="s">
        <v>378</v>
      </c>
      <c r="D86" t="s">
        <v>89</v>
      </c>
      <c r="E86" t="s">
        <v>605</v>
      </c>
      <c r="F86" t="s">
        <v>11</v>
      </c>
      <c r="G86" t="s">
        <v>12</v>
      </c>
    </row>
    <row r="87" spans="1:7">
      <c r="A87" t="s">
        <v>606</v>
      </c>
      <c r="B87" t="s">
        <v>378</v>
      </c>
      <c r="D87" t="s">
        <v>607</v>
      </c>
      <c r="E87" t="s">
        <v>608</v>
      </c>
      <c r="F87" t="s">
        <v>27</v>
      </c>
      <c r="G87" t="s">
        <v>49</v>
      </c>
    </row>
    <row r="88" spans="1:7">
      <c r="A88" t="s">
        <v>609</v>
      </c>
      <c r="B88" t="s">
        <v>378</v>
      </c>
      <c r="D88" t="s">
        <v>610</v>
      </c>
      <c r="E88" t="s">
        <v>611</v>
      </c>
      <c r="F88" t="s">
        <v>27</v>
      </c>
      <c r="G88" t="s">
        <v>49</v>
      </c>
    </row>
    <row r="89" spans="1:7">
      <c r="A89" t="s">
        <v>612</v>
      </c>
      <c r="B89" t="s">
        <v>378</v>
      </c>
      <c r="D89" t="s">
        <v>613</v>
      </c>
      <c r="E89" t="s">
        <v>614</v>
      </c>
      <c r="F89" t="s">
        <v>27</v>
      </c>
      <c r="G89" t="s">
        <v>49</v>
      </c>
    </row>
    <row r="90" spans="1:7">
      <c r="A90" t="s">
        <v>615</v>
      </c>
      <c r="B90" t="s">
        <v>378</v>
      </c>
      <c r="D90" t="s">
        <v>616</v>
      </c>
      <c r="E90" t="s">
        <v>617</v>
      </c>
      <c r="F90" t="s">
        <v>11</v>
      </c>
      <c r="G90" t="s">
        <v>12</v>
      </c>
    </row>
    <row r="91" spans="1:7">
      <c r="A91" t="s">
        <v>618</v>
      </c>
      <c r="B91" t="s">
        <v>378</v>
      </c>
      <c r="D91" t="s">
        <v>619</v>
      </c>
      <c r="E91" t="s">
        <v>620</v>
      </c>
      <c r="F91" t="s">
        <v>11</v>
      </c>
      <c r="G91" t="s">
        <v>49</v>
      </c>
    </row>
    <row r="92" spans="1:7">
      <c r="A92" t="s">
        <v>621</v>
      </c>
      <c r="B92" t="s">
        <v>378</v>
      </c>
      <c r="D92" t="s">
        <v>136</v>
      </c>
      <c r="E92" t="s">
        <v>622</v>
      </c>
      <c r="F92" t="s">
        <v>27</v>
      </c>
      <c r="G92" t="s">
        <v>12</v>
      </c>
    </row>
    <row r="93" spans="1:7">
      <c r="A93" t="s">
        <v>623</v>
      </c>
      <c r="B93" t="s">
        <v>378</v>
      </c>
      <c r="D93" t="s">
        <v>624</v>
      </c>
      <c r="E93" t="s">
        <v>625</v>
      </c>
      <c r="F93" t="s">
        <v>27</v>
      </c>
      <c r="G93" t="s">
        <v>49</v>
      </c>
    </row>
    <row r="94" spans="1:7">
      <c r="A94" t="s">
        <v>626</v>
      </c>
      <c r="B94" t="s">
        <v>378</v>
      </c>
      <c r="D94" t="s">
        <v>627</v>
      </c>
      <c r="E94" t="s">
        <v>628</v>
      </c>
      <c r="F94" t="s">
        <v>27</v>
      </c>
      <c r="G94" t="s">
        <v>12</v>
      </c>
    </row>
    <row r="95" spans="1:7">
      <c r="A95" t="s">
        <v>629</v>
      </c>
      <c r="B95" t="s">
        <v>378</v>
      </c>
      <c r="C95" t="s">
        <v>52</v>
      </c>
      <c r="D95" t="s">
        <v>630</v>
      </c>
      <c r="E95" t="s">
        <v>631</v>
      </c>
      <c r="F95" t="s">
        <v>27</v>
      </c>
      <c r="G95" t="s">
        <v>12</v>
      </c>
    </row>
    <row r="96" spans="1:7">
      <c r="A96" t="s">
        <v>632</v>
      </c>
      <c r="B96" t="s">
        <v>378</v>
      </c>
      <c r="D96" t="s">
        <v>633</v>
      </c>
      <c r="E96" t="s">
        <v>634</v>
      </c>
      <c r="F96" t="s">
        <v>27</v>
      </c>
      <c r="G96" t="s">
        <v>49</v>
      </c>
    </row>
    <row r="97" spans="1:7">
      <c r="A97" t="s">
        <v>635</v>
      </c>
      <c r="B97" t="s">
        <v>378</v>
      </c>
      <c r="C97" t="s">
        <v>52</v>
      </c>
      <c r="D97" t="s">
        <v>636</v>
      </c>
      <c r="E97" t="s">
        <v>637</v>
      </c>
      <c r="F97" t="s">
        <v>27</v>
      </c>
      <c r="G97" t="s">
        <v>12</v>
      </c>
    </row>
    <row r="98" spans="1:7">
      <c r="A98" t="s">
        <v>638</v>
      </c>
      <c r="B98" t="s">
        <v>378</v>
      </c>
      <c r="D98" t="s">
        <v>125</v>
      </c>
      <c r="E98" t="s">
        <v>639</v>
      </c>
      <c r="F98" t="s">
        <v>27</v>
      </c>
      <c r="G98" t="s">
        <v>12</v>
      </c>
    </row>
    <row r="99" spans="1:7">
      <c r="A99" t="s">
        <v>640</v>
      </c>
      <c r="B99" t="s">
        <v>378</v>
      </c>
      <c r="D99" t="s">
        <v>425</v>
      </c>
      <c r="E99" t="s">
        <v>641</v>
      </c>
      <c r="F99" t="s">
        <v>11</v>
      </c>
      <c r="G99" t="s">
        <v>12</v>
      </c>
    </row>
    <row r="100" spans="1:7">
      <c r="A100" t="s">
        <v>642</v>
      </c>
      <c r="B100" t="s">
        <v>378</v>
      </c>
      <c r="D100" t="s">
        <v>136</v>
      </c>
      <c r="E100" t="s">
        <v>643</v>
      </c>
      <c r="F100" t="s">
        <v>11</v>
      </c>
      <c r="G100" t="s">
        <v>12</v>
      </c>
    </row>
    <row r="101" spans="1:7">
      <c r="A101" t="s">
        <v>644</v>
      </c>
      <c r="B101" t="s">
        <v>378</v>
      </c>
      <c r="D101" t="s">
        <v>441</v>
      </c>
      <c r="E101" t="s">
        <v>645</v>
      </c>
      <c r="F101" t="s">
        <v>27</v>
      </c>
      <c r="G101" t="s">
        <v>49</v>
      </c>
    </row>
    <row r="102" spans="1:7">
      <c r="A102" t="s">
        <v>646</v>
      </c>
      <c r="B102" t="s">
        <v>378</v>
      </c>
      <c r="D102" t="s">
        <v>95</v>
      </c>
      <c r="E102" t="s">
        <v>647</v>
      </c>
      <c r="F102" t="s">
        <v>27</v>
      </c>
      <c r="G102" t="s">
        <v>12</v>
      </c>
    </row>
    <row r="103" spans="1:7">
      <c r="A103" t="s">
        <v>648</v>
      </c>
      <c r="B103" t="s">
        <v>378</v>
      </c>
      <c r="D103" t="s">
        <v>499</v>
      </c>
      <c r="E103" t="s">
        <v>649</v>
      </c>
      <c r="F103" t="s">
        <v>11</v>
      </c>
      <c r="G103" t="s">
        <v>12</v>
      </c>
    </row>
    <row r="104" spans="1:7">
      <c r="A104" t="s">
        <v>650</v>
      </c>
      <c r="B104" t="s">
        <v>378</v>
      </c>
      <c r="D104" t="s">
        <v>651</v>
      </c>
      <c r="E104" t="s">
        <v>652</v>
      </c>
      <c r="F104" t="s">
        <v>27</v>
      </c>
      <c r="G104" t="s">
        <v>49</v>
      </c>
    </row>
    <row r="105" spans="1:7">
      <c r="A105" t="s">
        <v>653</v>
      </c>
      <c r="B105" t="s">
        <v>378</v>
      </c>
      <c r="D105" t="s">
        <v>654</v>
      </c>
      <c r="E105" t="s">
        <v>655</v>
      </c>
      <c r="F105" t="s">
        <v>11</v>
      </c>
      <c r="G105" t="s">
        <v>12</v>
      </c>
    </row>
    <row r="106" spans="1:7">
      <c r="A106" t="s">
        <v>656</v>
      </c>
      <c r="B106" t="s">
        <v>378</v>
      </c>
      <c r="D106" t="s">
        <v>657</v>
      </c>
      <c r="E106" t="s">
        <v>658</v>
      </c>
      <c r="F106" t="s">
        <v>27</v>
      </c>
      <c r="G106" t="s">
        <v>12</v>
      </c>
    </row>
    <row r="107" spans="1:7">
      <c r="A107" t="s">
        <v>659</v>
      </c>
      <c r="B107" t="s">
        <v>378</v>
      </c>
      <c r="D107" t="s">
        <v>660</v>
      </c>
      <c r="E107" t="s">
        <v>661</v>
      </c>
      <c r="F107" t="s">
        <v>11</v>
      </c>
      <c r="G107" t="s">
        <v>49</v>
      </c>
    </row>
    <row r="108" spans="1:7">
      <c r="A108" t="s">
        <v>662</v>
      </c>
      <c r="B108" t="s">
        <v>378</v>
      </c>
      <c r="D108" t="s">
        <v>663</v>
      </c>
      <c r="E108" t="s">
        <v>664</v>
      </c>
      <c r="F108" t="s">
        <v>27</v>
      </c>
      <c r="G108" t="s">
        <v>12</v>
      </c>
    </row>
    <row r="109" spans="1:7">
      <c r="A109" t="s">
        <v>665</v>
      </c>
      <c r="B109" t="s">
        <v>378</v>
      </c>
      <c r="C109" t="s">
        <v>52</v>
      </c>
      <c r="D109" t="s">
        <v>666</v>
      </c>
      <c r="E109" t="s">
        <v>667</v>
      </c>
      <c r="F109" t="s">
        <v>27</v>
      </c>
      <c r="G109" t="s">
        <v>49</v>
      </c>
    </row>
    <row r="110" spans="1:7">
      <c r="A110" t="s">
        <v>668</v>
      </c>
      <c r="B110" t="s">
        <v>378</v>
      </c>
      <c r="D110" t="s">
        <v>669</v>
      </c>
      <c r="E110" t="s">
        <v>670</v>
      </c>
      <c r="F110" t="s">
        <v>27</v>
      </c>
      <c r="G110" t="s">
        <v>12</v>
      </c>
    </row>
    <row r="111" spans="1:7">
      <c r="A111" t="s">
        <v>671</v>
      </c>
      <c r="B111" t="s">
        <v>378</v>
      </c>
      <c r="D111" t="s">
        <v>437</v>
      </c>
      <c r="E111" t="s">
        <v>672</v>
      </c>
      <c r="F111" t="s">
        <v>27</v>
      </c>
      <c r="G111" t="s">
        <v>49</v>
      </c>
    </row>
    <row r="112" spans="1:7">
      <c r="A112" t="s">
        <v>673</v>
      </c>
      <c r="B112" t="s">
        <v>378</v>
      </c>
      <c r="D112" t="s">
        <v>269</v>
      </c>
      <c r="E112" t="s">
        <v>674</v>
      </c>
      <c r="F112" t="s">
        <v>27</v>
      </c>
      <c r="G112" t="s">
        <v>49</v>
      </c>
    </row>
    <row r="113" spans="1:7">
      <c r="A113" t="s">
        <v>675</v>
      </c>
      <c r="B113" t="s">
        <v>378</v>
      </c>
      <c r="C113" t="s">
        <v>52</v>
      </c>
      <c r="D113" t="s">
        <v>676</v>
      </c>
      <c r="E113" t="s">
        <v>677</v>
      </c>
      <c r="F113" t="s">
        <v>27</v>
      </c>
      <c r="G113" t="s">
        <v>49</v>
      </c>
    </row>
    <row r="114" spans="1:7">
      <c r="A114" t="s">
        <v>678</v>
      </c>
      <c r="B114" t="s">
        <v>378</v>
      </c>
      <c r="D114" t="s">
        <v>125</v>
      </c>
      <c r="E114" t="s">
        <v>679</v>
      </c>
      <c r="F114" t="s">
        <v>11</v>
      </c>
      <c r="G114" t="s">
        <v>12</v>
      </c>
    </row>
    <row r="115" spans="1:7">
      <c r="A115" t="s">
        <v>680</v>
      </c>
      <c r="B115" t="s">
        <v>378</v>
      </c>
      <c r="C115" t="s">
        <v>52</v>
      </c>
      <c r="D115" t="s">
        <v>681</v>
      </c>
      <c r="E115" t="s">
        <v>682</v>
      </c>
      <c r="F115" t="s">
        <v>27</v>
      </c>
      <c r="G115" t="s">
        <v>49</v>
      </c>
    </row>
    <row r="116" spans="1:7">
      <c r="A116" t="s">
        <v>683</v>
      </c>
      <c r="B116" t="s">
        <v>378</v>
      </c>
      <c r="C116" t="s">
        <v>52</v>
      </c>
      <c r="D116" t="s">
        <v>125</v>
      </c>
      <c r="E116" t="s">
        <v>684</v>
      </c>
      <c r="F116" t="s">
        <v>11</v>
      </c>
      <c r="G116" t="s">
        <v>12</v>
      </c>
    </row>
    <row r="117" spans="1:7">
      <c r="A117" t="s">
        <v>685</v>
      </c>
      <c r="B117" t="s">
        <v>378</v>
      </c>
      <c r="D117" t="s">
        <v>686</v>
      </c>
      <c r="E117" t="s">
        <v>687</v>
      </c>
      <c r="F117" t="s">
        <v>27</v>
      </c>
      <c r="G117" t="s">
        <v>12</v>
      </c>
    </row>
    <row r="118" spans="1:7">
      <c r="A118" t="s">
        <v>688</v>
      </c>
      <c r="B118" t="s">
        <v>378</v>
      </c>
      <c r="C118" t="s">
        <v>52</v>
      </c>
      <c r="D118" t="s">
        <v>414</v>
      </c>
      <c r="E118" t="s">
        <v>689</v>
      </c>
      <c r="F118" t="s">
        <v>27</v>
      </c>
      <c r="G118" t="s">
        <v>12</v>
      </c>
    </row>
    <row r="119" spans="1:7">
      <c r="A119" t="s">
        <v>690</v>
      </c>
      <c r="B119" t="s">
        <v>378</v>
      </c>
      <c r="D119" t="s">
        <v>691</v>
      </c>
      <c r="E119" t="s">
        <v>45</v>
      </c>
      <c r="F119" t="s">
        <v>11</v>
      </c>
      <c r="G119" t="s">
        <v>12</v>
      </c>
    </row>
    <row r="120" spans="1:7">
      <c r="A120" t="s">
        <v>692</v>
      </c>
      <c r="B120" t="s">
        <v>378</v>
      </c>
      <c r="D120" t="s">
        <v>693</v>
      </c>
      <c r="E120" t="s">
        <v>694</v>
      </c>
      <c r="F120" t="s">
        <v>11</v>
      </c>
      <c r="G120" t="s">
        <v>49</v>
      </c>
    </row>
    <row r="121" spans="1:7">
      <c r="A121" t="s">
        <v>695</v>
      </c>
      <c r="B121" t="s">
        <v>378</v>
      </c>
      <c r="D121" t="s">
        <v>696</v>
      </c>
      <c r="E121" t="s">
        <v>697</v>
      </c>
      <c r="F121" t="s">
        <v>11</v>
      </c>
      <c r="G121" t="s">
        <v>12</v>
      </c>
    </row>
    <row r="122" spans="1:7">
      <c r="A122" t="s">
        <v>698</v>
      </c>
      <c r="B122" t="s">
        <v>378</v>
      </c>
      <c r="C122" t="s">
        <v>52</v>
      </c>
      <c r="D122" t="s">
        <v>699</v>
      </c>
      <c r="E122" t="s">
        <v>700</v>
      </c>
      <c r="F122" t="s">
        <v>27</v>
      </c>
      <c r="G122" t="s">
        <v>12</v>
      </c>
    </row>
    <row r="123" spans="1:7">
      <c r="A123" t="s">
        <v>701</v>
      </c>
      <c r="B123" t="s">
        <v>378</v>
      </c>
      <c r="D123" t="s">
        <v>702</v>
      </c>
      <c r="E123" t="s">
        <v>703</v>
      </c>
      <c r="F123" t="s">
        <v>11</v>
      </c>
      <c r="G123" t="s">
        <v>12</v>
      </c>
    </row>
  </sheetData>
  <sortState xmlns:xlrd2="http://schemas.microsoft.com/office/spreadsheetml/2017/richdata2" ref="A2:G123">
    <sortCondition ref="A2:A12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A81D8-4B69-4200-B580-0F5C92BFB278}">
  <dimension ref="A1:L7"/>
  <sheetViews>
    <sheetView workbookViewId="0">
      <selection sqref="A1:XFD1"/>
    </sheetView>
  </sheetViews>
  <sheetFormatPr defaultRowHeight="15"/>
  <cols>
    <col min="1" max="1" width="20.7109375" customWidth="1"/>
    <col min="2" max="2" width="19.5703125" customWidth="1"/>
    <col min="3" max="3" width="14" customWidth="1"/>
    <col min="4" max="4" width="15.85546875" customWidth="1"/>
    <col min="5" max="5" width="14.28515625" customWidth="1"/>
    <col min="6" max="6" width="19" customWidth="1"/>
    <col min="9" max="9" width="14.42578125" customWidth="1"/>
    <col min="11" max="11" width="25.140625" customWidth="1"/>
    <col min="12" max="12" width="27.8554687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12">
      <c r="A2" t="s">
        <v>704</v>
      </c>
      <c r="B2" t="s">
        <v>705</v>
      </c>
      <c r="D2" t="s">
        <v>706</v>
      </c>
      <c r="E2" t="s">
        <v>707</v>
      </c>
      <c r="F2" t="s">
        <v>27</v>
      </c>
      <c r="G2" t="s">
        <v>12</v>
      </c>
      <c r="I2" s="7" t="s">
        <v>13</v>
      </c>
      <c r="J2" s="5"/>
      <c r="K2" s="5"/>
      <c r="L2" s="6"/>
    </row>
    <row r="3" spans="1:12">
      <c r="A3" t="s">
        <v>708</v>
      </c>
      <c r="B3" t="s">
        <v>705</v>
      </c>
      <c r="D3" t="s">
        <v>350</v>
      </c>
      <c r="E3" t="s">
        <v>709</v>
      </c>
      <c r="F3" t="s">
        <v>27</v>
      </c>
      <c r="G3" t="s">
        <v>12</v>
      </c>
      <c r="I3" s="5"/>
      <c r="J3" s="5"/>
      <c r="K3" s="5"/>
      <c r="L3" s="5"/>
    </row>
    <row r="4" spans="1:12" ht="30.75">
      <c r="A4" t="s">
        <v>710</v>
      </c>
      <c r="B4" t="s">
        <v>705</v>
      </c>
      <c r="D4" t="s">
        <v>443</v>
      </c>
      <c r="E4" t="s">
        <v>711</v>
      </c>
      <c r="F4" t="s">
        <v>27</v>
      </c>
      <c r="G4" t="s">
        <v>12</v>
      </c>
      <c r="I4" s="7" t="s">
        <v>20</v>
      </c>
      <c r="J4" s="7" t="s">
        <v>21</v>
      </c>
      <c r="K4" s="8" t="s">
        <v>22</v>
      </c>
      <c r="L4" s="8" t="s">
        <v>23</v>
      </c>
    </row>
    <row r="5" spans="1:12">
      <c r="A5" t="s">
        <v>712</v>
      </c>
      <c r="B5" t="s">
        <v>705</v>
      </c>
      <c r="D5" t="s">
        <v>713</v>
      </c>
      <c r="E5" t="s">
        <v>707</v>
      </c>
      <c r="F5" t="s">
        <v>27</v>
      </c>
      <c r="G5" t="s">
        <v>12</v>
      </c>
      <c r="I5" s="5" t="s">
        <v>27</v>
      </c>
      <c r="J5" s="5">
        <v>4</v>
      </c>
      <c r="K5" s="5">
        <v>0</v>
      </c>
      <c r="L5" s="6">
        <v>0</v>
      </c>
    </row>
    <row r="6" spans="1:12">
      <c r="I6" s="5"/>
      <c r="J6" s="5"/>
      <c r="K6" s="5"/>
      <c r="L6" s="5"/>
    </row>
    <row r="7" spans="1:12">
      <c r="I7" s="9" t="s">
        <v>50</v>
      </c>
      <c r="J7" s="10">
        <v>4</v>
      </c>
      <c r="K7" s="10">
        <v>0</v>
      </c>
      <c r="L7" s="1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95FB8-EDFE-4884-B420-CC3775162F71}">
  <dimension ref="A1:L79"/>
  <sheetViews>
    <sheetView workbookViewId="0">
      <selection sqref="A1:A1048576"/>
    </sheetView>
  </sheetViews>
  <sheetFormatPr defaultRowHeight="15"/>
  <cols>
    <col min="1" max="1" width="50.7109375" customWidth="1"/>
    <col min="2" max="2" width="17.140625" customWidth="1"/>
    <col min="3" max="3" width="15.28515625" customWidth="1"/>
    <col min="4" max="4" width="19.140625" customWidth="1"/>
    <col min="5" max="5" width="19.7109375" customWidth="1"/>
    <col min="6" max="6" width="17.42578125" customWidth="1"/>
    <col min="9" max="9" width="15.140625" customWidth="1"/>
    <col min="11" max="11" width="21" customWidth="1"/>
    <col min="12" max="12" width="32.14062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12">
      <c r="A2" t="s">
        <v>714</v>
      </c>
      <c r="B2" t="s">
        <v>715</v>
      </c>
      <c r="D2" t="s">
        <v>716</v>
      </c>
      <c r="E2" t="s">
        <v>717</v>
      </c>
      <c r="F2" t="s">
        <v>27</v>
      </c>
      <c r="G2" t="s">
        <v>49</v>
      </c>
    </row>
    <row r="3" spans="1:12">
      <c r="A3" t="s">
        <v>718</v>
      </c>
      <c r="B3" t="s">
        <v>715</v>
      </c>
      <c r="D3" t="s">
        <v>719</v>
      </c>
      <c r="E3" t="s">
        <v>720</v>
      </c>
      <c r="F3" t="s">
        <v>721</v>
      </c>
      <c r="G3" t="s">
        <v>12</v>
      </c>
      <c r="I3" s="7" t="s">
        <v>13</v>
      </c>
      <c r="J3" s="5"/>
      <c r="K3" s="5"/>
      <c r="L3" s="6"/>
    </row>
    <row r="4" spans="1:12">
      <c r="A4" t="s">
        <v>722</v>
      </c>
      <c r="B4" t="s">
        <v>715</v>
      </c>
      <c r="C4" t="s">
        <v>52</v>
      </c>
      <c r="D4" t="s">
        <v>723</v>
      </c>
      <c r="E4" t="s">
        <v>724</v>
      </c>
      <c r="F4" t="s">
        <v>27</v>
      </c>
      <c r="G4" t="s">
        <v>49</v>
      </c>
      <c r="I4" s="5"/>
      <c r="J4" s="5"/>
      <c r="K4" s="5"/>
      <c r="L4" s="5"/>
    </row>
    <row r="5" spans="1:12" ht="30.75">
      <c r="A5" t="s">
        <v>725</v>
      </c>
      <c r="B5" t="s">
        <v>715</v>
      </c>
      <c r="D5" t="s">
        <v>726</v>
      </c>
      <c r="E5" t="s">
        <v>727</v>
      </c>
      <c r="F5" t="s">
        <v>27</v>
      </c>
      <c r="G5" t="s">
        <v>12</v>
      </c>
      <c r="I5" s="7" t="s">
        <v>20</v>
      </c>
      <c r="J5" s="7" t="s">
        <v>21</v>
      </c>
      <c r="K5" s="8" t="s">
        <v>22</v>
      </c>
      <c r="L5" s="8" t="s">
        <v>23</v>
      </c>
    </row>
    <row r="6" spans="1:12">
      <c r="A6" t="s">
        <v>728</v>
      </c>
      <c r="B6" t="s">
        <v>715</v>
      </c>
      <c r="D6" t="s">
        <v>729</v>
      </c>
      <c r="E6" t="s">
        <v>730</v>
      </c>
      <c r="F6" t="s">
        <v>27</v>
      </c>
      <c r="G6" t="s">
        <v>12</v>
      </c>
      <c r="I6" s="5" t="s">
        <v>27</v>
      </c>
      <c r="J6" s="5">
        <v>25</v>
      </c>
      <c r="K6" s="5">
        <v>20</v>
      </c>
      <c r="L6" s="6">
        <f>K6/45</f>
        <v>0.44444444444444442</v>
      </c>
    </row>
    <row r="7" spans="1:12">
      <c r="A7" t="s">
        <v>731</v>
      </c>
      <c r="B7" t="s">
        <v>715</v>
      </c>
      <c r="D7" t="s">
        <v>732</v>
      </c>
      <c r="E7" t="s">
        <v>733</v>
      </c>
      <c r="F7" t="s">
        <v>11</v>
      </c>
      <c r="G7" t="s">
        <v>12</v>
      </c>
      <c r="I7" s="5" t="s">
        <v>11</v>
      </c>
      <c r="J7" s="5">
        <v>10</v>
      </c>
      <c r="K7" s="5">
        <v>1</v>
      </c>
      <c r="L7" s="6">
        <f>K7/13</f>
        <v>7.6923076923076927E-2</v>
      </c>
    </row>
    <row r="8" spans="1:12">
      <c r="A8" t="s">
        <v>734</v>
      </c>
      <c r="B8" t="s">
        <v>715</v>
      </c>
      <c r="D8" t="s">
        <v>735</v>
      </c>
      <c r="E8" t="s">
        <v>736</v>
      </c>
      <c r="F8" t="s">
        <v>721</v>
      </c>
      <c r="G8" t="s">
        <v>49</v>
      </c>
      <c r="I8" s="5" t="s">
        <v>965</v>
      </c>
      <c r="J8" s="5">
        <v>17</v>
      </c>
      <c r="K8" s="5">
        <v>5</v>
      </c>
      <c r="L8" s="6">
        <f>K8/22</f>
        <v>0.22727272727272727</v>
      </c>
    </row>
    <row r="9" spans="1:12">
      <c r="A9" t="s">
        <v>737</v>
      </c>
      <c r="B9" t="s">
        <v>715</v>
      </c>
      <c r="D9" t="s">
        <v>738</v>
      </c>
      <c r="E9" t="s">
        <v>739</v>
      </c>
      <c r="F9" t="s">
        <v>27</v>
      </c>
      <c r="G9" t="s">
        <v>12</v>
      </c>
      <c r="I9" s="5" t="s">
        <v>38</v>
      </c>
      <c r="J9" s="5">
        <v>1</v>
      </c>
      <c r="K9" s="5">
        <v>0</v>
      </c>
      <c r="L9" s="6">
        <v>0</v>
      </c>
    </row>
    <row r="10" spans="1:12">
      <c r="A10" t="s">
        <v>740</v>
      </c>
      <c r="B10" t="s">
        <v>715</v>
      </c>
      <c r="D10" t="s">
        <v>511</v>
      </c>
      <c r="E10" t="s">
        <v>741</v>
      </c>
      <c r="F10" t="s">
        <v>721</v>
      </c>
      <c r="G10" t="s">
        <v>12</v>
      </c>
      <c r="I10" s="5"/>
      <c r="J10" s="5"/>
      <c r="K10" s="5"/>
      <c r="L10" s="5"/>
    </row>
    <row r="11" spans="1:12">
      <c r="A11" t="s">
        <v>742</v>
      </c>
      <c r="B11" t="s">
        <v>715</v>
      </c>
      <c r="D11" t="s">
        <v>466</v>
      </c>
      <c r="E11" t="s">
        <v>743</v>
      </c>
      <c r="F11" t="s">
        <v>11</v>
      </c>
      <c r="G11" t="s">
        <v>49</v>
      </c>
      <c r="I11" s="9" t="s">
        <v>50</v>
      </c>
      <c r="J11" s="10">
        <v>53</v>
      </c>
      <c r="K11" s="10">
        <v>26</v>
      </c>
      <c r="L11" s="11">
        <f>26/79</f>
        <v>0.32911392405063289</v>
      </c>
    </row>
    <row r="12" spans="1:12">
      <c r="A12" t="s">
        <v>744</v>
      </c>
      <c r="B12" t="s">
        <v>715</v>
      </c>
      <c r="D12" t="s">
        <v>745</v>
      </c>
      <c r="E12" t="s">
        <v>746</v>
      </c>
      <c r="F12" t="s">
        <v>721</v>
      </c>
      <c r="G12" t="s">
        <v>12</v>
      </c>
    </row>
    <row r="13" spans="1:12">
      <c r="A13" t="s">
        <v>747</v>
      </c>
      <c r="B13" t="s">
        <v>715</v>
      </c>
      <c r="D13" t="s">
        <v>748</v>
      </c>
      <c r="E13" t="s">
        <v>749</v>
      </c>
      <c r="F13" t="s">
        <v>721</v>
      </c>
      <c r="G13" t="s">
        <v>12</v>
      </c>
    </row>
    <row r="14" spans="1:12">
      <c r="A14" t="s">
        <v>750</v>
      </c>
      <c r="B14" t="s">
        <v>715</v>
      </c>
      <c r="D14" t="s">
        <v>751</v>
      </c>
      <c r="E14" t="s">
        <v>752</v>
      </c>
      <c r="F14" t="s">
        <v>27</v>
      </c>
      <c r="G14" t="s">
        <v>12</v>
      </c>
    </row>
    <row r="15" spans="1:12">
      <c r="A15" t="s">
        <v>753</v>
      </c>
      <c r="B15" t="s">
        <v>715</v>
      </c>
      <c r="D15" t="s">
        <v>511</v>
      </c>
      <c r="E15" t="s">
        <v>754</v>
      </c>
      <c r="F15" t="s">
        <v>27</v>
      </c>
      <c r="G15" t="s">
        <v>12</v>
      </c>
    </row>
    <row r="16" spans="1:12">
      <c r="A16" t="s">
        <v>755</v>
      </c>
      <c r="B16" t="s">
        <v>715</v>
      </c>
      <c r="D16" t="s">
        <v>756</v>
      </c>
      <c r="E16" t="s">
        <v>757</v>
      </c>
      <c r="F16" t="s">
        <v>27</v>
      </c>
      <c r="G16" t="s">
        <v>49</v>
      </c>
    </row>
    <row r="17" spans="1:12">
      <c r="A17" t="s">
        <v>758</v>
      </c>
      <c r="B17" t="s">
        <v>715</v>
      </c>
      <c r="D17" t="s">
        <v>759</v>
      </c>
      <c r="E17" t="s">
        <v>760</v>
      </c>
      <c r="F17" t="s">
        <v>11</v>
      </c>
      <c r="G17" t="s">
        <v>12</v>
      </c>
    </row>
    <row r="18" spans="1:12">
      <c r="A18" t="s">
        <v>761</v>
      </c>
      <c r="B18" t="s">
        <v>715</v>
      </c>
      <c r="D18" t="s">
        <v>762</v>
      </c>
      <c r="E18" t="s">
        <v>763</v>
      </c>
      <c r="F18" t="s">
        <v>27</v>
      </c>
      <c r="G18" t="s">
        <v>49</v>
      </c>
    </row>
    <row r="19" spans="1:12">
      <c r="A19" t="s">
        <v>764</v>
      </c>
      <c r="B19" t="s">
        <v>715</v>
      </c>
      <c r="D19" t="s">
        <v>319</v>
      </c>
      <c r="E19" t="s">
        <v>765</v>
      </c>
      <c r="F19" t="s">
        <v>11</v>
      </c>
      <c r="G19" t="s">
        <v>12</v>
      </c>
    </row>
    <row r="20" spans="1:12">
      <c r="A20" t="s">
        <v>766</v>
      </c>
      <c r="B20" t="s">
        <v>715</v>
      </c>
      <c r="D20" t="s">
        <v>767</v>
      </c>
      <c r="E20" t="s">
        <v>768</v>
      </c>
      <c r="F20" t="s">
        <v>27</v>
      </c>
      <c r="G20" t="s">
        <v>49</v>
      </c>
    </row>
    <row r="21" spans="1:12">
      <c r="A21" t="s">
        <v>769</v>
      </c>
      <c r="B21" t="s">
        <v>715</v>
      </c>
      <c r="D21" t="s">
        <v>770</v>
      </c>
      <c r="E21" t="s">
        <v>771</v>
      </c>
      <c r="F21" t="s">
        <v>11</v>
      </c>
      <c r="G21" t="s">
        <v>12</v>
      </c>
    </row>
    <row r="22" spans="1:12">
      <c r="A22" t="s">
        <v>772</v>
      </c>
      <c r="B22" t="s">
        <v>715</v>
      </c>
      <c r="D22" t="s">
        <v>773</v>
      </c>
      <c r="E22" t="s">
        <v>45</v>
      </c>
      <c r="F22" t="s">
        <v>721</v>
      </c>
      <c r="G22" t="s">
        <v>49</v>
      </c>
    </row>
    <row r="23" spans="1:12">
      <c r="A23" t="s">
        <v>774</v>
      </c>
      <c r="B23" t="s">
        <v>715</v>
      </c>
      <c r="D23" t="s">
        <v>775</v>
      </c>
      <c r="E23" t="s">
        <v>776</v>
      </c>
      <c r="F23" t="s">
        <v>27</v>
      </c>
      <c r="G23" t="s">
        <v>49</v>
      </c>
      <c r="J23" t="s">
        <v>12</v>
      </c>
      <c r="K23">
        <v>52</v>
      </c>
      <c r="L23" s="3">
        <f>K23/K25</f>
        <v>0.66666666666666663</v>
      </c>
    </row>
    <row r="24" spans="1:12">
      <c r="A24" t="s">
        <v>777</v>
      </c>
      <c r="B24" t="s">
        <v>715</v>
      </c>
      <c r="D24" t="s">
        <v>778</v>
      </c>
      <c r="E24" t="s">
        <v>779</v>
      </c>
      <c r="F24" t="s">
        <v>721</v>
      </c>
      <c r="G24" t="s">
        <v>12</v>
      </c>
      <c r="J24" t="s">
        <v>49</v>
      </c>
      <c r="K24">
        <v>26</v>
      </c>
      <c r="L24" s="3">
        <f>K24/K25</f>
        <v>0.33333333333333331</v>
      </c>
    </row>
    <row r="25" spans="1:12">
      <c r="A25" t="s">
        <v>780</v>
      </c>
      <c r="B25" t="s">
        <v>715</v>
      </c>
      <c r="D25" t="s">
        <v>781</v>
      </c>
      <c r="E25" t="s">
        <v>782</v>
      </c>
      <c r="F25" t="s">
        <v>721</v>
      </c>
      <c r="G25" t="s">
        <v>12</v>
      </c>
      <c r="J25" t="s">
        <v>966</v>
      </c>
      <c r="K25">
        <v>78</v>
      </c>
    </row>
    <row r="26" spans="1:12">
      <c r="A26" t="s">
        <v>783</v>
      </c>
      <c r="B26" t="s">
        <v>715</v>
      </c>
      <c r="C26" t="s">
        <v>52</v>
      </c>
      <c r="D26" t="s">
        <v>784</v>
      </c>
      <c r="E26" t="s">
        <v>785</v>
      </c>
      <c r="F26" t="s">
        <v>27</v>
      </c>
      <c r="G26" t="s">
        <v>12</v>
      </c>
    </row>
    <row r="27" spans="1:12">
      <c r="A27" t="s">
        <v>786</v>
      </c>
      <c r="B27" t="s">
        <v>715</v>
      </c>
      <c r="D27" t="s">
        <v>787</v>
      </c>
      <c r="E27" t="s">
        <v>788</v>
      </c>
      <c r="F27" t="s">
        <v>27</v>
      </c>
      <c r="G27" t="s">
        <v>49</v>
      </c>
    </row>
    <row r="28" spans="1:12">
      <c r="A28" t="s">
        <v>789</v>
      </c>
      <c r="B28" t="s">
        <v>715</v>
      </c>
      <c r="D28" t="s">
        <v>499</v>
      </c>
      <c r="E28" t="s">
        <v>790</v>
      </c>
      <c r="F28" t="s">
        <v>27</v>
      </c>
      <c r="G28" t="s">
        <v>12</v>
      </c>
    </row>
    <row r="29" spans="1:12">
      <c r="A29" t="s">
        <v>791</v>
      </c>
      <c r="B29" t="s">
        <v>715</v>
      </c>
      <c r="C29" t="s">
        <v>52</v>
      </c>
      <c r="D29" t="s">
        <v>25</v>
      </c>
      <c r="E29" t="s">
        <v>792</v>
      </c>
      <c r="F29" t="s">
        <v>27</v>
      </c>
      <c r="G29" t="s">
        <v>12</v>
      </c>
    </row>
    <row r="30" spans="1:12">
      <c r="A30" t="s">
        <v>793</v>
      </c>
      <c r="B30" t="s">
        <v>715</v>
      </c>
      <c r="D30" t="s">
        <v>794</v>
      </c>
      <c r="E30" t="s">
        <v>795</v>
      </c>
      <c r="F30" t="s">
        <v>721</v>
      </c>
      <c r="G30" t="s">
        <v>12</v>
      </c>
    </row>
    <row r="31" spans="1:12">
      <c r="A31" t="s">
        <v>796</v>
      </c>
      <c r="B31" t="s">
        <v>715</v>
      </c>
      <c r="D31" t="s">
        <v>797</v>
      </c>
      <c r="E31" t="s">
        <v>798</v>
      </c>
      <c r="F31" t="s">
        <v>721</v>
      </c>
      <c r="G31" t="s">
        <v>12</v>
      </c>
    </row>
    <row r="32" spans="1:12">
      <c r="A32" t="s">
        <v>799</v>
      </c>
      <c r="B32" t="s">
        <v>715</v>
      </c>
      <c r="D32" t="s">
        <v>797</v>
      </c>
      <c r="E32" t="s">
        <v>800</v>
      </c>
      <c r="F32" t="s">
        <v>721</v>
      </c>
      <c r="G32" t="s">
        <v>12</v>
      </c>
    </row>
    <row r="33" spans="1:7">
      <c r="A33" t="s">
        <v>801</v>
      </c>
      <c r="B33" t="s">
        <v>715</v>
      </c>
      <c r="D33" t="s">
        <v>802</v>
      </c>
      <c r="E33" t="s">
        <v>803</v>
      </c>
      <c r="F33" t="s">
        <v>27</v>
      </c>
      <c r="G33" t="s">
        <v>12</v>
      </c>
    </row>
    <row r="34" spans="1:7">
      <c r="A34" t="s">
        <v>804</v>
      </c>
      <c r="B34" t="s">
        <v>715</v>
      </c>
      <c r="D34" t="s">
        <v>781</v>
      </c>
      <c r="E34" t="s">
        <v>805</v>
      </c>
      <c r="F34" t="s">
        <v>721</v>
      </c>
      <c r="G34" t="s">
        <v>12</v>
      </c>
    </row>
    <row r="35" spans="1:7">
      <c r="A35" t="s">
        <v>806</v>
      </c>
      <c r="B35" t="s">
        <v>715</v>
      </c>
      <c r="D35" t="s">
        <v>807</v>
      </c>
      <c r="E35" t="s">
        <v>808</v>
      </c>
      <c r="F35" t="s">
        <v>27</v>
      </c>
      <c r="G35" t="s">
        <v>12</v>
      </c>
    </row>
    <row r="36" spans="1:7">
      <c r="A36" t="s">
        <v>809</v>
      </c>
      <c r="B36" t="s">
        <v>715</v>
      </c>
      <c r="D36" t="s">
        <v>735</v>
      </c>
      <c r="E36" t="s">
        <v>810</v>
      </c>
      <c r="F36" t="s">
        <v>27</v>
      </c>
      <c r="G36" t="s">
        <v>12</v>
      </c>
    </row>
    <row r="37" spans="1:7">
      <c r="A37" t="s">
        <v>811</v>
      </c>
      <c r="B37" t="s">
        <v>715</v>
      </c>
      <c r="D37" t="s">
        <v>812</v>
      </c>
      <c r="E37" t="s">
        <v>813</v>
      </c>
      <c r="F37" t="s">
        <v>721</v>
      </c>
      <c r="G37" t="s">
        <v>49</v>
      </c>
    </row>
    <row r="38" spans="1:7">
      <c r="A38" t="s">
        <v>814</v>
      </c>
      <c r="B38" t="s">
        <v>715</v>
      </c>
      <c r="C38" t="s">
        <v>52</v>
      </c>
      <c r="D38" t="s">
        <v>784</v>
      </c>
      <c r="E38" t="s">
        <v>815</v>
      </c>
      <c r="F38" t="s">
        <v>27</v>
      </c>
      <c r="G38" t="s">
        <v>12</v>
      </c>
    </row>
    <row r="39" spans="1:7">
      <c r="A39" t="s">
        <v>816</v>
      </c>
      <c r="B39" t="s">
        <v>715</v>
      </c>
      <c r="D39" t="s">
        <v>817</v>
      </c>
      <c r="E39" t="s">
        <v>818</v>
      </c>
      <c r="F39" t="s">
        <v>27</v>
      </c>
      <c r="G39" t="s">
        <v>12</v>
      </c>
    </row>
    <row r="40" spans="1:7">
      <c r="A40" t="s">
        <v>819</v>
      </c>
      <c r="B40" t="s">
        <v>715</v>
      </c>
      <c r="D40" t="s">
        <v>66</v>
      </c>
      <c r="E40" t="s">
        <v>820</v>
      </c>
      <c r="F40" t="s">
        <v>27</v>
      </c>
      <c r="G40" t="s">
        <v>12</v>
      </c>
    </row>
    <row r="41" spans="1:7">
      <c r="A41" t="s">
        <v>821</v>
      </c>
      <c r="B41" t="s">
        <v>715</v>
      </c>
      <c r="D41" t="s">
        <v>802</v>
      </c>
      <c r="E41" t="s">
        <v>822</v>
      </c>
      <c r="F41" t="s">
        <v>11</v>
      </c>
      <c r="G41" t="s">
        <v>12</v>
      </c>
    </row>
    <row r="42" spans="1:7">
      <c r="A42" t="s">
        <v>823</v>
      </c>
      <c r="B42" t="s">
        <v>715</v>
      </c>
      <c r="D42" t="s">
        <v>824</v>
      </c>
      <c r="E42" t="s">
        <v>825</v>
      </c>
      <c r="F42" t="s">
        <v>27</v>
      </c>
      <c r="G42" t="s">
        <v>49</v>
      </c>
    </row>
    <row r="43" spans="1:7">
      <c r="A43" t="s">
        <v>826</v>
      </c>
      <c r="B43" t="s">
        <v>715</v>
      </c>
      <c r="D43" t="s">
        <v>827</v>
      </c>
      <c r="E43" t="s">
        <v>828</v>
      </c>
      <c r="F43" t="s">
        <v>27</v>
      </c>
      <c r="G43" t="s">
        <v>12</v>
      </c>
    </row>
    <row r="44" spans="1:7">
      <c r="A44" t="s">
        <v>829</v>
      </c>
      <c r="B44" t="s">
        <v>715</v>
      </c>
      <c r="D44" t="s">
        <v>830</v>
      </c>
      <c r="E44" t="s">
        <v>831</v>
      </c>
      <c r="F44" t="s">
        <v>27</v>
      </c>
      <c r="G44" t="s">
        <v>12</v>
      </c>
    </row>
    <row r="45" spans="1:7">
      <c r="A45" t="s">
        <v>832</v>
      </c>
      <c r="B45" t="s">
        <v>715</v>
      </c>
      <c r="D45" t="s">
        <v>833</v>
      </c>
      <c r="E45" t="s">
        <v>834</v>
      </c>
      <c r="F45" t="s">
        <v>11</v>
      </c>
      <c r="G45" t="s">
        <v>12</v>
      </c>
    </row>
    <row r="46" spans="1:7">
      <c r="A46" t="s">
        <v>835</v>
      </c>
      <c r="B46" t="s">
        <v>715</v>
      </c>
      <c r="D46" t="s">
        <v>836</v>
      </c>
      <c r="E46" t="s">
        <v>837</v>
      </c>
      <c r="F46" t="s">
        <v>27</v>
      </c>
      <c r="G46" t="s">
        <v>12</v>
      </c>
    </row>
    <row r="47" spans="1:7">
      <c r="A47" t="s">
        <v>838</v>
      </c>
      <c r="B47" t="s">
        <v>715</v>
      </c>
      <c r="D47" t="s">
        <v>839</v>
      </c>
      <c r="E47" t="s">
        <v>840</v>
      </c>
      <c r="F47" t="s">
        <v>11</v>
      </c>
      <c r="G47" t="s">
        <v>12</v>
      </c>
    </row>
    <row r="48" spans="1:7">
      <c r="A48" t="s">
        <v>841</v>
      </c>
      <c r="B48" t="s">
        <v>715</v>
      </c>
      <c r="D48" t="s">
        <v>842</v>
      </c>
      <c r="E48" t="s">
        <v>843</v>
      </c>
      <c r="F48" t="s">
        <v>721</v>
      </c>
      <c r="G48" t="s">
        <v>12</v>
      </c>
    </row>
    <row r="49" spans="1:7">
      <c r="A49" t="s">
        <v>844</v>
      </c>
      <c r="B49" t="s">
        <v>715</v>
      </c>
      <c r="D49" t="s">
        <v>839</v>
      </c>
      <c r="E49" t="s">
        <v>845</v>
      </c>
      <c r="F49" t="s">
        <v>721</v>
      </c>
      <c r="G49" t="s">
        <v>12</v>
      </c>
    </row>
    <row r="50" spans="1:7">
      <c r="A50" t="s">
        <v>846</v>
      </c>
      <c r="B50" t="s">
        <v>715</v>
      </c>
      <c r="D50" t="s">
        <v>794</v>
      </c>
      <c r="E50" t="s">
        <v>847</v>
      </c>
      <c r="F50" t="s">
        <v>11</v>
      </c>
      <c r="G50" t="s">
        <v>12</v>
      </c>
    </row>
    <row r="51" spans="1:7">
      <c r="A51" t="s">
        <v>848</v>
      </c>
      <c r="B51" t="s">
        <v>715</v>
      </c>
      <c r="D51" t="s">
        <v>849</v>
      </c>
      <c r="E51" t="s">
        <v>850</v>
      </c>
      <c r="F51" t="s">
        <v>27</v>
      </c>
      <c r="G51" t="s">
        <v>12</v>
      </c>
    </row>
    <row r="52" spans="1:7">
      <c r="A52" t="s">
        <v>851</v>
      </c>
      <c r="B52" t="s">
        <v>715</v>
      </c>
      <c r="D52" t="s">
        <v>852</v>
      </c>
      <c r="E52" t="s">
        <v>853</v>
      </c>
      <c r="F52" t="s">
        <v>27</v>
      </c>
      <c r="G52" t="s">
        <v>12</v>
      </c>
    </row>
    <row r="53" spans="1:7">
      <c r="A53" t="s">
        <v>854</v>
      </c>
      <c r="B53" t="s">
        <v>715</v>
      </c>
      <c r="D53" t="s">
        <v>504</v>
      </c>
      <c r="E53" t="s">
        <v>855</v>
      </c>
      <c r="F53" t="s">
        <v>27</v>
      </c>
      <c r="G53" t="s">
        <v>49</v>
      </c>
    </row>
    <row r="54" spans="1:7">
      <c r="A54" t="s">
        <v>856</v>
      </c>
      <c r="B54" t="s">
        <v>715</v>
      </c>
      <c r="C54" t="s">
        <v>52</v>
      </c>
      <c r="D54" t="s">
        <v>857</v>
      </c>
      <c r="E54" t="s">
        <v>858</v>
      </c>
      <c r="F54" t="s">
        <v>27</v>
      </c>
      <c r="G54" t="s">
        <v>49</v>
      </c>
    </row>
    <row r="55" spans="1:7">
      <c r="A55" t="s">
        <v>859</v>
      </c>
      <c r="B55" t="s">
        <v>715</v>
      </c>
      <c r="D55" t="s">
        <v>860</v>
      </c>
      <c r="E55" t="s">
        <v>861</v>
      </c>
      <c r="F55" t="s">
        <v>27</v>
      </c>
      <c r="G55" t="s">
        <v>49</v>
      </c>
    </row>
    <row r="56" spans="1:7">
      <c r="A56" t="s">
        <v>862</v>
      </c>
      <c r="B56" t="s">
        <v>715</v>
      </c>
      <c r="D56" t="s">
        <v>863</v>
      </c>
      <c r="E56" t="s">
        <v>864</v>
      </c>
      <c r="F56" t="s">
        <v>721</v>
      </c>
      <c r="G56" t="s">
        <v>12</v>
      </c>
    </row>
    <row r="57" spans="1:7">
      <c r="A57" t="s">
        <v>865</v>
      </c>
      <c r="B57" t="s">
        <v>715</v>
      </c>
      <c r="D57" t="s">
        <v>866</v>
      </c>
      <c r="E57" t="s">
        <v>867</v>
      </c>
      <c r="F57" t="s">
        <v>27</v>
      </c>
      <c r="G57" t="s">
        <v>12</v>
      </c>
    </row>
    <row r="58" spans="1:7">
      <c r="A58" t="s">
        <v>868</v>
      </c>
      <c r="B58" t="s">
        <v>715</v>
      </c>
      <c r="D58" t="s">
        <v>869</v>
      </c>
      <c r="E58" t="s">
        <v>870</v>
      </c>
      <c r="F58" t="s">
        <v>27</v>
      </c>
      <c r="G58" t="s">
        <v>49</v>
      </c>
    </row>
    <row r="59" spans="1:7">
      <c r="A59" t="s">
        <v>871</v>
      </c>
      <c r="B59" t="s">
        <v>715</v>
      </c>
      <c r="D59" t="s">
        <v>830</v>
      </c>
      <c r="E59" t="s">
        <v>872</v>
      </c>
      <c r="F59" t="s">
        <v>11</v>
      </c>
      <c r="G59" t="s">
        <v>12</v>
      </c>
    </row>
    <row r="60" spans="1:7">
      <c r="A60" t="s">
        <v>873</v>
      </c>
      <c r="B60" t="s">
        <v>715</v>
      </c>
      <c r="C60" t="s">
        <v>52</v>
      </c>
      <c r="D60" t="s">
        <v>874</v>
      </c>
      <c r="E60" t="s">
        <v>875</v>
      </c>
      <c r="F60" t="s">
        <v>27</v>
      </c>
      <c r="G60" t="s">
        <v>12</v>
      </c>
    </row>
    <row r="61" spans="1:7">
      <c r="A61" t="s">
        <v>876</v>
      </c>
      <c r="B61" t="s">
        <v>715</v>
      </c>
      <c r="D61" t="s">
        <v>252</v>
      </c>
      <c r="E61" t="s">
        <v>877</v>
      </c>
      <c r="F61" t="s">
        <v>721</v>
      </c>
      <c r="G61" t="s">
        <v>12</v>
      </c>
    </row>
    <row r="62" spans="1:7">
      <c r="A62" t="s">
        <v>878</v>
      </c>
      <c r="B62" t="s">
        <v>715</v>
      </c>
      <c r="D62" t="s">
        <v>879</v>
      </c>
      <c r="E62" t="s">
        <v>880</v>
      </c>
      <c r="F62" t="s">
        <v>11</v>
      </c>
      <c r="G62" t="s">
        <v>12</v>
      </c>
    </row>
    <row r="63" spans="1:7">
      <c r="A63" t="s">
        <v>881</v>
      </c>
      <c r="B63" t="s">
        <v>715</v>
      </c>
      <c r="D63" t="s">
        <v>882</v>
      </c>
      <c r="E63" t="s">
        <v>883</v>
      </c>
      <c r="F63" t="s">
        <v>721</v>
      </c>
      <c r="G63" t="s">
        <v>12</v>
      </c>
    </row>
    <row r="64" spans="1:7">
      <c r="A64" t="s">
        <v>884</v>
      </c>
      <c r="B64" t="s">
        <v>715</v>
      </c>
      <c r="D64" t="s">
        <v>885</v>
      </c>
      <c r="E64" t="s">
        <v>652</v>
      </c>
      <c r="F64" t="s">
        <v>27</v>
      </c>
      <c r="G64" t="s">
        <v>49</v>
      </c>
    </row>
    <row r="65" spans="1:7">
      <c r="A65" t="s">
        <v>886</v>
      </c>
      <c r="B65" t="s">
        <v>715</v>
      </c>
      <c r="D65" t="s">
        <v>887</v>
      </c>
      <c r="E65" t="s">
        <v>888</v>
      </c>
      <c r="F65" t="s">
        <v>721</v>
      </c>
      <c r="G65" t="s">
        <v>12</v>
      </c>
    </row>
    <row r="66" spans="1:7">
      <c r="A66" t="s">
        <v>889</v>
      </c>
      <c r="B66" t="s">
        <v>715</v>
      </c>
      <c r="D66" t="s">
        <v>890</v>
      </c>
      <c r="E66" t="s">
        <v>891</v>
      </c>
      <c r="F66" t="s">
        <v>38</v>
      </c>
      <c r="G66" t="s">
        <v>12</v>
      </c>
    </row>
    <row r="67" spans="1:7">
      <c r="A67" t="s">
        <v>892</v>
      </c>
      <c r="B67" t="s">
        <v>715</v>
      </c>
      <c r="D67" t="s">
        <v>893</v>
      </c>
      <c r="E67" t="s">
        <v>894</v>
      </c>
      <c r="F67" t="s">
        <v>721</v>
      </c>
      <c r="G67" t="s">
        <v>12</v>
      </c>
    </row>
    <row r="68" spans="1:7">
      <c r="A68" t="s">
        <v>895</v>
      </c>
      <c r="B68" t="s">
        <v>715</v>
      </c>
      <c r="D68" t="s">
        <v>896</v>
      </c>
      <c r="E68" t="s">
        <v>897</v>
      </c>
      <c r="F68" t="s">
        <v>721</v>
      </c>
      <c r="G68" t="s">
        <v>49</v>
      </c>
    </row>
    <row r="69" spans="1:7">
      <c r="A69" t="s">
        <v>898</v>
      </c>
      <c r="B69" t="s">
        <v>715</v>
      </c>
      <c r="D69" t="s">
        <v>899</v>
      </c>
      <c r="E69" t="s">
        <v>900</v>
      </c>
      <c r="F69" t="s">
        <v>27</v>
      </c>
      <c r="G69" t="s">
        <v>49</v>
      </c>
    </row>
    <row r="70" spans="1:7">
      <c r="A70" t="s">
        <v>901</v>
      </c>
      <c r="B70" t="s">
        <v>715</v>
      </c>
      <c r="D70" t="s">
        <v>902</v>
      </c>
      <c r="E70" t="s">
        <v>903</v>
      </c>
      <c r="F70" t="s">
        <v>27</v>
      </c>
      <c r="G70" t="s">
        <v>49</v>
      </c>
    </row>
    <row r="71" spans="1:7">
      <c r="A71" t="s">
        <v>904</v>
      </c>
      <c r="B71" t="s">
        <v>715</v>
      </c>
      <c r="C71" t="s">
        <v>52</v>
      </c>
      <c r="D71" t="s">
        <v>905</v>
      </c>
      <c r="E71" t="s">
        <v>906</v>
      </c>
      <c r="F71" t="s">
        <v>27</v>
      </c>
      <c r="G71" t="s">
        <v>12</v>
      </c>
    </row>
    <row r="72" spans="1:7">
      <c r="A72" t="s">
        <v>907</v>
      </c>
      <c r="B72" t="s">
        <v>715</v>
      </c>
      <c r="D72" t="s">
        <v>908</v>
      </c>
      <c r="E72" t="s">
        <v>909</v>
      </c>
      <c r="F72" t="s">
        <v>721</v>
      </c>
      <c r="G72" t="s">
        <v>49</v>
      </c>
    </row>
    <row r="73" spans="1:7">
      <c r="A73" t="s">
        <v>910</v>
      </c>
      <c r="B73" t="s">
        <v>715</v>
      </c>
      <c r="C73" t="s">
        <v>52</v>
      </c>
      <c r="D73" t="s">
        <v>911</v>
      </c>
      <c r="E73" t="s">
        <v>912</v>
      </c>
      <c r="F73" t="s">
        <v>27</v>
      </c>
      <c r="G73" t="s">
        <v>49</v>
      </c>
    </row>
    <row r="74" spans="1:7">
      <c r="A74" t="s">
        <v>913</v>
      </c>
      <c r="B74" t="s">
        <v>715</v>
      </c>
      <c r="D74" t="s">
        <v>914</v>
      </c>
      <c r="E74" t="s">
        <v>915</v>
      </c>
      <c r="F74" t="s">
        <v>27</v>
      </c>
      <c r="G74" t="s">
        <v>49</v>
      </c>
    </row>
    <row r="75" spans="1:7">
      <c r="A75" t="s">
        <v>916</v>
      </c>
      <c r="B75" t="s">
        <v>715</v>
      </c>
      <c r="D75" t="s">
        <v>917</v>
      </c>
      <c r="E75" t="s">
        <v>918</v>
      </c>
      <c r="F75" t="s">
        <v>27</v>
      </c>
      <c r="G75" t="s">
        <v>49</v>
      </c>
    </row>
    <row r="76" spans="1:7">
      <c r="A76" t="s">
        <v>919</v>
      </c>
      <c r="B76" t="s">
        <v>715</v>
      </c>
      <c r="D76" t="s">
        <v>920</v>
      </c>
      <c r="E76" t="s">
        <v>921</v>
      </c>
      <c r="F76" t="s">
        <v>27</v>
      </c>
      <c r="G76" t="s">
        <v>49</v>
      </c>
    </row>
    <row r="77" spans="1:7">
      <c r="A77" t="s">
        <v>922</v>
      </c>
      <c r="B77" t="s">
        <v>715</v>
      </c>
      <c r="D77" t="s">
        <v>517</v>
      </c>
      <c r="E77" t="s">
        <v>923</v>
      </c>
      <c r="F77" t="s">
        <v>27</v>
      </c>
      <c r="G77" t="s">
        <v>12</v>
      </c>
    </row>
    <row r="78" spans="1:7">
      <c r="A78" t="s">
        <v>924</v>
      </c>
      <c r="B78" t="s">
        <v>715</v>
      </c>
      <c r="C78" t="s">
        <v>52</v>
      </c>
      <c r="D78" t="s">
        <v>195</v>
      </c>
      <c r="E78" t="s">
        <v>925</v>
      </c>
      <c r="F78" t="s">
        <v>27</v>
      </c>
      <c r="G78" t="s">
        <v>12</v>
      </c>
    </row>
    <row r="79" spans="1:7">
      <c r="A79" t="s">
        <v>926</v>
      </c>
      <c r="B79" t="s">
        <v>715</v>
      </c>
      <c r="D79" t="s">
        <v>927</v>
      </c>
      <c r="E79" t="s">
        <v>928</v>
      </c>
      <c r="F79" t="s">
        <v>27</v>
      </c>
      <c r="G79" t="s">
        <v>49</v>
      </c>
    </row>
  </sheetData>
  <sortState xmlns:xlrd2="http://schemas.microsoft.com/office/spreadsheetml/2017/richdata2" ref="A2:G80">
    <sortCondition ref="A2:A80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30557-AE06-46A4-9A9A-9290BD67BA5C}">
  <dimension ref="A1:L19"/>
  <sheetViews>
    <sheetView workbookViewId="0">
      <selection sqref="A1:XFD1"/>
    </sheetView>
  </sheetViews>
  <sheetFormatPr defaultRowHeight="15"/>
  <cols>
    <col min="1" max="1" width="40.5703125" customWidth="1"/>
    <col min="2" max="2" width="18.42578125" customWidth="1"/>
    <col min="3" max="3" width="16.140625" customWidth="1"/>
    <col min="4" max="4" width="15.85546875" customWidth="1"/>
    <col min="5" max="5" width="12.5703125" customWidth="1"/>
    <col min="6" max="6" width="18.28515625" customWidth="1"/>
    <col min="9" max="9" width="13.140625" customWidth="1"/>
    <col min="11" max="11" width="21" customWidth="1"/>
    <col min="12" max="12" width="32.14062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12">
      <c r="A2" t="s">
        <v>929</v>
      </c>
      <c r="B2" t="s">
        <v>930</v>
      </c>
      <c r="D2" t="s">
        <v>931</v>
      </c>
      <c r="E2" t="s">
        <v>272</v>
      </c>
      <c r="F2" t="s">
        <v>11</v>
      </c>
      <c r="G2" t="s">
        <v>49</v>
      </c>
      <c r="I2" s="7" t="s">
        <v>13</v>
      </c>
      <c r="J2" s="5"/>
      <c r="K2" s="5"/>
      <c r="L2" s="6"/>
    </row>
    <row r="3" spans="1:12">
      <c r="A3" t="s">
        <v>932</v>
      </c>
      <c r="B3" t="s">
        <v>930</v>
      </c>
      <c r="D3" t="s">
        <v>33</v>
      </c>
      <c r="E3" t="s">
        <v>933</v>
      </c>
      <c r="F3" t="s">
        <v>11</v>
      </c>
      <c r="G3" t="s">
        <v>49</v>
      </c>
      <c r="I3" s="5"/>
      <c r="J3" s="5"/>
      <c r="K3" s="5"/>
      <c r="L3" s="5"/>
    </row>
    <row r="4" spans="1:12" ht="30.75">
      <c r="A4" t="s">
        <v>934</v>
      </c>
      <c r="B4" t="s">
        <v>930</v>
      </c>
      <c r="D4" t="s">
        <v>935</v>
      </c>
      <c r="E4" t="s">
        <v>655</v>
      </c>
      <c r="F4" t="s">
        <v>27</v>
      </c>
      <c r="G4" t="s">
        <v>12</v>
      </c>
      <c r="I4" s="7" t="s">
        <v>20</v>
      </c>
      <c r="J4" s="7" t="s">
        <v>21</v>
      </c>
      <c r="K4" s="8" t="s">
        <v>22</v>
      </c>
      <c r="L4" s="8" t="s">
        <v>23</v>
      </c>
    </row>
    <row r="5" spans="1:12">
      <c r="A5" t="s">
        <v>936</v>
      </c>
      <c r="B5" t="s">
        <v>930</v>
      </c>
      <c r="D5" t="s">
        <v>351</v>
      </c>
      <c r="E5" t="s">
        <v>937</v>
      </c>
      <c r="F5" t="s">
        <v>11</v>
      </c>
      <c r="G5" t="s">
        <v>12</v>
      </c>
      <c r="I5" s="5" t="s">
        <v>27</v>
      </c>
      <c r="J5" s="5">
        <v>1</v>
      </c>
      <c r="K5" s="5">
        <v>0</v>
      </c>
      <c r="L5" s="6">
        <v>0</v>
      </c>
    </row>
    <row r="6" spans="1:12">
      <c r="A6" t="s">
        <v>938</v>
      </c>
      <c r="B6" t="s">
        <v>930</v>
      </c>
      <c r="D6" t="s">
        <v>939</v>
      </c>
      <c r="E6" t="s">
        <v>940</v>
      </c>
      <c r="F6" t="s">
        <v>11</v>
      </c>
      <c r="G6" t="s">
        <v>12</v>
      </c>
      <c r="I6" s="5" t="s">
        <v>11</v>
      </c>
      <c r="J6" s="5">
        <v>10</v>
      </c>
      <c r="K6" s="5">
        <v>3</v>
      </c>
      <c r="L6" s="6">
        <f>K6/13</f>
        <v>0.23076923076923078</v>
      </c>
    </row>
    <row r="7" spans="1:12">
      <c r="A7" t="s">
        <v>941</v>
      </c>
      <c r="B7" t="s">
        <v>930</v>
      </c>
      <c r="D7" t="s">
        <v>942</v>
      </c>
      <c r="E7" t="s">
        <v>943</v>
      </c>
      <c r="F7" t="s">
        <v>11</v>
      </c>
      <c r="G7" t="s">
        <v>12</v>
      </c>
      <c r="I7" s="5"/>
      <c r="J7" s="5"/>
      <c r="K7" s="5"/>
      <c r="L7" s="5"/>
    </row>
    <row r="8" spans="1:12">
      <c r="A8" t="s">
        <v>944</v>
      </c>
      <c r="B8" t="s">
        <v>930</v>
      </c>
      <c r="C8" t="s">
        <v>52</v>
      </c>
      <c r="D8" t="s">
        <v>452</v>
      </c>
      <c r="E8" t="s">
        <v>945</v>
      </c>
      <c r="F8" t="s">
        <v>11</v>
      </c>
      <c r="G8" t="s">
        <v>12</v>
      </c>
      <c r="I8" s="9" t="s">
        <v>50</v>
      </c>
      <c r="J8" s="10">
        <v>14</v>
      </c>
      <c r="K8" s="10">
        <v>3</v>
      </c>
      <c r="L8" s="11">
        <f>K8/14</f>
        <v>0.21428571428571427</v>
      </c>
    </row>
    <row r="9" spans="1:12">
      <c r="A9" t="s">
        <v>946</v>
      </c>
      <c r="B9" t="s">
        <v>930</v>
      </c>
      <c r="D9" t="s">
        <v>125</v>
      </c>
      <c r="E9" t="s">
        <v>947</v>
      </c>
      <c r="F9" t="s">
        <v>11</v>
      </c>
      <c r="G9" t="s">
        <v>12</v>
      </c>
    </row>
    <row r="10" spans="1:12">
      <c r="A10" t="s">
        <v>948</v>
      </c>
      <c r="B10" t="s">
        <v>930</v>
      </c>
      <c r="D10" t="s">
        <v>285</v>
      </c>
      <c r="E10" t="s">
        <v>949</v>
      </c>
      <c r="F10" t="s">
        <v>11</v>
      </c>
      <c r="G10" t="s">
        <v>12</v>
      </c>
    </row>
    <row r="11" spans="1:12">
      <c r="A11" t="s">
        <v>950</v>
      </c>
      <c r="B11" t="s">
        <v>930</v>
      </c>
      <c r="D11" t="s">
        <v>178</v>
      </c>
      <c r="E11" t="s">
        <v>951</v>
      </c>
      <c r="F11" t="s">
        <v>11</v>
      </c>
      <c r="G11" t="s">
        <v>12</v>
      </c>
    </row>
    <row r="12" spans="1:12">
      <c r="A12" t="s">
        <v>952</v>
      </c>
      <c r="B12" t="s">
        <v>930</v>
      </c>
      <c r="D12" t="s">
        <v>29</v>
      </c>
      <c r="E12" t="s">
        <v>953</v>
      </c>
      <c r="F12" t="s">
        <v>11</v>
      </c>
      <c r="G12" t="s">
        <v>12</v>
      </c>
    </row>
    <row r="13" spans="1:12">
      <c r="A13" t="s">
        <v>954</v>
      </c>
      <c r="B13" t="s">
        <v>930</v>
      </c>
      <c r="D13" t="s">
        <v>784</v>
      </c>
      <c r="E13" t="s">
        <v>955</v>
      </c>
      <c r="F13" t="s">
        <v>11</v>
      </c>
      <c r="G13" t="s">
        <v>12</v>
      </c>
    </row>
    <row r="14" spans="1:12">
      <c r="A14" t="s">
        <v>956</v>
      </c>
      <c r="B14" t="s">
        <v>930</v>
      </c>
      <c r="D14" t="s">
        <v>957</v>
      </c>
      <c r="E14" t="s">
        <v>958</v>
      </c>
      <c r="F14" t="s">
        <v>11</v>
      </c>
      <c r="G14" t="s">
        <v>12</v>
      </c>
    </row>
    <row r="15" spans="1:12">
      <c r="A15" t="s">
        <v>959</v>
      </c>
      <c r="B15" t="s">
        <v>930</v>
      </c>
      <c r="D15" t="s">
        <v>960</v>
      </c>
      <c r="E15" t="s">
        <v>961</v>
      </c>
      <c r="F15" t="s">
        <v>11</v>
      </c>
      <c r="G15" t="s">
        <v>49</v>
      </c>
    </row>
    <row r="17" spans="12:12">
      <c r="L17" s="3"/>
    </row>
    <row r="18" spans="12:12">
      <c r="L18" s="3"/>
    </row>
    <row r="19" spans="12:12">
      <c r="L19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B90E1-B7EA-4AAA-BF7A-38A82CBF911A}">
  <dimension ref="A1:L10"/>
  <sheetViews>
    <sheetView workbookViewId="0">
      <selection sqref="A1:XFD1"/>
    </sheetView>
  </sheetViews>
  <sheetFormatPr defaultRowHeight="15"/>
  <cols>
    <col min="1" max="1" width="18.42578125" customWidth="1"/>
    <col min="2" max="2" width="17.28515625" customWidth="1"/>
    <col min="3" max="3" width="15.42578125" customWidth="1"/>
    <col min="4" max="4" width="13.140625" customWidth="1"/>
    <col min="5" max="5" width="16.140625" customWidth="1"/>
    <col min="6" max="6" width="18.85546875" customWidth="1"/>
    <col min="9" max="9" width="13.140625" customWidth="1"/>
    <col min="11" max="11" width="21" customWidth="1"/>
    <col min="12" max="12" width="32.14062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12">
      <c r="A2" t="s">
        <v>962</v>
      </c>
      <c r="B2" t="s">
        <v>962</v>
      </c>
      <c r="D2" t="s">
        <v>963</v>
      </c>
      <c r="E2" t="s">
        <v>964</v>
      </c>
      <c r="F2" t="s">
        <v>27</v>
      </c>
      <c r="G2" t="s">
        <v>12</v>
      </c>
      <c r="I2" s="7" t="s">
        <v>13</v>
      </c>
      <c r="J2" s="5"/>
      <c r="K2" s="5"/>
      <c r="L2" s="6"/>
    </row>
    <row r="3" spans="1:12">
      <c r="I3" s="5"/>
      <c r="J3" s="5"/>
      <c r="K3" s="5"/>
      <c r="L3" s="5"/>
    </row>
    <row r="4" spans="1:12" ht="30.75">
      <c r="I4" s="7" t="s">
        <v>20</v>
      </c>
      <c r="J4" s="7" t="s">
        <v>21</v>
      </c>
      <c r="K4" s="8" t="s">
        <v>22</v>
      </c>
      <c r="L4" s="8" t="s">
        <v>23</v>
      </c>
    </row>
    <row r="5" spans="1:12">
      <c r="I5" s="5" t="s">
        <v>27</v>
      </c>
      <c r="J5" s="5">
        <v>1</v>
      </c>
      <c r="K5" s="5">
        <v>0</v>
      </c>
      <c r="L5" s="6">
        <v>0</v>
      </c>
    </row>
    <row r="6" spans="1:12">
      <c r="I6" s="5"/>
      <c r="J6" s="5"/>
      <c r="K6" s="5"/>
      <c r="L6" s="5"/>
    </row>
    <row r="7" spans="1:12">
      <c r="I7" s="9" t="s">
        <v>50</v>
      </c>
      <c r="J7" s="10">
        <v>1</v>
      </c>
      <c r="K7" s="10">
        <v>0</v>
      </c>
      <c r="L7" s="11">
        <v>0</v>
      </c>
    </row>
    <row r="10" spans="1:12">
      <c r="L10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DE29-8D8A-4CC7-B081-BB72D2CE5E6A}">
  <dimension ref="A1:G41"/>
  <sheetViews>
    <sheetView workbookViewId="0">
      <selection activeCell="H1" sqref="H1:H1048576"/>
    </sheetView>
  </sheetViews>
  <sheetFormatPr defaultRowHeight="15"/>
  <cols>
    <col min="1" max="1" width="29.7109375" customWidth="1"/>
    <col min="2" max="2" width="17.7109375" customWidth="1"/>
    <col min="3" max="3" width="14.28515625" customWidth="1"/>
    <col min="4" max="4" width="27.5703125" customWidth="1"/>
    <col min="5" max="5" width="26.42578125" customWidth="1"/>
    <col min="6" max="6" width="29.42578125" customWidth="1"/>
  </cols>
  <sheetData>
    <row r="1" spans="1:7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7">
      <c r="A2" t="s">
        <v>718</v>
      </c>
      <c r="B2" t="s">
        <v>715</v>
      </c>
      <c r="D2" t="s">
        <v>719</v>
      </c>
      <c r="E2" t="s">
        <v>720</v>
      </c>
      <c r="F2" t="s">
        <v>721</v>
      </c>
      <c r="G2" t="s">
        <v>12</v>
      </c>
    </row>
    <row r="3" spans="1:7">
      <c r="A3" t="s">
        <v>734</v>
      </c>
      <c r="B3" t="s">
        <v>715</v>
      </c>
      <c r="D3" t="s">
        <v>735</v>
      </c>
      <c r="E3" t="s">
        <v>736</v>
      </c>
      <c r="F3" t="s">
        <v>721</v>
      </c>
      <c r="G3" t="s">
        <v>49</v>
      </c>
    </row>
    <row r="4" spans="1:7">
      <c r="A4" t="s">
        <v>740</v>
      </c>
      <c r="B4" t="s">
        <v>715</v>
      </c>
      <c r="D4" t="s">
        <v>511</v>
      </c>
      <c r="E4" t="s">
        <v>741</v>
      </c>
      <c r="F4" t="s">
        <v>721</v>
      </c>
      <c r="G4" t="s">
        <v>12</v>
      </c>
    </row>
    <row r="5" spans="1:7">
      <c r="A5" t="s">
        <v>744</v>
      </c>
      <c r="B5" t="s">
        <v>715</v>
      </c>
      <c r="D5" t="s">
        <v>745</v>
      </c>
      <c r="E5" t="s">
        <v>746</v>
      </c>
      <c r="F5" t="s">
        <v>721</v>
      </c>
      <c r="G5" t="s">
        <v>12</v>
      </c>
    </row>
    <row r="6" spans="1:7">
      <c r="A6" t="s">
        <v>747</v>
      </c>
      <c r="B6" t="s">
        <v>715</v>
      </c>
      <c r="D6" t="s">
        <v>748</v>
      </c>
      <c r="E6" t="s">
        <v>749</v>
      </c>
      <c r="F6" t="s">
        <v>721</v>
      </c>
      <c r="G6" t="s">
        <v>12</v>
      </c>
    </row>
    <row r="7" spans="1:7">
      <c r="A7" t="s">
        <v>772</v>
      </c>
      <c r="B7" t="s">
        <v>715</v>
      </c>
      <c r="D7" t="s">
        <v>773</v>
      </c>
      <c r="E7" t="s">
        <v>45</v>
      </c>
      <c r="F7" t="s">
        <v>721</v>
      </c>
      <c r="G7" t="s">
        <v>49</v>
      </c>
    </row>
    <row r="8" spans="1:7">
      <c r="A8" t="s">
        <v>777</v>
      </c>
      <c r="B8" t="s">
        <v>715</v>
      </c>
      <c r="D8" t="s">
        <v>778</v>
      </c>
      <c r="E8" t="s">
        <v>779</v>
      </c>
      <c r="F8" t="s">
        <v>721</v>
      </c>
      <c r="G8" t="s">
        <v>12</v>
      </c>
    </row>
    <row r="9" spans="1:7">
      <c r="A9" t="s">
        <v>780</v>
      </c>
      <c r="B9" t="s">
        <v>715</v>
      </c>
      <c r="D9" t="s">
        <v>781</v>
      </c>
      <c r="E9" t="s">
        <v>782</v>
      </c>
      <c r="F9" t="s">
        <v>721</v>
      </c>
      <c r="G9" t="s">
        <v>12</v>
      </c>
    </row>
    <row r="10" spans="1:7">
      <c r="A10" t="s">
        <v>793</v>
      </c>
      <c r="B10" t="s">
        <v>715</v>
      </c>
      <c r="D10" t="s">
        <v>794</v>
      </c>
      <c r="E10" t="s">
        <v>795</v>
      </c>
      <c r="F10" t="s">
        <v>721</v>
      </c>
      <c r="G10" t="s">
        <v>12</v>
      </c>
    </row>
    <row r="11" spans="1:7">
      <c r="A11" t="s">
        <v>796</v>
      </c>
      <c r="B11" t="s">
        <v>715</v>
      </c>
      <c r="D11" t="s">
        <v>797</v>
      </c>
      <c r="E11" t="s">
        <v>798</v>
      </c>
      <c r="F11" t="s">
        <v>721</v>
      </c>
      <c r="G11" t="s">
        <v>12</v>
      </c>
    </row>
    <row r="12" spans="1:7">
      <c r="A12" t="s">
        <v>799</v>
      </c>
      <c r="B12" t="s">
        <v>715</v>
      </c>
      <c r="D12" t="s">
        <v>797</v>
      </c>
      <c r="E12" t="s">
        <v>800</v>
      </c>
      <c r="F12" t="s">
        <v>721</v>
      </c>
      <c r="G12" t="s">
        <v>12</v>
      </c>
    </row>
    <row r="13" spans="1:7">
      <c r="A13" t="s">
        <v>804</v>
      </c>
      <c r="B13" t="s">
        <v>715</v>
      </c>
      <c r="D13" t="s">
        <v>781</v>
      </c>
      <c r="E13" t="s">
        <v>805</v>
      </c>
      <c r="F13" t="s">
        <v>721</v>
      </c>
      <c r="G13" t="s">
        <v>12</v>
      </c>
    </row>
    <row r="14" spans="1:7">
      <c r="A14" t="s">
        <v>811</v>
      </c>
      <c r="B14" t="s">
        <v>715</v>
      </c>
      <c r="D14" t="s">
        <v>812</v>
      </c>
      <c r="E14" t="s">
        <v>813</v>
      </c>
      <c r="F14" t="s">
        <v>721</v>
      </c>
      <c r="G14" t="s">
        <v>49</v>
      </c>
    </row>
    <row r="15" spans="1:7">
      <c r="A15" t="s">
        <v>841</v>
      </c>
      <c r="B15" t="s">
        <v>715</v>
      </c>
      <c r="D15" t="s">
        <v>842</v>
      </c>
      <c r="E15" t="s">
        <v>843</v>
      </c>
      <c r="F15" t="s">
        <v>721</v>
      </c>
      <c r="G15" t="s">
        <v>12</v>
      </c>
    </row>
    <row r="16" spans="1:7">
      <c r="A16" t="s">
        <v>844</v>
      </c>
      <c r="B16" t="s">
        <v>715</v>
      </c>
      <c r="D16" t="s">
        <v>839</v>
      </c>
      <c r="E16" t="s">
        <v>845</v>
      </c>
      <c r="F16" t="s">
        <v>721</v>
      </c>
      <c r="G16" t="s">
        <v>12</v>
      </c>
    </row>
    <row r="17" spans="1:7">
      <c r="A17" t="s">
        <v>862</v>
      </c>
      <c r="B17" t="s">
        <v>715</v>
      </c>
      <c r="D17" t="s">
        <v>863</v>
      </c>
      <c r="E17" t="s">
        <v>864</v>
      </c>
      <c r="F17" t="s">
        <v>721</v>
      </c>
      <c r="G17" t="s">
        <v>12</v>
      </c>
    </row>
    <row r="18" spans="1:7">
      <c r="A18" t="s">
        <v>876</v>
      </c>
      <c r="B18" t="s">
        <v>715</v>
      </c>
      <c r="D18" t="s">
        <v>252</v>
      </c>
      <c r="E18" t="s">
        <v>877</v>
      </c>
      <c r="F18" t="s">
        <v>721</v>
      </c>
      <c r="G18" t="s">
        <v>12</v>
      </c>
    </row>
    <row r="19" spans="1:7">
      <c r="A19" t="s">
        <v>881</v>
      </c>
      <c r="B19" t="s">
        <v>715</v>
      </c>
      <c r="D19" t="s">
        <v>882</v>
      </c>
      <c r="E19" t="s">
        <v>883</v>
      </c>
      <c r="F19" t="s">
        <v>721</v>
      </c>
      <c r="G19" t="s">
        <v>12</v>
      </c>
    </row>
    <row r="20" spans="1:7">
      <c r="A20" t="s">
        <v>886</v>
      </c>
      <c r="B20" t="s">
        <v>715</v>
      </c>
      <c r="D20" t="s">
        <v>887</v>
      </c>
      <c r="E20" t="s">
        <v>888</v>
      </c>
      <c r="F20" t="s">
        <v>721</v>
      </c>
      <c r="G20" t="s">
        <v>12</v>
      </c>
    </row>
    <row r="21" spans="1:7">
      <c r="A21" t="s">
        <v>892</v>
      </c>
      <c r="B21" t="s">
        <v>715</v>
      </c>
      <c r="D21" t="s">
        <v>893</v>
      </c>
      <c r="E21" t="s">
        <v>894</v>
      </c>
      <c r="F21" t="s">
        <v>721</v>
      </c>
      <c r="G21" t="s">
        <v>12</v>
      </c>
    </row>
    <row r="22" spans="1:7">
      <c r="A22" t="s">
        <v>895</v>
      </c>
      <c r="B22" t="s">
        <v>715</v>
      </c>
      <c r="D22" t="s">
        <v>896</v>
      </c>
      <c r="E22" t="s">
        <v>897</v>
      </c>
      <c r="F22" t="s">
        <v>721</v>
      </c>
      <c r="G22" t="s">
        <v>49</v>
      </c>
    </row>
    <row r="23" spans="1:7">
      <c r="A23" t="s">
        <v>907</v>
      </c>
      <c r="B23" t="s">
        <v>715</v>
      </c>
      <c r="D23" t="s">
        <v>908</v>
      </c>
      <c r="E23" t="s">
        <v>909</v>
      </c>
      <c r="F23" t="s">
        <v>721</v>
      </c>
      <c r="G23" t="s">
        <v>49</v>
      </c>
    </row>
    <row r="27" spans="1:7">
      <c r="B27" s="2" t="s">
        <v>967</v>
      </c>
    </row>
    <row r="29" spans="1:7">
      <c r="C29" s="1" t="s">
        <v>6</v>
      </c>
      <c r="D29" t="s">
        <v>968</v>
      </c>
    </row>
    <row r="30" spans="1:7">
      <c r="C30" t="s">
        <v>12</v>
      </c>
      <c r="D30">
        <v>17</v>
      </c>
    </row>
    <row r="31" spans="1:7">
      <c r="C31" t="s">
        <v>49</v>
      </c>
      <c r="D31">
        <v>5</v>
      </c>
    </row>
    <row r="32" spans="1:7">
      <c r="C32" t="s">
        <v>969</v>
      </c>
      <c r="D32">
        <v>22</v>
      </c>
    </row>
    <row r="36" spans="2:4">
      <c r="B36" s="2" t="s">
        <v>970</v>
      </c>
    </row>
    <row r="38" spans="2:4">
      <c r="C38" s="1" t="s">
        <v>6</v>
      </c>
      <c r="D38" t="s">
        <v>968</v>
      </c>
    </row>
    <row r="39" spans="2:4">
      <c r="C39" t="s">
        <v>12</v>
      </c>
      <c r="D39" s="3">
        <v>0.77272727272727271</v>
      </c>
    </row>
    <row r="40" spans="2:4">
      <c r="C40" t="s">
        <v>49</v>
      </c>
      <c r="D40" s="3">
        <v>0.22727272727272727</v>
      </c>
    </row>
    <row r="41" spans="2:4">
      <c r="C41" t="s">
        <v>969</v>
      </c>
      <c r="D41" s="3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C5FA-F672-4E75-9BC0-1B18795DD087}">
  <dimension ref="A1:G162"/>
  <sheetViews>
    <sheetView workbookViewId="0">
      <selection activeCell="H1" sqref="H1:H1048576"/>
    </sheetView>
  </sheetViews>
  <sheetFormatPr defaultRowHeight="15"/>
  <cols>
    <col min="1" max="1" width="39.140625" customWidth="1"/>
    <col min="2" max="2" width="17.85546875" customWidth="1"/>
    <col min="3" max="3" width="11.7109375" bestFit="1" customWidth="1"/>
    <col min="4" max="5" width="16" customWidth="1"/>
    <col min="6" max="6" width="18" customWidth="1"/>
  </cols>
  <sheetData>
    <row r="1" spans="1:7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7">
      <c r="A2" t="s">
        <v>129</v>
      </c>
      <c r="B2" t="s">
        <v>130</v>
      </c>
      <c r="D2" t="s">
        <v>131</v>
      </c>
      <c r="E2" t="s">
        <v>45</v>
      </c>
      <c r="F2" t="s">
        <v>11</v>
      </c>
      <c r="G2" t="s">
        <v>12</v>
      </c>
    </row>
    <row r="3" spans="1:7">
      <c r="A3" t="s">
        <v>343</v>
      </c>
      <c r="B3" t="s">
        <v>344</v>
      </c>
      <c r="D3" t="s">
        <v>95</v>
      </c>
      <c r="E3" t="s">
        <v>345</v>
      </c>
      <c r="F3" t="s">
        <v>11</v>
      </c>
      <c r="G3" t="s">
        <v>12</v>
      </c>
    </row>
    <row r="4" spans="1:7">
      <c r="A4" t="s">
        <v>7</v>
      </c>
      <c r="B4" t="s">
        <v>8</v>
      </c>
      <c r="D4" t="s">
        <v>9</v>
      </c>
      <c r="E4" t="s">
        <v>10</v>
      </c>
      <c r="F4" t="s">
        <v>11</v>
      </c>
      <c r="G4" t="s">
        <v>12</v>
      </c>
    </row>
    <row r="5" spans="1:7">
      <c r="A5" t="s">
        <v>381</v>
      </c>
      <c r="B5" t="s">
        <v>378</v>
      </c>
      <c r="D5" t="s">
        <v>382</v>
      </c>
      <c r="E5" t="s">
        <v>383</v>
      </c>
      <c r="F5" t="s">
        <v>11</v>
      </c>
      <c r="G5" t="s">
        <v>49</v>
      </c>
    </row>
    <row r="6" spans="1:7">
      <c r="A6" t="s">
        <v>384</v>
      </c>
      <c r="B6" t="s">
        <v>378</v>
      </c>
      <c r="D6" t="s">
        <v>385</v>
      </c>
      <c r="E6" t="s">
        <v>386</v>
      </c>
      <c r="F6" t="s">
        <v>11</v>
      </c>
      <c r="G6" t="s">
        <v>12</v>
      </c>
    </row>
    <row r="7" spans="1:7">
      <c r="A7" t="s">
        <v>387</v>
      </c>
      <c r="B7" t="s">
        <v>378</v>
      </c>
      <c r="D7" t="s">
        <v>89</v>
      </c>
      <c r="E7" t="s">
        <v>388</v>
      </c>
      <c r="F7" t="s">
        <v>11</v>
      </c>
      <c r="G7" t="s">
        <v>12</v>
      </c>
    </row>
    <row r="8" spans="1:7">
      <c r="A8" t="s">
        <v>389</v>
      </c>
      <c r="B8" t="s">
        <v>378</v>
      </c>
      <c r="D8" t="s">
        <v>293</v>
      </c>
      <c r="E8" t="s">
        <v>390</v>
      </c>
      <c r="F8" t="s">
        <v>11</v>
      </c>
      <c r="G8" t="s">
        <v>12</v>
      </c>
    </row>
    <row r="9" spans="1:7">
      <c r="A9" t="s">
        <v>14</v>
      </c>
      <c r="B9" t="s">
        <v>8</v>
      </c>
      <c r="D9" t="s">
        <v>15</v>
      </c>
      <c r="E9" t="s">
        <v>16</v>
      </c>
      <c r="F9" t="s">
        <v>11</v>
      </c>
      <c r="G9" t="s">
        <v>12</v>
      </c>
    </row>
    <row r="10" spans="1:7">
      <c r="A10" t="s">
        <v>929</v>
      </c>
      <c r="B10" t="s">
        <v>930</v>
      </c>
      <c r="D10" t="s">
        <v>931</v>
      </c>
      <c r="E10" t="s">
        <v>272</v>
      </c>
      <c r="F10" t="s">
        <v>11</v>
      </c>
      <c r="G10" t="s">
        <v>49</v>
      </c>
    </row>
    <row r="11" spans="1:7">
      <c r="A11" t="s">
        <v>731</v>
      </c>
      <c r="B11" t="s">
        <v>715</v>
      </c>
      <c r="D11" t="s">
        <v>732</v>
      </c>
      <c r="E11" t="s">
        <v>733</v>
      </c>
      <c r="F11" t="s">
        <v>11</v>
      </c>
      <c r="G11" t="s">
        <v>12</v>
      </c>
    </row>
    <row r="12" spans="1:7">
      <c r="A12" t="s">
        <v>742</v>
      </c>
      <c r="B12" t="s">
        <v>715</v>
      </c>
      <c r="D12" t="s">
        <v>466</v>
      </c>
      <c r="E12" t="s">
        <v>743</v>
      </c>
      <c r="F12" t="s">
        <v>11</v>
      </c>
      <c r="G12" t="s">
        <v>49</v>
      </c>
    </row>
    <row r="13" spans="1:7">
      <c r="A13" t="s">
        <v>17</v>
      </c>
      <c r="B13" t="s">
        <v>8</v>
      </c>
      <c r="D13" t="s">
        <v>18</v>
      </c>
      <c r="E13" t="s">
        <v>19</v>
      </c>
      <c r="F13" t="s">
        <v>11</v>
      </c>
      <c r="G13" t="s">
        <v>12</v>
      </c>
    </row>
    <row r="14" spans="1:7">
      <c r="A14" t="s">
        <v>396</v>
      </c>
      <c r="B14" t="s">
        <v>378</v>
      </c>
      <c r="D14" t="s">
        <v>397</v>
      </c>
      <c r="E14" t="s">
        <v>398</v>
      </c>
      <c r="F14" t="s">
        <v>11</v>
      </c>
      <c r="G14" t="s">
        <v>12</v>
      </c>
    </row>
    <row r="15" spans="1:7">
      <c r="A15" t="s">
        <v>410</v>
      </c>
      <c r="B15" t="s">
        <v>378</v>
      </c>
      <c r="D15" t="s">
        <v>411</v>
      </c>
      <c r="E15" t="s">
        <v>45</v>
      </c>
      <c r="F15" t="s">
        <v>11</v>
      </c>
      <c r="G15" t="s">
        <v>12</v>
      </c>
    </row>
    <row r="16" spans="1:7">
      <c r="A16" t="s">
        <v>254</v>
      </c>
      <c r="B16" t="s">
        <v>255</v>
      </c>
      <c r="D16" t="s">
        <v>256</v>
      </c>
      <c r="E16" t="s">
        <v>257</v>
      </c>
      <c r="F16" t="s">
        <v>11</v>
      </c>
      <c r="G16" t="s">
        <v>12</v>
      </c>
    </row>
    <row r="17" spans="1:7">
      <c r="A17" t="s">
        <v>415</v>
      </c>
      <c r="B17" t="s">
        <v>378</v>
      </c>
      <c r="D17" t="s">
        <v>416</v>
      </c>
      <c r="E17" t="s">
        <v>417</v>
      </c>
      <c r="F17" t="s">
        <v>11</v>
      </c>
      <c r="G17" t="s">
        <v>12</v>
      </c>
    </row>
    <row r="18" spans="1:7">
      <c r="A18" t="s">
        <v>418</v>
      </c>
      <c r="B18" t="s">
        <v>378</v>
      </c>
      <c r="D18" t="s">
        <v>419</v>
      </c>
      <c r="E18" t="s">
        <v>420</v>
      </c>
      <c r="F18" t="s">
        <v>11</v>
      </c>
      <c r="G18" t="s">
        <v>12</v>
      </c>
    </row>
    <row r="19" spans="1:7">
      <c r="A19" t="s">
        <v>24</v>
      </c>
      <c r="B19" t="s">
        <v>8</v>
      </c>
      <c r="D19" t="s">
        <v>25</v>
      </c>
      <c r="E19" t="s">
        <v>26</v>
      </c>
      <c r="F19" t="s">
        <v>11</v>
      </c>
      <c r="G19" t="s">
        <v>12</v>
      </c>
    </row>
    <row r="20" spans="1:7">
      <c r="A20" t="s">
        <v>31</v>
      </c>
      <c r="B20" t="s">
        <v>8</v>
      </c>
      <c r="D20" t="s">
        <v>32</v>
      </c>
      <c r="E20" t="s">
        <v>33</v>
      </c>
      <c r="F20" t="s">
        <v>11</v>
      </c>
      <c r="G20" t="s">
        <v>12</v>
      </c>
    </row>
    <row r="21" spans="1:7">
      <c r="A21" t="s">
        <v>35</v>
      </c>
      <c r="B21" t="s">
        <v>8</v>
      </c>
      <c r="D21" t="s">
        <v>36</v>
      </c>
      <c r="E21" t="s">
        <v>37</v>
      </c>
      <c r="F21" t="s">
        <v>11</v>
      </c>
      <c r="G21" t="s">
        <v>12</v>
      </c>
    </row>
    <row r="22" spans="1:7">
      <c r="A22" t="s">
        <v>39</v>
      </c>
      <c r="B22" t="s">
        <v>8</v>
      </c>
      <c r="D22" t="s">
        <v>40</v>
      </c>
      <c r="E22" t="s">
        <v>41</v>
      </c>
      <c r="F22" t="s">
        <v>11</v>
      </c>
      <c r="G22" t="s">
        <v>12</v>
      </c>
    </row>
    <row r="23" spans="1:7">
      <c r="A23" t="s">
        <v>43</v>
      </c>
      <c r="B23" t="s">
        <v>8</v>
      </c>
      <c r="D23" t="s">
        <v>44</v>
      </c>
      <c r="E23" t="s">
        <v>45</v>
      </c>
      <c r="F23" t="s">
        <v>11</v>
      </c>
      <c r="G23" t="s">
        <v>12</v>
      </c>
    </row>
    <row r="24" spans="1:7">
      <c r="A24" t="s">
        <v>46</v>
      </c>
      <c r="B24" t="s">
        <v>8</v>
      </c>
      <c r="D24" t="s">
        <v>47</v>
      </c>
      <c r="E24" t="s">
        <v>48</v>
      </c>
      <c r="F24" t="s">
        <v>11</v>
      </c>
      <c r="G24" t="s">
        <v>49</v>
      </c>
    </row>
    <row r="25" spans="1:7">
      <c r="A25" t="s">
        <v>51</v>
      </c>
      <c r="B25" t="s">
        <v>8</v>
      </c>
      <c r="C25" t="s">
        <v>52</v>
      </c>
      <c r="D25" t="s">
        <v>53</v>
      </c>
      <c r="E25" t="s">
        <v>54</v>
      </c>
      <c r="F25" t="s">
        <v>11</v>
      </c>
      <c r="G25" t="s">
        <v>49</v>
      </c>
    </row>
    <row r="26" spans="1:7">
      <c r="A26" t="s">
        <v>55</v>
      </c>
      <c r="B26" t="s">
        <v>8</v>
      </c>
      <c r="D26" t="s">
        <v>56</v>
      </c>
      <c r="E26" t="s">
        <v>57</v>
      </c>
      <c r="F26" t="s">
        <v>11</v>
      </c>
      <c r="G26" t="s">
        <v>12</v>
      </c>
    </row>
    <row r="27" spans="1:7">
      <c r="A27" t="s">
        <v>58</v>
      </c>
      <c r="B27" t="s">
        <v>8</v>
      </c>
      <c r="D27" t="s">
        <v>18</v>
      </c>
      <c r="E27" t="s">
        <v>59</v>
      </c>
      <c r="F27" t="s">
        <v>11</v>
      </c>
      <c r="G27" t="s">
        <v>12</v>
      </c>
    </row>
    <row r="28" spans="1:7">
      <c r="A28" t="s">
        <v>60</v>
      </c>
      <c r="B28" t="s">
        <v>8</v>
      </c>
      <c r="D28" t="s">
        <v>61</v>
      </c>
      <c r="E28" t="s">
        <v>45</v>
      </c>
      <c r="F28" t="s">
        <v>11</v>
      </c>
      <c r="G28" t="s">
        <v>12</v>
      </c>
    </row>
    <row r="29" spans="1:7">
      <c r="A29" t="s">
        <v>427</v>
      </c>
      <c r="B29" t="s">
        <v>378</v>
      </c>
      <c r="D29" t="s">
        <v>428</v>
      </c>
      <c r="E29" t="s">
        <v>429</v>
      </c>
      <c r="F29" t="s">
        <v>11</v>
      </c>
      <c r="G29" t="s">
        <v>49</v>
      </c>
    </row>
    <row r="30" spans="1:7">
      <c r="A30" t="s">
        <v>138</v>
      </c>
      <c r="B30" t="s">
        <v>130</v>
      </c>
      <c r="D30" t="s">
        <v>139</v>
      </c>
      <c r="E30" t="s">
        <v>140</v>
      </c>
      <c r="F30" t="s">
        <v>11</v>
      </c>
      <c r="G30" t="s">
        <v>12</v>
      </c>
    </row>
    <row r="31" spans="1:7">
      <c r="A31" t="s">
        <v>932</v>
      </c>
      <c r="B31" t="s">
        <v>930</v>
      </c>
      <c r="D31" t="s">
        <v>33</v>
      </c>
      <c r="E31" t="s">
        <v>933</v>
      </c>
      <c r="F31" t="s">
        <v>11</v>
      </c>
      <c r="G31" t="s">
        <v>49</v>
      </c>
    </row>
    <row r="32" spans="1:7">
      <c r="A32" t="s">
        <v>327</v>
      </c>
      <c r="B32" t="s">
        <v>322</v>
      </c>
      <c r="D32" t="s">
        <v>328</v>
      </c>
      <c r="E32" t="s">
        <v>329</v>
      </c>
      <c r="F32" t="s">
        <v>11</v>
      </c>
      <c r="G32" t="s">
        <v>12</v>
      </c>
    </row>
    <row r="33" spans="1:7">
      <c r="A33" t="s">
        <v>758</v>
      </c>
      <c r="B33" t="s">
        <v>715</v>
      </c>
      <c r="D33" t="s">
        <v>759</v>
      </c>
      <c r="E33" t="s">
        <v>760</v>
      </c>
      <c r="F33" t="s">
        <v>11</v>
      </c>
      <c r="G33" t="s">
        <v>12</v>
      </c>
    </row>
    <row r="34" spans="1:7">
      <c r="A34" t="s">
        <v>433</v>
      </c>
      <c r="B34" t="s">
        <v>378</v>
      </c>
      <c r="D34" t="s">
        <v>434</v>
      </c>
      <c r="E34" t="s">
        <v>435</v>
      </c>
      <c r="F34" t="s">
        <v>11</v>
      </c>
      <c r="G34" t="s">
        <v>12</v>
      </c>
    </row>
    <row r="35" spans="1:7">
      <c r="A35" t="s">
        <v>764</v>
      </c>
      <c r="B35" t="s">
        <v>715</v>
      </c>
      <c r="D35" t="s">
        <v>319</v>
      </c>
      <c r="E35" t="s">
        <v>765</v>
      </c>
      <c r="F35" t="s">
        <v>11</v>
      </c>
      <c r="G35" t="s">
        <v>12</v>
      </c>
    </row>
    <row r="36" spans="1:7">
      <c r="A36" t="s">
        <v>141</v>
      </c>
      <c r="B36" t="s">
        <v>130</v>
      </c>
      <c r="D36" t="s">
        <v>142</v>
      </c>
      <c r="E36" t="s">
        <v>143</v>
      </c>
      <c r="F36" t="s">
        <v>11</v>
      </c>
      <c r="G36" t="s">
        <v>12</v>
      </c>
    </row>
    <row r="37" spans="1:7">
      <c r="A37" t="s">
        <v>144</v>
      </c>
      <c r="B37" t="s">
        <v>130</v>
      </c>
      <c r="D37" t="s">
        <v>145</v>
      </c>
      <c r="E37" t="s">
        <v>146</v>
      </c>
      <c r="F37" t="s">
        <v>11</v>
      </c>
      <c r="G37" t="s">
        <v>49</v>
      </c>
    </row>
    <row r="38" spans="1:7">
      <c r="A38" t="s">
        <v>147</v>
      </c>
      <c r="B38" t="s">
        <v>130</v>
      </c>
      <c r="D38" t="s">
        <v>148</v>
      </c>
      <c r="E38" t="s">
        <v>149</v>
      </c>
      <c r="F38" t="s">
        <v>11</v>
      </c>
      <c r="G38" t="s">
        <v>12</v>
      </c>
    </row>
    <row r="39" spans="1:7">
      <c r="A39" t="s">
        <v>769</v>
      </c>
      <c r="B39" t="s">
        <v>715</v>
      </c>
      <c r="D39" t="s">
        <v>770</v>
      </c>
      <c r="E39" t="s">
        <v>771</v>
      </c>
      <c r="F39" t="s">
        <v>11</v>
      </c>
      <c r="G39" t="s">
        <v>12</v>
      </c>
    </row>
    <row r="40" spans="1:7">
      <c r="A40" t="s">
        <v>156</v>
      </c>
      <c r="B40" t="s">
        <v>130</v>
      </c>
      <c r="D40" t="s">
        <v>157</v>
      </c>
      <c r="E40" t="s">
        <v>158</v>
      </c>
      <c r="F40" t="s">
        <v>11</v>
      </c>
      <c r="G40" t="s">
        <v>12</v>
      </c>
    </row>
    <row r="41" spans="1:7">
      <c r="A41" t="s">
        <v>445</v>
      </c>
      <c r="B41" t="s">
        <v>378</v>
      </c>
      <c r="D41" t="s">
        <v>446</v>
      </c>
      <c r="E41" t="s">
        <v>447</v>
      </c>
      <c r="F41" t="s">
        <v>11</v>
      </c>
      <c r="G41" t="s">
        <v>12</v>
      </c>
    </row>
    <row r="42" spans="1:7">
      <c r="A42" t="s">
        <v>65</v>
      </c>
      <c r="B42" t="s">
        <v>8</v>
      </c>
      <c r="C42" t="s">
        <v>52</v>
      </c>
      <c r="D42" t="s">
        <v>66</v>
      </c>
      <c r="E42" t="s">
        <v>67</v>
      </c>
      <c r="F42" t="s">
        <v>11</v>
      </c>
      <c r="G42" t="s">
        <v>12</v>
      </c>
    </row>
    <row r="43" spans="1:7">
      <c r="A43" t="s">
        <v>68</v>
      </c>
      <c r="B43" t="s">
        <v>8</v>
      </c>
      <c r="D43" t="s">
        <v>69</v>
      </c>
      <c r="E43" t="s">
        <v>70</v>
      </c>
      <c r="F43" t="s">
        <v>11</v>
      </c>
      <c r="G43" t="s">
        <v>12</v>
      </c>
    </row>
    <row r="44" spans="1:7">
      <c r="A44" t="s">
        <v>71</v>
      </c>
      <c r="B44" t="s">
        <v>8</v>
      </c>
      <c r="D44" t="s">
        <v>72</v>
      </c>
      <c r="E44" t="s">
        <v>73</v>
      </c>
      <c r="F44" t="s">
        <v>11</v>
      </c>
      <c r="G44" t="s">
        <v>12</v>
      </c>
    </row>
    <row r="45" spans="1:7">
      <c r="A45" t="s">
        <v>74</v>
      </c>
      <c r="B45" t="s">
        <v>8</v>
      </c>
      <c r="D45" t="s">
        <v>75</v>
      </c>
      <c r="E45" t="s">
        <v>76</v>
      </c>
      <c r="F45" t="s">
        <v>11</v>
      </c>
      <c r="G45" t="s">
        <v>12</v>
      </c>
    </row>
    <row r="46" spans="1:7">
      <c r="A46" t="s">
        <v>77</v>
      </c>
      <c r="B46" t="s">
        <v>8</v>
      </c>
      <c r="D46" t="s">
        <v>78</v>
      </c>
      <c r="E46" t="s">
        <v>79</v>
      </c>
      <c r="F46" t="s">
        <v>11</v>
      </c>
      <c r="G46" t="s">
        <v>12</v>
      </c>
    </row>
    <row r="47" spans="1:7">
      <c r="A47" t="s">
        <v>80</v>
      </c>
      <c r="B47" t="s">
        <v>8</v>
      </c>
      <c r="D47" t="s">
        <v>81</v>
      </c>
      <c r="E47" t="s">
        <v>82</v>
      </c>
      <c r="F47" t="s">
        <v>11</v>
      </c>
      <c r="G47" t="s">
        <v>12</v>
      </c>
    </row>
    <row r="48" spans="1:7">
      <c r="A48" t="s">
        <v>86</v>
      </c>
      <c r="B48" t="s">
        <v>8</v>
      </c>
      <c r="D48" t="s">
        <v>33</v>
      </c>
      <c r="E48" t="s">
        <v>87</v>
      </c>
      <c r="F48" t="s">
        <v>11</v>
      </c>
      <c r="G48" t="s">
        <v>12</v>
      </c>
    </row>
    <row r="49" spans="1:7">
      <c r="A49" t="s">
        <v>451</v>
      </c>
      <c r="B49" t="s">
        <v>378</v>
      </c>
      <c r="D49" t="s">
        <v>452</v>
      </c>
      <c r="E49" t="s">
        <v>453</v>
      </c>
      <c r="F49" t="s">
        <v>11</v>
      </c>
      <c r="G49" t="s">
        <v>12</v>
      </c>
    </row>
    <row r="50" spans="1:7">
      <c r="A50" t="s">
        <v>261</v>
      </c>
      <c r="B50" t="s">
        <v>255</v>
      </c>
      <c r="D50" t="s">
        <v>262</v>
      </c>
      <c r="E50" t="s">
        <v>263</v>
      </c>
      <c r="F50" t="s">
        <v>11</v>
      </c>
      <c r="G50" t="s">
        <v>12</v>
      </c>
    </row>
    <row r="51" spans="1:7">
      <c r="A51" t="s">
        <v>454</v>
      </c>
      <c r="B51" t="s">
        <v>378</v>
      </c>
      <c r="D51" t="s">
        <v>95</v>
      </c>
      <c r="E51" t="s">
        <v>455</v>
      </c>
      <c r="F51" t="s">
        <v>11</v>
      </c>
      <c r="G51" t="s">
        <v>12</v>
      </c>
    </row>
    <row r="52" spans="1:7">
      <c r="A52" t="s">
        <v>463</v>
      </c>
      <c r="B52" t="s">
        <v>378</v>
      </c>
      <c r="D52" t="s">
        <v>192</v>
      </c>
      <c r="E52" t="s">
        <v>464</v>
      </c>
      <c r="F52" t="s">
        <v>11</v>
      </c>
      <c r="G52" t="s">
        <v>12</v>
      </c>
    </row>
    <row r="53" spans="1:7">
      <c r="A53" t="s">
        <v>88</v>
      </c>
      <c r="B53" t="s">
        <v>8</v>
      </c>
      <c r="D53" t="s">
        <v>89</v>
      </c>
      <c r="E53" t="s">
        <v>90</v>
      </c>
      <c r="F53" t="s">
        <v>11</v>
      </c>
      <c r="G53" t="s">
        <v>12</v>
      </c>
    </row>
    <row r="54" spans="1:7">
      <c r="A54" t="s">
        <v>91</v>
      </c>
      <c r="B54" t="s">
        <v>8</v>
      </c>
      <c r="D54" t="s">
        <v>92</v>
      </c>
      <c r="E54" t="s">
        <v>93</v>
      </c>
      <c r="F54" t="s">
        <v>11</v>
      </c>
      <c r="G54" t="s">
        <v>49</v>
      </c>
    </row>
    <row r="55" spans="1:7">
      <c r="A55" t="s">
        <v>304</v>
      </c>
      <c r="B55" t="s">
        <v>296</v>
      </c>
      <c r="C55" t="s">
        <v>52</v>
      </c>
      <c r="D55" t="s">
        <v>148</v>
      </c>
      <c r="E55" t="s">
        <v>305</v>
      </c>
      <c r="F55" t="s">
        <v>11</v>
      </c>
      <c r="G55" t="s">
        <v>12</v>
      </c>
    </row>
    <row r="56" spans="1:7">
      <c r="A56" t="s">
        <v>94</v>
      </c>
      <c r="B56" t="s">
        <v>8</v>
      </c>
      <c r="D56" t="s">
        <v>95</v>
      </c>
      <c r="E56" t="s">
        <v>96</v>
      </c>
      <c r="F56" t="s">
        <v>11</v>
      </c>
      <c r="G56" t="s">
        <v>12</v>
      </c>
    </row>
    <row r="57" spans="1:7">
      <c r="A57" t="s">
        <v>468</v>
      </c>
      <c r="B57" t="s">
        <v>378</v>
      </c>
      <c r="D57" t="s">
        <v>469</v>
      </c>
      <c r="E57" t="s">
        <v>455</v>
      </c>
      <c r="F57" t="s">
        <v>11</v>
      </c>
      <c r="G57" t="s">
        <v>49</v>
      </c>
    </row>
    <row r="58" spans="1:7">
      <c r="A58" t="s">
        <v>470</v>
      </c>
      <c r="B58" t="s">
        <v>378</v>
      </c>
      <c r="D58" t="s">
        <v>471</v>
      </c>
      <c r="E58" t="s">
        <v>472</v>
      </c>
      <c r="F58" t="s">
        <v>11</v>
      </c>
      <c r="G58" t="s">
        <v>12</v>
      </c>
    </row>
    <row r="59" spans="1:7">
      <c r="A59" t="s">
        <v>476</v>
      </c>
      <c r="B59" t="s">
        <v>378</v>
      </c>
      <c r="D59" t="s">
        <v>477</v>
      </c>
      <c r="E59" t="s">
        <v>478</v>
      </c>
      <c r="F59" t="s">
        <v>11</v>
      </c>
      <c r="G59" t="s">
        <v>12</v>
      </c>
    </row>
    <row r="60" spans="1:7">
      <c r="A60" t="s">
        <v>485</v>
      </c>
      <c r="B60" t="s">
        <v>378</v>
      </c>
      <c r="D60" t="s">
        <v>486</v>
      </c>
      <c r="E60" t="s">
        <v>487</v>
      </c>
      <c r="F60" t="s">
        <v>11</v>
      </c>
      <c r="G60" t="s">
        <v>49</v>
      </c>
    </row>
    <row r="61" spans="1:7">
      <c r="A61" t="s">
        <v>491</v>
      </c>
      <c r="B61" t="s">
        <v>378</v>
      </c>
      <c r="D61" t="s">
        <v>290</v>
      </c>
      <c r="E61" t="s">
        <v>492</v>
      </c>
      <c r="F61" t="s">
        <v>11</v>
      </c>
      <c r="G61" t="s">
        <v>12</v>
      </c>
    </row>
    <row r="62" spans="1:7">
      <c r="A62" t="s">
        <v>166</v>
      </c>
      <c r="B62" t="s">
        <v>130</v>
      </c>
      <c r="D62" t="s">
        <v>167</v>
      </c>
      <c r="E62" t="s">
        <v>113</v>
      </c>
      <c r="F62" t="s">
        <v>11</v>
      </c>
      <c r="G62" t="s">
        <v>12</v>
      </c>
    </row>
    <row r="63" spans="1:7">
      <c r="A63" t="s">
        <v>168</v>
      </c>
      <c r="B63" t="s">
        <v>130</v>
      </c>
      <c r="D63" t="s">
        <v>169</v>
      </c>
      <c r="E63" t="s">
        <v>170</v>
      </c>
      <c r="F63" t="s">
        <v>11</v>
      </c>
      <c r="G63" t="s">
        <v>12</v>
      </c>
    </row>
    <row r="64" spans="1:7">
      <c r="A64" t="s">
        <v>496</v>
      </c>
      <c r="B64" t="s">
        <v>378</v>
      </c>
      <c r="D64" t="s">
        <v>497</v>
      </c>
      <c r="E64" t="s">
        <v>392</v>
      </c>
      <c r="F64" t="s">
        <v>11</v>
      </c>
      <c r="G64" t="s">
        <v>12</v>
      </c>
    </row>
    <row r="65" spans="1:7">
      <c r="A65" t="s">
        <v>498</v>
      </c>
      <c r="B65" t="s">
        <v>378</v>
      </c>
      <c r="D65" t="s">
        <v>499</v>
      </c>
      <c r="E65" t="s">
        <v>500</v>
      </c>
      <c r="F65" t="s">
        <v>11</v>
      </c>
      <c r="G65" t="s">
        <v>12</v>
      </c>
    </row>
    <row r="66" spans="1:7">
      <c r="A66" t="s">
        <v>264</v>
      </c>
      <c r="B66" t="s">
        <v>255</v>
      </c>
      <c r="D66" t="s">
        <v>265</v>
      </c>
      <c r="E66" t="s">
        <v>266</v>
      </c>
      <c r="F66" t="s">
        <v>11</v>
      </c>
      <c r="G66" t="s">
        <v>49</v>
      </c>
    </row>
    <row r="67" spans="1:7">
      <c r="A67" t="s">
        <v>503</v>
      </c>
      <c r="B67" t="s">
        <v>378</v>
      </c>
      <c r="D67" t="s">
        <v>504</v>
      </c>
      <c r="E67" t="s">
        <v>505</v>
      </c>
      <c r="F67" t="s">
        <v>11</v>
      </c>
      <c r="G67" t="s">
        <v>49</v>
      </c>
    </row>
    <row r="68" spans="1:7">
      <c r="A68" t="s">
        <v>506</v>
      </c>
      <c r="B68" t="s">
        <v>378</v>
      </c>
      <c r="D68" t="s">
        <v>33</v>
      </c>
      <c r="E68" t="s">
        <v>507</v>
      </c>
      <c r="F68" t="s">
        <v>11</v>
      </c>
      <c r="G68" t="s">
        <v>49</v>
      </c>
    </row>
    <row r="69" spans="1:7">
      <c r="A69" t="s">
        <v>508</v>
      </c>
      <c r="B69" t="s">
        <v>378</v>
      </c>
      <c r="D69" t="s">
        <v>78</v>
      </c>
      <c r="E69" t="s">
        <v>509</v>
      </c>
      <c r="F69" t="s">
        <v>11</v>
      </c>
      <c r="G69" t="s">
        <v>12</v>
      </c>
    </row>
    <row r="70" spans="1:7">
      <c r="A70" t="s">
        <v>97</v>
      </c>
      <c r="B70" t="s">
        <v>8</v>
      </c>
      <c r="D70" t="s">
        <v>98</v>
      </c>
      <c r="E70" t="s">
        <v>99</v>
      </c>
      <c r="F70" t="s">
        <v>11</v>
      </c>
      <c r="G70" t="s">
        <v>49</v>
      </c>
    </row>
    <row r="71" spans="1:7">
      <c r="A71" t="s">
        <v>512</v>
      </c>
      <c r="B71" t="s">
        <v>378</v>
      </c>
      <c r="D71" t="s">
        <v>246</v>
      </c>
      <c r="E71" t="s">
        <v>513</v>
      </c>
      <c r="F71" t="s">
        <v>11</v>
      </c>
      <c r="G71" t="s">
        <v>12</v>
      </c>
    </row>
    <row r="72" spans="1:7">
      <c r="A72" t="s">
        <v>174</v>
      </c>
      <c r="B72" t="s">
        <v>130</v>
      </c>
      <c r="D72" t="s">
        <v>175</v>
      </c>
      <c r="E72" t="s">
        <v>176</v>
      </c>
      <c r="F72" t="s">
        <v>11</v>
      </c>
      <c r="G72" t="s">
        <v>12</v>
      </c>
    </row>
    <row r="73" spans="1:7">
      <c r="A73" t="s">
        <v>100</v>
      </c>
      <c r="B73" t="s">
        <v>8</v>
      </c>
      <c r="C73" t="s">
        <v>52</v>
      </c>
      <c r="D73" t="s">
        <v>101</v>
      </c>
      <c r="E73" t="s">
        <v>102</v>
      </c>
      <c r="F73" t="s">
        <v>11</v>
      </c>
      <c r="G73" t="s">
        <v>12</v>
      </c>
    </row>
    <row r="74" spans="1:7">
      <c r="A74" t="s">
        <v>514</v>
      </c>
      <c r="B74" t="s">
        <v>378</v>
      </c>
      <c r="D74" t="s">
        <v>125</v>
      </c>
      <c r="E74" t="s">
        <v>515</v>
      </c>
      <c r="F74" t="s">
        <v>11</v>
      </c>
      <c r="G74" t="s">
        <v>12</v>
      </c>
    </row>
    <row r="75" spans="1:7">
      <c r="A75" t="s">
        <v>103</v>
      </c>
      <c r="B75" t="s">
        <v>8</v>
      </c>
      <c r="D75" t="s">
        <v>104</v>
      </c>
      <c r="E75" t="s">
        <v>105</v>
      </c>
      <c r="F75" t="s">
        <v>11</v>
      </c>
      <c r="G75" t="s">
        <v>49</v>
      </c>
    </row>
    <row r="76" spans="1:7">
      <c r="A76" t="s">
        <v>821</v>
      </c>
      <c r="B76" t="s">
        <v>715</v>
      </c>
      <c r="D76" t="s">
        <v>802</v>
      </c>
      <c r="E76" t="s">
        <v>822</v>
      </c>
      <c r="F76" t="s">
        <v>11</v>
      </c>
      <c r="G76" t="s">
        <v>12</v>
      </c>
    </row>
    <row r="77" spans="1:7">
      <c r="A77" t="s">
        <v>522</v>
      </c>
      <c r="B77" t="s">
        <v>378</v>
      </c>
      <c r="D77" t="s">
        <v>523</v>
      </c>
      <c r="E77" t="s">
        <v>524</v>
      </c>
      <c r="F77" t="s">
        <v>11</v>
      </c>
      <c r="G77" t="s">
        <v>12</v>
      </c>
    </row>
    <row r="78" spans="1:7">
      <c r="A78" t="s">
        <v>333</v>
      </c>
      <c r="B78" t="s">
        <v>322</v>
      </c>
      <c r="D78" t="s">
        <v>334</v>
      </c>
      <c r="E78" t="s">
        <v>335</v>
      </c>
      <c r="F78" t="s">
        <v>11</v>
      </c>
      <c r="G78" t="s">
        <v>49</v>
      </c>
    </row>
    <row r="79" spans="1:7">
      <c r="A79" t="s">
        <v>832</v>
      </c>
      <c r="B79" t="s">
        <v>715</v>
      </c>
      <c r="D79" t="s">
        <v>833</v>
      </c>
      <c r="E79" t="s">
        <v>834</v>
      </c>
      <c r="F79" t="s">
        <v>11</v>
      </c>
      <c r="G79" t="s">
        <v>12</v>
      </c>
    </row>
    <row r="80" spans="1:7">
      <c r="A80" t="s">
        <v>530</v>
      </c>
      <c r="B80" t="s">
        <v>378</v>
      </c>
      <c r="D80" t="s">
        <v>125</v>
      </c>
      <c r="E80" t="s">
        <v>531</v>
      </c>
      <c r="F80" t="s">
        <v>11</v>
      </c>
      <c r="G80" t="s">
        <v>12</v>
      </c>
    </row>
    <row r="81" spans="1:7">
      <c r="A81" t="s">
        <v>106</v>
      </c>
      <c r="B81" t="s">
        <v>8</v>
      </c>
      <c r="D81" t="s">
        <v>107</v>
      </c>
      <c r="E81" t="s">
        <v>108</v>
      </c>
      <c r="F81" t="s">
        <v>11</v>
      </c>
      <c r="G81" t="s">
        <v>12</v>
      </c>
    </row>
    <row r="82" spans="1:7">
      <c r="A82" t="s">
        <v>838</v>
      </c>
      <c r="B82" t="s">
        <v>715</v>
      </c>
      <c r="D82" t="s">
        <v>839</v>
      </c>
      <c r="E82" t="s">
        <v>840</v>
      </c>
      <c r="F82" t="s">
        <v>11</v>
      </c>
      <c r="G82" t="s">
        <v>12</v>
      </c>
    </row>
    <row r="83" spans="1:7">
      <c r="A83" t="s">
        <v>532</v>
      </c>
      <c r="B83" t="s">
        <v>378</v>
      </c>
      <c r="D83" t="s">
        <v>533</v>
      </c>
      <c r="E83" t="s">
        <v>534</v>
      </c>
      <c r="F83" t="s">
        <v>11</v>
      </c>
      <c r="G83" t="s">
        <v>49</v>
      </c>
    </row>
    <row r="84" spans="1:7">
      <c r="A84" t="s">
        <v>309</v>
      </c>
      <c r="B84" t="s">
        <v>296</v>
      </c>
      <c r="D84" t="s">
        <v>101</v>
      </c>
      <c r="E84" t="s">
        <v>310</v>
      </c>
      <c r="F84" t="s">
        <v>11</v>
      </c>
      <c r="G84" t="s">
        <v>12</v>
      </c>
    </row>
    <row r="85" spans="1:7">
      <c r="A85" t="s">
        <v>177</v>
      </c>
      <c r="B85" t="s">
        <v>130</v>
      </c>
      <c r="D85" t="s">
        <v>178</v>
      </c>
      <c r="E85" t="s">
        <v>179</v>
      </c>
      <c r="F85" t="s">
        <v>11</v>
      </c>
      <c r="G85" t="s">
        <v>12</v>
      </c>
    </row>
    <row r="86" spans="1:7">
      <c r="A86" t="s">
        <v>846</v>
      </c>
      <c r="B86" t="s">
        <v>715</v>
      </c>
      <c r="D86" t="s">
        <v>794</v>
      </c>
      <c r="E86" t="s">
        <v>847</v>
      </c>
      <c r="F86" t="s">
        <v>11</v>
      </c>
      <c r="G86" t="s">
        <v>12</v>
      </c>
    </row>
    <row r="87" spans="1:7">
      <c r="A87" t="s">
        <v>936</v>
      </c>
      <c r="B87" t="s">
        <v>930</v>
      </c>
      <c r="D87" t="s">
        <v>351</v>
      </c>
      <c r="E87" t="s">
        <v>937</v>
      </c>
      <c r="F87" t="s">
        <v>11</v>
      </c>
      <c r="G87" t="s">
        <v>12</v>
      </c>
    </row>
    <row r="88" spans="1:7">
      <c r="A88" t="s">
        <v>180</v>
      </c>
      <c r="B88" t="s">
        <v>130</v>
      </c>
      <c r="D88" t="s">
        <v>145</v>
      </c>
      <c r="E88" t="s">
        <v>181</v>
      </c>
      <c r="F88" t="s">
        <v>11</v>
      </c>
      <c r="G88" t="s">
        <v>49</v>
      </c>
    </row>
    <row r="89" spans="1:7">
      <c r="A89" t="s">
        <v>558</v>
      </c>
      <c r="B89" t="s">
        <v>378</v>
      </c>
      <c r="D89" t="s">
        <v>559</v>
      </c>
      <c r="E89" t="s">
        <v>560</v>
      </c>
      <c r="F89" t="s">
        <v>11</v>
      </c>
      <c r="G89" t="s">
        <v>12</v>
      </c>
    </row>
    <row r="90" spans="1:7">
      <c r="A90" t="s">
        <v>561</v>
      </c>
      <c r="B90" t="s">
        <v>378</v>
      </c>
      <c r="D90" t="s">
        <v>562</v>
      </c>
      <c r="E90" t="s">
        <v>563</v>
      </c>
      <c r="F90" t="s">
        <v>11</v>
      </c>
      <c r="G90" t="s">
        <v>49</v>
      </c>
    </row>
    <row r="91" spans="1:7">
      <c r="A91" t="s">
        <v>564</v>
      </c>
      <c r="B91" t="s">
        <v>378</v>
      </c>
      <c r="D91" t="s">
        <v>565</v>
      </c>
      <c r="E91" t="s">
        <v>566</v>
      </c>
      <c r="F91" t="s">
        <v>11</v>
      </c>
      <c r="G91" t="s">
        <v>12</v>
      </c>
    </row>
    <row r="92" spans="1:7">
      <c r="A92" t="s">
        <v>567</v>
      </c>
      <c r="B92" t="s">
        <v>378</v>
      </c>
      <c r="D92" t="s">
        <v>568</v>
      </c>
      <c r="E92" t="s">
        <v>242</v>
      </c>
      <c r="F92" t="s">
        <v>11</v>
      </c>
      <c r="G92" t="s">
        <v>12</v>
      </c>
    </row>
    <row r="93" spans="1:7">
      <c r="A93" t="s">
        <v>569</v>
      </c>
      <c r="B93" t="s">
        <v>378</v>
      </c>
      <c r="D93" t="s">
        <v>570</v>
      </c>
      <c r="E93" t="s">
        <v>571</v>
      </c>
      <c r="F93" t="s">
        <v>11</v>
      </c>
      <c r="G93" t="s">
        <v>12</v>
      </c>
    </row>
    <row r="94" spans="1:7">
      <c r="A94" t="s">
        <v>185</v>
      </c>
      <c r="B94" t="s">
        <v>130</v>
      </c>
      <c r="D94" t="s">
        <v>186</v>
      </c>
      <c r="E94" t="s">
        <v>187</v>
      </c>
      <c r="F94" t="s">
        <v>11</v>
      </c>
      <c r="G94" t="s">
        <v>12</v>
      </c>
    </row>
    <row r="95" spans="1:7">
      <c r="A95" t="s">
        <v>575</v>
      </c>
      <c r="B95" t="s">
        <v>378</v>
      </c>
      <c r="D95" t="s">
        <v>331</v>
      </c>
      <c r="E95" t="s">
        <v>576</v>
      </c>
      <c r="F95" t="s">
        <v>11</v>
      </c>
      <c r="G95" t="s">
        <v>12</v>
      </c>
    </row>
    <row r="96" spans="1:7">
      <c r="A96" t="s">
        <v>191</v>
      </c>
      <c r="B96" t="s">
        <v>130</v>
      </c>
      <c r="D96" t="s">
        <v>192</v>
      </c>
      <c r="E96" t="s">
        <v>193</v>
      </c>
      <c r="F96" t="s">
        <v>11</v>
      </c>
      <c r="G96" t="s">
        <v>12</v>
      </c>
    </row>
    <row r="97" spans="1:7">
      <c r="A97" t="s">
        <v>586</v>
      </c>
      <c r="B97" t="s">
        <v>378</v>
      </c>
      <c r="D97" t="s">
        <v>587</v>
      </c>
      <c r="E97" t="s">
        <v>588</v>
      </c>
      <c r="F97" t="s">
        <v>11</v>
      </c>
      <c r="G97" t="s">
        <v>49</v>
      </c>
    </row>
    <row r="98" spans="1:7">
      <c r="A98" t="s">
        <v>599</v>
      </c>
      <c r="B98" t="s">
        <v>378</v>
      </c>
      <c r="D98" t="s">
        <v>600</v>
      </c>
      <c r="E98" t="s">
        <v>601</v>
      </c>
      <c r="F98" t="s">
        <v>11</v>
      </c>
      <c r="G98" t="s">
        <v>12</v>
      </c>
    </row>
    <row r="99" spans="1:7">
      <c r="A99" t="s">
        <v>109</v>
      </c>
      <c r="B99" t="s">
        <v>8</v>
      </c>
      <c r="D99" t="s">
        <v>110</v>
      </c>
      <c r="E99" t="s">
        <v>111</v>
      </c>
      <c r="F99" t="s">
        <v>11</v>
      </c>
      <c r="G99" t="s">
        <v>12</v>
      </c>
    </row>
    <row r="100" spans="1:7">
      <c r="A100" t="s">
        <v>602</v>
      </c>
      <c r="B100" t="s">
        <v>378</v>
      </c>
      <c r="D100" t="s">
        <v>246</v>
      </c>
      <c r="E100" t="s">
        <v>603</v>
      </c>
      <c r="F100" t="s">
        <v>11</v>
      </c>
      <c r="G100" t="s">
        <v>12</v>
      </c>
    </row>
    <row r="101" spans="1:7">
      <c r="A101" t="s">
        <v>112</v>
      </c>
      <c r="B101" t="s">
        <v>8</v>
      </c>
      <c r="D101" t="s">
        <v>113</v>
      </c>
      <c r="E101" t="s">
        <v>114</v>
      </c>
      <c r="F101" t="s">
        <v>11</v>
      </c>
      <c r="G101" t="s">
        <v>12</v>
      </c>
    </row>
    <row r="102" spans="1:7">
      <c r="A102" t="s">
        <v>604</v>
      </c>
      <c r="B102" t="s">
        <v>378</v>
      </c>
      <c r="D102" t="s">
        <v>89</v>
      </c>
      <c r="E102" t="s">
        <v>605</v>
      </c>
      <c r="F102" t="s">
        <v>11</v>
      </c>
      <c r="G102" t="s">
        <v>12</v>
      </c>
    </row>
    <row r="103" spans="1:7">
      <c r="A103" t="s">
        <v>194</v>
      </c>
      <c r="B103" t="s">
        <v>130</v>
      </c>
      <c r="D103" t="s">
        <v>195</v>
      </c>
      <c r="E103" t="s">
        <v>196</v>
      </c>
      <c r="F103" t="s">
        <v>11</v>
      </c>
      <c r="G103" t="s">
        <v>12</v>
      </c>
    </row>
    <row r="104" spans="1:7">
      <c r="A104" t="s">
        <v>115</v>
      </c>
      <c r="B104" t="s">
        <v>8</v>
      </c>
      <c r="D104" t="s">
        <v>116</v>
      </c>
      <c r="E104" t="s">
        <v>117</v>
      </c>
      <c r="F104" t="s">
        <v>11</v>
      </c>
      <c r="G104" t="s">
        <v>12</v>
      </c>
    </row>
    <row r="105" spans="1:7">
      <c r="A105" t="s">
        <v>267</v>
      </c>
      <c r="B105" t="s">
        <v>255</v>
      </c>
      <c r="D105" t="s">
        <v>268</v>
      </c>
      <c r="E105" t="s">
        <v>269</v>
      </c>
      <c r="F105" t="s">
        <v>11</v>
      </c>
      <c r="G105" t="s">
        <v>12</v>
      </c>
    </row>
    <row r="106" spans="1:7">
      <c r="A106" t="s">
        <v>871</v>
      </c>
      <c r="B106" t="s">
        <v>715</v>
      </c>
      <c r="D106" t="s">
        <v>830</v>
      </c>
      <c r="E106" t="s">
        <v>872</v>
      </c>
      <c r="F106" t="s">
        <v>11</v>
      </c>
      <c r="G106" t="s">
        <v>12</v>
      </c>
    </row>
    <row r="107" spans="1:7">
      <c r="A107" t="s">
        <v>938</v>
      </c>
      <c r="B107" t="s">
        <v>930</v>
      </c>
      <c r="D107" t="s">
        <v>939</v>
      </c>
      <c r="E107" t="s">
        <v>940</v>
      </c>
      <c r="F107" t="s">
        <v>11</v>
      </c>
      <c r="G107" t="s">
        <v>12</v>
      </c>
    </row>
    <row r="108" spans="1:7">
      <c r="A108" t="s">
        <v>200</v>
      </c>
      <c r="B108" t="s">
        <v>130</v>
      </c>
      <c r="D108" t="s">
        <v>201</v>
      </c>
      <c r="E108" t="s">
        <v>202</v>
      </c>
      <c r="F108" t="s">
        <v>11</v>
      </c>
      <c r="G108" t="s">
        <v>12</v>
      </c>
    </row>
    <row r="109" spans="1:7">
      <c r="A109" t="s">
        <v>270</v>
      </c>
      <c r="B109" t="s">
        <v>255</v>
      </c>
      <c r="D109" t="s">
        <v>271</v>
      </c>
      <c r="E109" t="s">
        <v>272</v>
      </c>
      <c r="F109" t="s">
        <v>11</v>
      </c>
      <c r="G109" t="s">
        <v>12</v>
      </c>
    </row>
    <row r="110" spans="1:7">
      <c r="A110" t="s">
        <v>118</v>
      </c>
      <c r="B110" t="s">
        <v>8</v>
      </c>
      <c r="D110" t="s">
        <v>119</v>
      </c>
      <c r="E110" t="s">
        <v>120</v>
      </c>
      <c r="F110" t="s">
        <v>11</v>
      </c>
      <c r="G110" t="s">
        <v>12</v>
      </c>
    </row>
    <row r="111" spans="1:7">
      <c r="A111" t="s">
        <v>941</v>
      </c>
      <c r="B111" t="s">
        <v>930</v>
      </c>
      <c r="D111" t="s">
        <v>942</v>
      </c>
      <c r="E111" t="s">
        <v>943</v>
      </c>
      <c r="F111" t="s">
        <v>11</v>
      </c>
      <c r="G111" t="s">
        <v>12</v>
      </c>
    </row>
    <row r="112" spans="1:7">
      <c r="A112" t="s">
        <v>944</v>
      </c>
      <c r="B112" t="s">
        <v>930</v>
      </c>
      <c r="C112" t="s">
        <v>52</v>
      </c>
      <c r="D112" t="s">
        <v>452</v>
      </c>
      <c r="E112" t="s">
        <v>945</v>
      </c>
      <c r="F112" t="s">
        <v>11</v>
      </c>
      <c r="G112" t="s">
        <v>12</v>
      </c>
    </row>
    <row r="113" spans="1:7">
      <c r="A113" t="s">
        <v>946</v>
      </c>
      <c r="B113" t="s">
        <v>930</v>
      </c>
      <c r="D113" t="s">
        <v>125</v>
      </c>
      <c r="E113" t="s">
        <v>947</v>
      </c>
      <c r="F113" t="s">
        <v>11</v>
      </c>
      <c r="G113" t="s">
        <v>12</v>
      </c>
    </row>
    <row r="114" spans="1:7">
      <c r="A114" t="s">
        <v>203</v>
      </c>
      <c r="B114" t="s">
        <v>130</v>
      </c>
      <c r="D114" t="s">
        <v>204</v>
      </c>
      <c r="E114" t="s">
        <v>205</v>
      </c>
      <c r="F114" t="s">
        <v>11</v>
      </c>
      <c r="G114" t="s">
        <v>12</v>
      </c>
    </row>
    <row r="115" spans="1:7">
      <c r="A115" t="s">
        <v>615</v>
      </c>
      <c r="B115" t="s">
        <v>378</v>
      </c>
      <c r="D115" t="s">
        <v>616</v>
      </c>
      <c r="E115" t="s">
        <v>617</v>
      </c>
      <c r="F115" t="s">
        <v>11</v>
      </c>
      <c r="G115" t="s">
        <v>12</v>
      </c>
    </row>
    <row r="116" spans="1:7">
      <c r="A116" t="s">
        <v>878</v>
      </c>
      <c r="B116" t="s">
        <v>715</v>
      </c>
      <c r="D116" t="s">
        <v>879</v>
      </c>
      <c r="E116" t="s">
        <v>880</v>
      </c>
      <c r="F116" t="s">
        <v>11</v>
      </c>
      <c r="G116" t="s">
        <v>12</v>
      </c>
    </row>
    <row r="117" spans="1:7">
      <c r="A117" t="s">
        <v>273</v>
      </c>
      <c r="B117" t="s">
        <v>255</v>
      </c>
      <c r="D117" t="s">
        <v>192</v>
      </c>
      <c r="E117" t="s">
        <v>274</v>
      </c>
      <c r="F117" t="s">
        <v>11</v>
      </c>
      <c r="G117" t="s">
        <v>12</v>
      </c>
    </row>
    <row r="118" spans="1:7">
      <c r="A118" t="s">
        <v>316</v>
      </c>
      <c r="B118" t="s">
        <v>296</v>
      </c>
      <c r="D118" t="s">
        <v>89</v>
      </c>
      <c r="E118" t="s">
        <v>317</v>
      </c>
      <c r="F118" t="s">
        <v>11</v>
      </c>
      <c r="G118" t="s">
        <v>12</v>
      </c>
    </row>
    <row r="119" spans="1:7">
      <c r="A119" t="s">
        <v>618</v>
      </c>
      <c r="B119" t="s">
        <v>378</v>
      </c>
      <c r="D119" t="s">
        <v>619</v>
      </c>
      <c r="E119" t="s">
        <v>620</v>
      </c>
      <c r="F119" t="s">
        <v>11</v>
      </c>
      <c r="G119" t="s">
        <v>49</v>
      </c>
    </row>
    <row r="120" spans="1:7">
      <c r="A120" t="s">
        <v>948</v>
      </c>
      <c r="B120" t="s">
        <v>930</v>
      </c>
      <c r="D120" t="s">
        <v>285</v>
      </c>
      <c r="E120" t="s">
        <v>949</v>
      </c>
      <c r="F120" t="s">
        <v>11</v>
      </c>
      <c r="G120" t="s">
        <v>12</v>
      </c>
    </row>
    <row r="121" spans="1:7">
      <c r="A121" t="s">
        <v>950</v>
      </c>
      <c r="B121" t="s">
        <v>930</v>
      </c>
      <c r="D121" t="s">
        <v>178</v>
      </c>
      <c r="E121" t="s">
        <v>951</v>
      </c>
      <c r="F121" t="s">
        <v>11</v>
      </c>
      <c r="G121" t="s">
        <v>12</v>
      </c>
    </row>
    <row r="122" spans="1:7">
      <c r="A122" t="s">
        <v>952</v>
      </c>
      <c r="B122" t="s">
        <v>930</v>
      </c>
      <c r="D122" t="s">
        <v>29</v>
      </c>
      <c r="E122" t="s">
        <v>953</v>
      </c>
      <c r="F122" t="s">
        <v>11</v>
      </c>
      <c r="G122" t="s">
        <v>12</v>
      </c>
    </row>
    <row r="123" spans="1:7">
      <c r="A123" t="s">
        <v>275</v>
      </c>
      <c r="B123" t="s">
        <v>255</v>
      </c>
      <c r="D123" t="s">
        <v>276</v>
      </c>
      <c r="E123" t="s">
        <v>277</v>
      </c>
      <c r="F123" t="s">
        <v>11</v>
      </c>
      <c r="G123" t="s">
        <v>12</v>
      </c>
    </row>
    <row r="124" spans="1:7">
      <c r="A124" t="s">
        <v>121</v>
      </c>
      <c r="B124" t="s">
        <v>8</v>
      </c>
      <c r="D124" t="s">
        <v>122</v>
      </c>
      <c r="E124" t="s">
        <v>123</v>
      </c>
      <c r="F124" t="s">
        <v>11</v>
      </c>
      <c r="G124" t="s">
        <v>12</v>
      </c>
    </row>
    <row r="125" spans="1:7">
      <c r="A125" t="s">
        <v>640</v>
      </c>
      <c r="B125" t="s">
        <v>378</v>
      </c>
      <c r="D125" t="s">
        <v>425</v>
      </c>
      <c r="E125" t="s">
        <v>641</v>
      </c>
      <c r="F125" t="s">
        <v>11</v>
      </c>
      <c r="G125" t="s">
        <v>12</v>
      </c>
    </row>
    <row r="126" spans="1:7">
      <c r="A126" t="s">
        <v>642</v>
      </c>
      <c r="B126" t="s">
        <v>378</v>
      </c>
      <c r="D126" t="s">
        <v>136</v>
      </c>
      <c r="E126" t="s">
        <v>643</v>
      </c>
      <c r="F126" t="s">
        <v>11</v>
      </c>
      <c r="G126" t="s">
        <v>12</v>
      </c>
    </row>
    <row r="127" spans="1:7">
      <c r="A127" t="s">
        <v>213</v>
      </c>
      <c r="B127" t="s">
        <v>130</v>
      </c>
      <c r="D127" t="s">
        <v>214</v>
      </c>
      <c r="E127" t="s">
        <v>215</v>
      </c>
      <c r="F127" t="s">
        <v>11</v>
      </c>
      <c r="G127" t="s">
        <v>49</v>
      </c>
    </row>
    <row r="128" spans="1:7">
      <c r="A128" t="s">
        <v>216</v>
      </c>
      <c r="B128" t="s">
        <v>130</v>
      </c>
      <c r="D128" t="s">
        <v>217</v>
      </c>
      <c r="E128" t="s">
        <v>218</v>
      </c>
      <c r="F128" t="s">
        <v>11</v>
      </c>
      <c r="G128" t="s">
        <v>12</v>
      </c>
    </row>
    <row r="129" spans="1:7">
      <c r="A129" t="s">
        <v>954</v>
      </c>
      <c r="B129" t="s">
        <v>930</v>
      </c>
      <c r="D129" t="s">
        <v>784</v>
      </c>
      <c r="E129" t="s">
        <v>955</v>
      </c>
      <c r="F129" t="s">
        <v>11</v>
      </c>
      <c r="G129" t="s">
        <v>12</v>
      </c>
    </row>
    <row r="130" spans="1:7">
      <c r="A130" t="s">
        <v>124</v>
      </c>
      <c r="B130" t="s">
        <v>8</v>
      </c>
      <c r="D130" t="s">
        <v>125</v>
      </c>
      <c r="E130" t="s">
        <v>126</v>
      </c>
      <c r="F130" t="s">
        <v>11</v>
      </c>
      <c r="G130" t="s">
        <v>12</v>
      </c>
    </row>
    <row r="131" spans="1:7">
      <c r="A131" t="s">
        <v>648</v>
      </c>
      <c r="B131" t="s">
        <v>378</v>
      </c>
      <c r="D131" t="s">
        <v>499</v>
      </c>
      <c r="E131" t="s">
        <v>649</v>
      </c>
      <c r="F131" t="s">
        <v>11</v>
      </c>
      <c r="G131" t="s">
        <v>12</v>
      </c>
    </row>
    <row r="132" spans="1:7">
      <c r="A132" t="s">
        <v>653</v>
      </c>
      <c r="B132" t="s">
        <v>378</v>
      </c>
      <c r="D132" t="s">
        <v>654</v>
      </c>
      <c r="E132" t="s">
        <v>655</v>
      </c>
      <c r="F132" t="s">
        <v>11</v>
      </c>
      <c r="G132" t="s">
        <v>12</v>
      </c>
    </row>
    <row r="133" spans="1:7">
      <c r="A133" t="s">
        <v>956</v>
      </c>
      <c r="B133" t="s">
        <v>930</v>
      </c>
      <c r="D133" t="s">
        <v>957</v>
      </c>
      <c r="E133" t="s">
        <v>958</v>
      </c>
      <c r="F133" t="s">
        <v>11</v>
      </c>
      <c r="G133" t="s">
        <v>12</v>
      </c>
    </row>
    <row r="134" spans="1:7">
      <c r="A134" t="s">
        <v>339</v>
      </c>
      <c r="B134" t="s">
        <v>322</v>
      </c>
      <c r="D134" t="s">
        <v>189</v>
      </c>
      <c r="E134" t="s">
        <v>340</v>
      </c>
      <c r="F134" t="s">
        <v>11</v>
      </c>
      <c r="G134" t="s">
        <v>12</v>
      </c>
    </row>
    <row r="135" spans="1:7">
      <c r="A135" t="s">
        <v>659</v>
      </c>
      <c r="B135" t="s">
        <v>378</v>
      </c>
      <c r="D135" t="s">
        <v>660</v>
      </c>
      <c r="E135" t="s">
        <v>661</v>
      </c>
      <c r="F135" t="s">
        <v>11</v>
      </c>
      <c r="G135" t="s">
        <v>49</v>
      </c>
    </row>
    <row r="136" spans="1:7">
      <c r="A136" t="s">
        <v>318</v>
      </c>
      <c r="B136" t="s">
        <v>296</v>
      </c>
      <c r="D136" t="s">
        <v>319</v>
      </c>
      <c r="E136" t="s">
        <v>320</v>
      </c>
      <c r="F136" t="s">
        <v>11</v>
      </c>
      <c r="G136" t="s">
        <v>12</v>
      </c>
    </row>
    <row r="137" spans="1:7">
      <c r="A137" t="s">
        <v>678</v>
      </c>
      <c r="B137" t="s">
        <v>378</v>
      </c>
      <c r="D137" t="s">
        <v>125</v>
      </c>
      <c r="E137" t="s">
        <v>679</v>
      </c>
      <c r="F137" t="s">
        <v>11</v>
      </c>
      <c r="G137" t="s">
        <v>12</v>
      </c>
    </row>
    <row r="138" spans="1:7">
      <c r="A138" t="s">
        <v>245</v>
      </c>
      <c r="B138" t="s">
        <v>130</v>
      </c>
      <c r="D138" t="s">
        <v>246</v>
      </c>
      <c r="E138" t="s">
        <v>247</v>
      </c>
      <c r="F138" t="s">
        <v>11</v>
      </c>
      <c r="G138" t="s">
        <v>12</v>
      </c>
    </row>
    <row r="139" spans="1:7">
      <c r="A139" t="s">
        <v>683</v>
      </c>
      <c r="B139" t="s">
        <v>378</v>
      </c>
      <c r="C139" t="s">
        <v>52</v>
      </c>
      <c r="D139" t="s">
        <v>125</v>
      </c>
      <c r="E139" t="s">
        <v>684</v>
      </c>
      <c r="F139" t="s">
        <v>11</v>
      </c>
      <c r="G139" t="s">
        <v>12</v>
      </c>
    </row>
    <row r="140" spans="1:7">
      <c r="A140" t="s">
        <v>690</v>
      </c>
      <c r="B140" t="s">
        <v>378</v>
      </c>
      <c r="D140" t="s">
        <v>691</v>
      </c>
      <c r="E140" t="s">
        <v>45</v>
      </c>
      <c r="F140" t="s">
        <v>11</v>
      </c>
      <c r="G140" t="s">
        <v>12</v>
      </c>
    </row>
    <row r="141" spans="1:7">
      <c r="A141" t="s">
        <v>692</v>
      </c>
      <c r="B141" t="s">
        <v>378</v>
      </c>
      <c r="D141" t="s">
        <v>693</v>
      </c>
      <c r="E141" t="s">
        <v>694</v>
      </c>
      <c r="F141" t="s">
        <v>11</v>
      </c>
      <c r="G141" t="s">
        <v>49</v>
      </c>
    </row>
    <row r="142" spans="1:7">
      <c r="A142" t="s">
        <v>127</v>
      </c>
      <c r="B142" t="s">
        <v>8</v>
      </c>
      <c r="D142" t="s">
        <v>75</v>
      </c>
      <c r="E142" t="s">
        <v>128</v>
      </c>
      <c r="F142" t="s">
        <v>11</v>
      </c>
      <c r="G142" t="s">
        <v>12</v>
      </c>
    </row>
    <row r="143" spans="1:7">
      <c r="A143" t="s">
        <v>695</v>
      </c>
      <c r="B143" t="s">
        <v>378</v>
      </c>
      <c r="D143" t="s">
        <v>696</v>
      </c>
      <c r="E143" t="s">
        <v>697</v>
      </c>
      <c r="F143" t="s">
        <v>11</v>
      </c>
      <c r="G143" t="s">
        <v>12</v>
      </c>
    </row>
    <row r="144" spans="1:7">
      <c r="A144" t="s">
        <v>701</v>
      </c>
      <c r="B144" t="s">
        <v>378</v>
      </c>
      <c r="D144" t="s">
        <v>702</v>
      </c>
      <c r="E144" t="s">
        <v>703</v>
      </c>
      <c r="F144" t="s">
        <v>11</v>
      </c>
      <c r="G144" t="s">
        <v>12</v>
      </c>
    </row>
    <row r="145" spans="1:7">
      <c r="A145" t="s">
        <v>959</v>
      </c>
      <c r="B145" t="s">
        <v>930</v>
      </c>
      <c r="D145" t="s">
        <v>960</v>
      </c>
      <c r="E145" t="s">
        <v>961</v>
      </c>
      <c r="F145" t="s">
        <v>11</v>
      </c>
      <c r="G145" t="s">
        <v>49</v>
      </c>
    </row>
    <row r="148" spans="1:7">
      <c r="B148" s="2" t="s">
        <v>967</v>
      </c>
    </row>
    <row r="150" spans="1:7">
      <c r="C150" s="1" t="s">
        <v>6</v>
      </c>
      <c r="D150" t="s">
        <v>968</v>
      </c>
    </row>
    <row r="151" spans="1:7">
      <c r="C151" t="s">
        <v>12</v>
      </c>
      <c r="D151">
        <v>118</v>
      </c>
    </row>
    <row r="152" spans="1:7">
      <c r="C152" t="s">
        <v>49</v>
      </c>
      <c r="D152">
        <v>26</v>
      </c>
    </row>
    <row r="153" spans="1:7">
      <c r="C153" t="s">
        <v>969</v>
      </c>
      <c r="D153">
        <v>144</v>
      </c>
    </row>
    <row r="157" spans="1:7">
      <c r="B157" s="2" t="s">
        <v>970</v>
      </c>
    </row>
    <row r="159" spans="1:7">
      <c r="C159" s="1" t="s">
        <v>6</v>
      </c>
      <c r="D159" t="s">
        <v>968</v>
      </c>
    </row>
    <row r="160" spans="1:7">
      <c r="C160" t="s">
        <v>12</v>
      </c>
      <c r="D160" s="3">
        <v>0.81944444444444442</v>
      </c>
    </row>
    <row r="161" spans="3:4">
      <c r="C161" t="s">
        <v>49</v>
      </c>
      <c r="D161" s="3">
        <v>0.18055555555555555</v>
      </c>
    </row>
    <row r="162" spans="3:4">
      <c r="C162" t="s">
        <v>969</v>
      </c>
      <c r="D162" s="3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1529E-F649-4B10-B534-0FD9F81212D4}">
  <dimension ref="A1:G5"/>
  <sheetViews>
    <sheetView workbookViewId="0">
      <selection sqref="A1:XFD1"/>
    </sheetView>
  </sheetViews>
  <sheetFormatPr defaultRowHeight="15"/>
  <cols>
    <col min="1" max="1" width="21" customWidth="1"/>
    <col min="2" max="2" width="22.28515625" customWidth="1"/>
    <col min="3" max="3" width="13.7109375" customWidth="1"/>
    <col min="4" max="4" width="15.140625" customWidth="1"/>
    <col min="5" max="5" width="16.140625" customWidth="1"/>
    <col min="6" max="6" width="17.7109375" customWidth="1"/>
  </cols>
  <sheetData>
    <row r="1" spans="1:7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7">
      <c r="A2" t="s">
        <v>209</v>
      </c>
      <c r="B2" t="s">
        <v>130</v>
      </c>
      <c r="D2" t="s">
        <v>210</v>
      </c>
      <c r="E2" t="s">
        <v>211</v>
      </c>
      <c r="F2" t="s">
        <v>212</v>
      </c>
      <c r="G2" t="s">
        <v>49</v>
      </c>
    </row>
    <row r="4" spans="1:7">
      <c r="A4" t="s">
        <v>12</v>
      </c>
      <c r="B4" t="s">
        <v>49</v>
      </c>
    </row>
    <row r="5" spans="1:7">
      <c r="A5">
        <v>0</v>
      </c>
      <c r="B5">
        <v>1</v>
      </c>
      <c r="C5" s="4">
        <v>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A8204-E936-433E-8157-A2EA5B1C2B51}">
  <dimension ref="A1:G188"/>
  <sheetViews>
    <sheetView topLeftCell="A174" workbookViewId="0">
      <selection activeCell="H1" sqref="H1:H1048576"/>
    </sheetView>
  </sheetViews>
  <sheetFormatPr defaultRowHeight="15"/>
  <cols>
    <col min="1" max="1" width="37.140625" customWidth="1"/>
    <col min="2" max="2" width="26.28515625" customWidth="1"/>
    <col min="3" max="3" width="13.5703125" customWidth="1"/>
    <col min="4" max="4" width="18.140625" customWidth="1"/>
    <col min="5" max="5" width="18" customWidth="1"/>
    <col min="6" max="6" width="19.7109375" customWidth="1"/>
  </cols>
  <sheetData>
    <row r="1" spans="1:7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7">
      <c r="A2" t="s">
        <v>714</v>
      </c>
      <c r="B2" t="s">
        <v>715</v>
      </c>
      <c r="D2" t="s">
        <v>716</v>
      </c>
      <c r="E2" t="s">
        <v>717</v>
      </c>
      <c r="F2" t="s">
        <v>27</v>
      </c>
      <c r="G2" t="s">
        <v>49</v>
      </c>
    </row>
    <row r="3" spans="1:7">
      <c r="A3" t="s">
        <v>295</v>
      </c>
      <c r="B3" t="s">
        <v>296</v>
      </c>
      <c r="D3" t="s">
        <v>297</v>
      </c>
      <c r="E3" t="s">
        <v>298</v>
      </c>
      <c r="F3" t="s">
        <v>27</v>
      </c>
      <c r="G3" t="s">
        <v>12</v>
      </c>
    </row>
    <row r="4" spans="1:7">
      <c r="A4" t="s">
        <v>722</v>
      </c>
      <c r="B4" t="s">
        <v>715</v>
      </c>
      <c r="C4" t="s">
        <v>52</v>
      </c>
      <c r="D4" t="s">
        <v>723</v>
      </c>
      <c r="E4" t="s">
        <v>724</v>
      </c>
      <c r="F4" t="s">
        <v>27</v>
      </c>
      <c r="G4" t="s">
        <v>49</v>
      </c>
    </row>
    <row r="5" spans="1:7">
      <c r="A5" t="s">
        <v>377</v>
      </c>
      <c r="B5" t="s">
        <v>378</v>
      </c>
      <c r="D5" t="s">
        <v>379</v>
      </c>
      <c r="E5" t="s">
        <v>380</v>
      </c>
      <c r="F5" t="s">
        <v>27</v>
      </c>
      <c r="G5" t="s">
        <v>49</v>
      </c>
    </row>
    <row r="6" spans="1:7">
      <c r="A6" t="s">
        <v>725</v>
      </c>
      <c r="B6" t="s">
        <v>715</v>
      </c>
      <c r="D6" t="s">
        <v>726</v>
      </c>
      <c r="E6" t="s">
        <v>727</v>
      </c>
      <c r="F6" t="s">
        <v>27</v>
      </c>
      <c r="G6" t="s">
        <v>12</v>
      </c>
    </row>
    <row r="7" spans="1:7">
      <c r="A7" t="s">
        <v>728</v>
      </c>
      <c r="B7" t="s">
        <v>715</v>
      </c>
      <c r="D7" t="s">
        <v>729</v>
      </c>
      <c r="E7" t="s">
        <v>730</v>
      </c>
      <c r="F7" t="s">
        <v>27</v>
      </c>
      <c r="G7" t="s">
        <v>12</v>
      </c>
    </row>
    <row r="8" spans="1:7">
      <c r="A8" t="s">
        <v>321</v>
      </c>
      <c r="B8" t="s">
        <v>322</v>
      </c>
      <c r="D8" t="s">
        <v>323</v>
      </c>
      <c r="E8" t="s">
        <v>324</v>
      </c>
      <c r="F8" t="s">
        <v>27</v>
      </c>
      <c r="G8" t="s">
        <v>12</v>
      </c>
    </row>
    <row r="9" spans="1:7">
      <c r="A9" t="s">
        <v>391</v>
      </c>
      <c r="B9" t="s">
        <v>378</v>
      </c>
      <c r="D9" t="s">
        <v>95</v>
      </c>
      <c r="E9" t="s">
        <v>392</v>
      </c>
      <c r="F9" t="s">
        <v>27</v>
      </c>
      <c r="G9" t="s">
        <v>12</v>
      </c>
    </row>
    <row r="10" spans="1:7">
      <c r="A10" t="s">
        <v>393</v>
      </c>
      <c r="B10" t="s">
        <v>378</v>
      </c>
      <c r="C10" t="s">
        <v>52</v>
      </c>
      <c r="D10" t="s">
        <v>394</v>
      </c>
      <c r="E10" t="s">
        <v>395</v>
      </c>
      <c r="F10" t="s">
        <v>27</v>
      </c>
      <c r="G10" t="s">
        <v>12</v>
      </c>
    </row>
    <row r="11" spans="1:7">
      <c r="A11" t="s">
        <v>737</v>
      </c>
      <c r="B11" t="s">
        <v>715</v>
      </c>
      <c r="D11" t="s">
        <v>738</v>
      </c>
      <c r="E11" t="s">
        <v>739</v>
      </c>
      <c r="F11" t="s">
        <v>27</v>
      </c>
      <c r="G11" t="s">
        <v>12</v>
      </c>
    </row>
    <row r="12" spans="1:7">
      <c r="A12" t="s">
        <v>299</v>
      </c>
      <c r="B12" t="s">
        <v>296</v>
      </c>
      <c r="C12" t="s">
        <v>52</v>
      </c>
      <c r="D12" t="s">
        <v>300</v>
      </c>
      <c r="E12" t="s">
        <v>301</v>
      </c>
      <c r="F12" t="s">
        <v>27</v>
      </c>
      <c r="G12" t="s">
        <v>12</v>
      </c>
    </row>
    <row r="13" spans="1:7">
      <c r="A13" t="s">
        <v>750</v>
      </c>
      <c r="B13" t="s">
        <v>715</v>
      </c>
      <c r="D13" t="s">
        <v>751</v>
      </c>
      <c r="E13" t="s">
        <v>752</v>
      </c>
      <c r="F13" t="s">
        <v>27</v>
      </c>
      <c r="G13" t="s">
        <v>12</v>
      </c>
    </row>
    <row r="14" spans="1:7">
      <c r="A14" t="s">
        <v>399</v>
      </c>
      <c r="B14" t="s">
        <v>378</v>
      </c>
      <c r="D14" t="s">
        <v>400</v>
      </c>
      <c r="E14" t="s">
        <v>401</v>
      </c>
      <c r="F14" t="s">
        <v>27</v>
      </c>
      <c r="G14" t="s">
        <v>49</v>
      </c>
    </row>
    <row r="15" spans="1:7">
      <c r="A15" t="s">
        <v>402</v>
      </c>
      <c r="B15" t="s">
        <v>378</v>
      </c>
      <c r="D15" t="s">
        <v>403</v>
      </c>
      <c r="E15" t="s">
        <v>404</v>
      </c>
      <c r="F15" t="s">
        <v>27</v>
      </c>
      <c r="G15" t="s">
        <v>12</v>
      </c>
    </row>
    <row r="16" spans="1:7">
      <c r="A16" t="s">
        <v>405</v>
      </c>
      <c r="B16" t="s">
        <v>378</v>
      </c>
      <c r="C16" t="s">
        <v>52</v>
      </c>
      <c r="D16" t="s">
        <v>406</v>
      </c>
      <c r="E16" t="s">
        <v>407</v>
      </c>
      <c r="F16" t="s">
        <v>27</v>
      </c>
      <c r="G16" t="s">
        <v>49</v>
      </c>
    </row>
    <row r="17" spans="1:7">
      <c r="A17" t="s">
        <v>408</v>
      </c>
      <c r="B17" t="s">
        <v>378</v>
      </c>
      <c r="D17" t="s">
        <v>409</v>
      </c>
      <c r="E17" t="s">
        <v>404</v>
      </c>
      <c r="F17" t="s">
        <v>27</v>
      </c>
      <c r="G17" t="s">
        <v>49</v>
      </c>
    </row>
    <row r="18" spans="1:7">
      <c r="A18" t="s">
        <v>412</v>
      </c>
      <c r="B18" t="s">
        <v>378</v>
      </c>
      <c r="D18" t="s">
        <v>413</v>
      </c>
      <c r="E18" t="s">
        <v>414</v>
      </c>
      <c r="F18" t="s">
        <v>27</v>
      </c>
      <c r="G18" t="s">
        <v>12</v>
      </c>
    </row>
    <row r="19" spans="1:7">
      <c r="A19" t="s">
        <v>753</v>
      </c>
      <c r="B19" t="s">
        <v>715</v>
      </c>
      <c r="D19" t="s">
        <v>511</v>
      </c>
      <c r="E19" t="s">
        <v>754</v>
      </c>
      <c r="F19" t="s">
        <v>27</v>
      </c>
      <c r="G19" t="s">
        <v>12</v>
      </c>
    </row>
    <row r="20" spans="1:7">
      <c r="A20" t="s">
        <v>755</v>
      </c>
      <c r="B20" t="s">
        <v>715</v>
      </c>
      <c r="D20" t="s">
        <v>756</v>
      </c>
      <c r="E20" t="s">
        <v>757</v>
      </c>
      <c r="F20" t="s">
        <v>27</v>
      </c>
      <c r="G20" t="s">
        <v>49</v>
      </c>
    </row>
    <row r="21" spans="1:7">
      <c r="A21" t="s">
        <v>421</v>
      </c>
      <c r="B21" t="s">
        <v>378</v>
      </c>
      <c r="C21" t="s">
        <v>52</v>
      </c>
      <c r="D21" t="s">
        <v>422</v>
      </c>
      <c r="E21" t="s">
        <v>423</v>
      </c>
      <c r="F21" t="s">
        <v>27</v>
      </c>
      <c r="G21" t="s">
        <v>49</v>
      </c>
    </row>
    <row r="22" spans="1:7">
      <c r="A22" t="s">
        <v>424</v>
      </c>
      <c r="B22" t="s">
        <v>378</v>
      </c>
      <c r="D22" t="s">
        <v>425</v>
      </c>
      <c r="E22" t="s">
        <v>426</v>
      </c>
      <c r="F22" t="s">
        <v>27</v>
      </c>
      <c r="G22" t="s">
        <v>12</v>
      </c>
    </row>
    <row r="23" spans="1:7">
      <c r="A23" t="s">
        <v>132</v>
      </c>
      <c r="B23" t="s">
        <v>130</v>
      </c>
      <c r="D23" t="s">
        <v>133</v>
      </c>
      <c r="E23" t="s">
        <v>134</v>
      </c>
      <c r="F23" t="s">
        <v>27</v>
      </c>
      <c r="G23" t="s">
        <v>12</v>
      </c>
    </row>
    <row r="24" spans="1:7">
      <c r="A24" t="s">
        <v>135</v>
      </c>
      <c r="B24" t="s">
        <v>130</v>
      </c>
      <c r="C24" t="s">
        <v>52</v>
      </c>
      <c r="D24" t="s">
        <v>136</v>
      </c>
      <c r="E24" t="s">
        <v>137</v>
      </c>
      <c r="F24" t="s">
        <v>27</v>
      </c>
      <c r="G24" t="s">
        <v>12</v>
      </c>
    </row>
    <row r="25" spans="1:7">
      <c r="A25" t="s">
        <v>28</v>
      </c>
      <c r="B25" t="s">
        <v>8</v>
      </c>
      <c r="D25" t="s">
        <v>29</v>
      </c>
      <c r="E25" t="s">
        <v>30</v>
      </c>
      <c r="F25" t="s">
        <v>27</v>
      </c>
      <c r="G25" t="s">
        <v>12</v>
      </c>
    </row>
    <row r="26" spans="1:7">
      <c r="A26" t="s">
        <v>346</v>
      </c>
      <c r="B26" t="s">
        <v>344</v>
      </c>
      <c r="D26" t="s">
        <v>347</v>
      </c>
      <c r="E26" t="s">
        <v>348</v>
      </c>
      <c r="F26" t="s">
        <v>27</v>
      </c>
      <c r="G26" t="s">
        <v>12</v>
      </c>
    </row>
    <row r="27" spans="1:7">
      <c r="A27" t="s">
        <v>325</v>
      </c>
      <c r="B27" t="s">
        <v>322</v>
      </c>
      <c r="D27" t="s">
        <v>56</v>
      </c>
      <c r="E27" t="s">
        <v>326</v>
      </c>
      <c r="F27" t="s">
        <v>27</v>
      </c>
      <c r="G27" t="s">
        <v>12</v>
      </c>
    </row>
    <row r="28" spans="1:7">
      <c r="A28" t="s">
        <v>704</v>
      </c>
      <c r="B28" t="s">
        <v>705</v>
      </c>
      <c r="D28" t="s">
        <v>706</v>
      </c>
      <c r="E28" t="s">
        <v>707</v>
      </c>
      <c r="F28" t="s">
        <v>27</v>
      </c>
      <c r="G28" t="s">
        <v>12</v>
      </c>
    </row>
    <row r="29" spans="1:7">
      <c r="A29" t="s">
        <v>430</v>
      </c>
      <c r="B29" t="s">
        <v>378</v>
      </c>
      <c r="D29" t="s">
        <v>431</v>
      </c>
      <c r="E29" t="s">
        <v>432</v>
      </c>
      <c r="F29" t="s">
        <v>27</v>
      </c>
      <c r="G29" t="s">
        <v>12</v>
      </c>
    </row>
    <row r="30" spans="1:7">
      <c r="A30" t="s">
        <v>349</v>
      </c>
      <c r="B30" t="s">
        <v>344</v>
      </c>
      <c r="C30" t="s">
        <v>52</v>
      </c>
      <c r="D30" t="s">
        <v>350</v>
      </c>
      <c r="E30" t="s">
        <v>351</v>
      </c>
      <c r="F30" t="s">
        <v>27</v>
      </c>
      <c r="G30" t="s">
        <v>12</v>
      </c>
    </row>
    <row r="31" spans="1:7">
      <c r="A31" t="s">
        <v>708</v>
      </c>
      <c r="B31" t="s">
        <v>705</v>
      </c>
      <c r="D31" t="s">
        <v>350</v>
      </c>
      <c r="E31" t="s">
        <v>709</v>
      </c>
      <c r="F31" t="s">
        <v>27</v>
      </c>
      <c r="G31" t="s">
        <v>12</v>
      </c>
    </row>
    <row r="32" spans="1:7">
      <c r="A32" t="s">
        <v>761</v>
      </c>
      <c r="B32" t="s">
        <v>715</v>
      </c>
      <c r="D32" t="s">
        <v>762</v>
      </c>
      <c r="E32" t="s">
        <v>763</v>
      </c>
      <c r="F32" t="s">
        <v>27</v>
      </c>
      <c r="G32" t="s">
        <v>49</v>
      </c>
    </row>
    <row r="33" spans="1:7">
      <c r="A33" t="s">
        <v>258</v>
      </c>
      <c r="B33" t="s">
        <v>255</v>
      </c>
      <c r="D33" t="s">
        <v>259</v>
      </c>
      <c r="E33" t="s">
        <v>260</v>
      </c>
      <c r="F33" t="s">
        <v>27</v>
      </c>
      <c r="G33" t="s">
        <v>49</v>
      </c>
    </row>
    <row r="34" spans="1:7">
      <c r="A34" t="s">
        <v>766</v>
      </c>
      <c r="B34" t="s">
        <v>715</v>
      </c>
      <c r="D34" t="s">
        <v>767</v>
      </c>
      <c r="E34" t="s">
        <v>768</v>
      </c>
      <c r="F34" t="s">
        <v>27</v>
      </c>
      <c r="G34" t="s">
        <v>49</v>
      </c>
    </row>
    <row r="35" spans="1:7">
      <c r="A35" t="s">
        <v>150</v>
      </c>
      <c r="B35" t="s">
        <v>130</v>
      </c>
      <c r="D35" t="s">
        <v>151</v>
      </c>
      <c r="E35" t="s">
        <v>152</v>
      </c>
      <c r="F35" t="s">
        <v>27</v>
      </c>
      <c r="G35" t="s">
        <v>12</v>
      </c>
    </row>
    <row r="36" spans="1:7">
      <c r="A36" t="s">
        <v>352</v>
      </c>
      <c r="B36" t="s">
        <v>344</v>
      </c>
      <c r="D36" t="s">
        <v>353</v>
      </c>
      <c r="E36" t="s">
        <v>354</v>
      </c>
      <c r="F36" t="s">
        <v>27</v>
      </c>
      <c r="G36" t="s">
        <v>49</v>
      </c>
    </row>
    <row r="37" spans="1:7">
      <c r="A37" t="s">
        <v>355</v>
      </c>
      <c r="B37" t="s">
        <v>344</v>
      </c>
      <c r="C37" t="s">
        <v>52</v>
      </c>
      <c r="D37" t="s">
        <v>356</v>
      </c>
      <c r="E37" t="s">
        <v>357</v>
      </c>
      <c r="F37" t="s">
        <v>27</v>
      </c>
      <c r="G37" t="s">
        <v>12</v>
      </c>
    </row>
    <row r="38" spans="1:7">
      <c r="A38" t="s">
        <v>436</v>
      </c>
      <c r="B38" t="s">
        <v>378</v>
      </c>
      <c r="D38" t="s">
        <v>437</v>
      </c>
      <c r="E38" t="s">
        <v>438</v>
      </c>
      <c r="F38" t="s">
        <v>27</v>
      </c>
      <c r="G38" t="s">
        <v>49</v>
      </c>
    </row>
    <row r="39" spans="1:7">
      <c r="A39" t="s">
        <v>159</v>
      </c>
      <c r="B39" t="s">
        <v>130</v>
      </c>
      <c r="D39" t="s">
        <v>160</v>
      </c>
      <c r="E39" t="s">
        <v>161</v>
      </c>
      <c r="F39" t="s">
        <v>27</v>
      </c>
      <c r="G39" t="s">
        <v>49</v>
      </c>
    </row>
    <row r="40" spans="1:7">
      <c r="A40" t="s">
        <v>934</v>
      </c>
      <c r="B40" t="s">
        <v>930</v>
      </c>
      <c r="D40" t="s">
        <v>935</v>
      </c>
      <c r="E40" t="s">
        <v>655</v>
      </c>
      <c r="F40" t="s">
        <v>27</v>
      </c>
      <c r="G40" t="s">
        <v>12</v>
      </c>
    </row>
    <row r="41" spans="1:7">
      <c r="A41" t="s">
        <v>439</v>
      </c>
      <c r="B41" t="s">
        <v>378</v>
      </c>
      <c r="D41" t="s">
        <v>440</v>
      </c>
      <c r="E41" t="s">
        <v>441</v>
      </c>
      <c r="F41" t="s">
        <v>27</v>
      </c>
      <c r="G41" t="s">
        <v>49</v>
      </c>
    </row>
    <row r="42" spans="1:7">
      <c r="A42" t="s">
        <v>442</v>
      </c>
      <c r="B42" t="s">
        <v>378</v>
      </c>
      <c r="C42" t="s">
        <v>52</v>
      </c>
      <c r="D42" t="s">
        <v>443</v>
      </c>
      <c r="E42" t="s">
        <v>444</v>
      </c>
      <c r="F42" t="s">
        <v>27</v>
      </c>
      <c r="G42" t="s">
        <v>12</v>
      </c>
    </row>
    <row r="43" spans="1:7">
      <c r="A43" t="s">
        <v>774</v>
      </c>
      <c r="B43" t="s">
        <v>715</v>
      </c>
      <c r="D43" t="s">
        <v>775</v>
      </c>
      <c r="E43" t="s">
        <v>776</v>
      </c>
      <c r="F43" t="s">
        <v>27</v>
      </c>
      <c r="G43" t="s">
        <v>49</v>
      </c>
    </row>
    <row r="44" spans="1:7">
      <c r="A44" t="s">
        <v>62</v>
      </c>
      <c r="B44" t="s">
        <v>8</v>
      </c>
      <c r="D44" t="s">
        <v>63</v>
      </c>
      <c r="E44" t="s">
        <v>64</v>
      </c>
      <c r="F44" t="s">
        <v>27</v>
      </c>
      <c r="G44" t="s">
        <v>49</v>
      </c>
    </row>
    <row r="45" spans="1:7">
      <c r="A45" t="s">
        <v>448</v>
      </c>
      <c r="B45" t="s">
        <v>378</v>
      </c>
      <c r="D45" t="s">
        <v>449</v>
      </c>
      <c r="E45" t="s">
        <v>450</v>
      </c>
      <c r="F45" t="s">
        <v>27</v>
      </c>
      <c r="G45" t="s">
        <v>12</v>
      </c>
    </row>
    <row r="46" spans="1:7">
      <c r="A46" t="s">
        <v>710</v>
      </c>
      <c r="B46" t="s">
        <v>705</v>
      </c>
      <c r="D46" t="s">
        <v>443</v>
      </c>
      <c r="E46" t="s">
        <v>711</v>
      </c>
      <c r="F46" t="s">
        <v>27</v>
      </c>
      <c r="G46" t="s">
        <v>12</v>
      </c>
    </row>
    <row r="47" spans="1:7">
      <c r="A47" t="s">
        <v>162</v>
      </c>
      <c r="B47" t="s">
        <v>130</v>
      </c>
      <c r="D47" t="s">
        <v>47</v>
      </c>
      <c r="E47" t="s">
        <v>26</v>
      </c>
      <c r="F47" t="s">
        <v>27</v>
      </c>
      <c r="G47" t="s">
        <v>49</v>
      </c>
    </row>
    <row r="48" spans="1:7">
      <c r="A48" t="s">
        <v>456</v>
      </c>
      <c r="B48" t="s">
        <v>378</v>
      </c>
      <c r="D48" t="s">
        <v>457</v>
      </c>
      <c r="E48" t="s">
        <v>458</v>
      </c>
      <c r="F48" t="s">
        <v>27</v>
      </c>
      <c r="G48" t="s">
        <v>12</v>
      </c>
    </row>
    <row r="49" spans="1:7">
      <c r="A49" t="s">
        <v>459</v>
      </c>
      <c r="B49" t="s">
        <v>378</v>
      </c>
      <c r="D49" t="s">
        <v>89</v>
      </c>
      <c r="E49" t="s">
        <v>460</v>
      </c>
      <c r="F49" t="s">
        <v>27</v>
      </c>
      <c r="G49" t="s">
        <v>12</v>
      </c>
    </row>
    <row r="50" spans="1:7">
      <c r="A50" t="s">
        <v>461</v>
      </c>
      <c r="B50" t="s">
        <v>378</v>
      </c>
      <c r="D50" t="s">
        <v>276</v>
      </c>
      <c r="E50" t="s">
        <v>462</v>
      </c>
      <c r="F50" t="s">
        <v>27</v>
      </c>
      <c r="G50" t="s">
        <v>12</v>
      </c>
    </row>
    <row r="51" spans="1:7">
      <c r="A51" t="s">
        <v>163</v>
      </c>
      <c r="B51" t="s">
        <v>130</v>
      </c>
      <c r="D51" t="s">
        <v>164</v>
      </c>
      <c r="E51" t="s">
        <v>165</v>
      </c>
      <c r="F51" t="s">
        <v>27</v>
      </c>
      <c r="G51" t="s">
        <v>12</v>
      </c>
    </row>
    <row r="52" spans="1:7">
      <c r="A52" t="s">
        <v>302</v>
      </c>
      <c r="B52" t="s">
        <v>296</v>
      </c>
      <c r="D52" t="s">
        <v>18</v>
      </c>
      <c r="E52" t="s">
        <v>303</v>
      </c>
      <c r="F52" t="s">
        <v>27</v>
      </c>
      <c r="G52" t="s">
        <v>12</v>
      </c>
    </row>
    <row r="53" spans="1:7">
      <c r="A53" t="s">
        <v>783</v>
      </c>
      <c r="B53" t="s">
        <v>715</v>
      </c>
      <c r="C53" t="s">
        <v>52</v>
      </c>
      <c r="D53" t="s">
        <v>784</v>
      </c>
      <c r="E53" t="s">
        <v>785</v>
      </c>
      <c r="F53" t="s">
        <v>27</v>
      </c>
      <c r="G53" t="s">
        <v>12</v>
      </c>
    </row>
    <row r="54" spans="1:7">
      <c r="A54" t="s">
        <v>465</v>
      </c>
      <c r="B54" t="s">
        <v>378</v>
      </c>
      <c r="D54" t="s">
        <v>466</v>
      </c>
      <c r="E54" t="s">
        <v>467</v>
      </c>
      <c r="F54" t="s">
        <v>27</v>
      </c>
      <c r="G54" t="s">
        <v>49</v>
      </c>
    </row>
    <row r="55" spans="1:7">
      <c r="A55" t="s">
        <v>358</v>
      </c>
      <c r="B55" t="s">
        <v>344</v>
      </c>
      <c r="D55" t="s">
        <v>98</v>
      </c>
      <c r="E55" t="s">
        <v>359</v>
      </c>
      <c r="F55" t="s">
        <v>27</v>
      </c>
      <c r="G55" t="s">
        <v>49</v>
      </c>
    </row>
    <row r="56" spans="1:7">
      <c r="A56" t="s">
        <v>360</v>
      </c>
      <c r="B56" t="s">
        <v>344</v>
      </c>
      <c r="D56" t="s">
        <v>361</v>
      </c>
      <c r="E56" t="s">
        <v>362</v>
      </c>
      <c r="F56" t="s">
        <v>27</v>
      </c>
      <c r="G56" t="s">
        <v>49</v>
      </c>
    </row>
    <row r="57" spans="1:7">
      <c r="A57" t="s">
        <v>473</v>
      </c>
      <c r="B57" t="s">
        <v>378</v>
      </c>
      <c r="D57" t="s">
        <v>474</v>
      </c>
      <c r="E57" t="s">
        <v>475</v>
      </c>
      <c r="F57" t="s">
        <v>27</v>
      </c>
      <c r="G57" t="s">
        <v>12</v>
      </c>
    </row>
    <row r="58" spans="1:7">
      <c r="A58" t="s">
        <v>479</v>
      </c>
      <c r="B58" t="s">
        <v>378</v>
      </c>
      <c r="D58" t="s">
        <v>480</v>
      </c>
      <c r="E58" t="s">
        <v>481</v>
      </c>
      <c r="F58" t="s">
        <v>27</v>
      </c>
      <c r="G58" t="s">
        <v>49</v>
      </c>
    </row>
    <row r="59" spans="1:7">
      <c r="A59" t="s">
        <v>482</v>
      </c>
      <c r="B59" t="s">
        <v>378</v>
      </c>
      <c r="D59" t="s">
        <v>483</v>
      </c>
      <c r="E59" t="s">
        <v>484</v>
      </c>
      <c r="F59" t="s">
        <v>27</v>
      </c>
      <c r="G59" t="s">
        <v>12</v>
      </c>
    </row>
    <row r="60" spans="1:7">
      <c r="A60" t="s">
        <v>786</v>
      </c>
      <c r="B60" t="s">
        <v>715</v>
      </c>
      <c r="D60" t="s">
        <v>787</v>
      </c>
      <c r="E60" t="s">
        <v>788</v>
      </c>
      <c r="F60" t="s">
        <v>27</v>
      </c>
      <c r="G60" t="s">
        <v>49</v>
      </c>
    </row>
    <row r="61" spans="1:7">
      <c r="A61" t="s">
        <v>789</v>
      </c>
      <c r="B61" t="s">
        <v>715</v>
      </c>
      <c r="D61" t="s">
        <v>499</v>
      </c>
      <c r="E61" t="s">
        <v>790</v>
      </c>
      <c r="F61" t="s">
        <v>27</v>
      </c>
      <c r="G61" t="s">
        <v>12</v>
      </c>
    </row>
    <row r="62" spans="1:7">
      <c r="A62" t="s">
        <v>791</v>
      </c>
      <c r="B62" t="s">
        <v>715</v>
      </c>
      <c r="C62" t="s">
        <v>52</v>
      </c>
      <c r="D62" t="s">
        <v>25</v>
      </c>
      <c r="E62" t="s">
        <v>792</v>
      </c>
      <c r="F62" t="s">
        <v>27</v>
      </c>
      <c r="G62" t="s">
        <v>12</v>
      </c>
    </row>
    <row r="63" spans="1:7">
      <c r="A63" t="s">
        <v>488</v>
      </c>
      <c r="B63" t="s">
        <v>378</v>
      </c>
      <c r="C63" t="s">
        <v>52</v>
      </c>
      <c r="D63" t="s">
        <v>489</v>
      </c>
      <c r="E63" t="s">
        <v>490</v>
      </c>
      <c r="F63" t="s">
        <v>27</v>
      </c>
      <c r="G63" t="s">
        <v>49</v>
      </c>
    </row>
    <row r="64" spans="1:7">
      <c r="A64" t="s">
        <v>493</v>
      </c>
      <c r="B64" t="s">
        <v>378</v>
      </c>
      <c r="C64" t="s">
        <v>52</v>
      </c>
      <c r="D64" t="s">
        <v>494</v>
      </c>
      <c r="E64" t="s">
        <v>495</v>
      </c>
      <c r="F64" t="s">
        <v>27</v>
      </c>
      <c r="G64" t="s">
        <v>49</v>
      </c>
    </row>
    <row r="65" spans="1:7">
      <c r="A65" t="s">
        <v>171</v>
      </c>
      <c r="B65" t="s">
        <v>130</v>
      </c>
      <c r="D65" t="s">
        <v>172</v>
      </c>
      <c r="E65" t="s">
        <v>173</v>
      </c>
      <c r="F65" t="s">
        <v>27</v>
      </c>
      <c r="G65" t="s">
        <v>12</v>
      </c>
    </row>
    <row r="66" spans="1:7">
      <c r="A66" t="s">
        <v>363</v>
      </c>
      <c r="B66" t="s">
        <v>344</v>
      </c>
      <c r="C66" t="s">
        <v>52</v>
      </c>
      <c r="D66" t="s">
        <v>364</v>
      </c>
      <c r="E66" t="s">
        <v>365</v>
      </c>
      <c r="F66" t="s">
        <v>27</v>
      </c>
      <c r="G66" t="s">
        <v>12</v>
      </c>
    </row>
    <row r="67" spans="1:7">
      <c r="A67" t="s">
        <v>501</v>
      </c>
      <c r="B67" t="s">
        <v>378</v>
      </c>
      <c r="D67" t="s">
        <v>142</v>
      </c>
      <c r="E67" t="s">
        <v>502</v>
      </c>
      <c r="F67" t="s">
        <v>27</v>
      </c>
      <c r="G67" t="s">
        <v>12</v>
      </c>
    </row>
    <row r="68" spans="1:7">
      <c r="A68" t="s">
        <v>510</v>
      </c>
      <c r="B68" t="s">
        <v>378</v>
      </c>
      <c r="D68" t="s">
        <v>66</v>
      </c>
      <c r="E68" t="s">
        <v>511</v>
      </c>
      <c r="F68" t="s">
        <v>27</v>
      </c>
      <c r="G68" t="s">
        <v>12</v>
      </c>
    </row>
    <row r="69" spans="1:7">
      <c r="A69" t="s">
        <v>801</v>
      </c>
      <c r="B69" t="s">
        <v>715</v>
      </c>
      <c r="D69" t="s">
        <v>802</v>
      </c>
      <c r="E69" t="s">
        <v>803</v>
      </c>
      <c r="F69" t="s">
        <v>27</v>
      </c>
      <c r="G69" t="s">
        <v>12</v>
      </c>
    </row>
    <row r="70" spans="1:7">
      <c r="A70" t="s">
        <v>330</v>
      </c>
      <c r="B70" t="s">
        <v>322</v>
      </c>
      <c r="D70" t="s">
        <v>331</v>
      </c>
      <c r="E70" t="s">
        <v>332</v>
      </c>
      <c r="F70" t="s">
        <v>27</v>
      </c>
      <c r="G70" t="s">
        <v>12</v>
      </c>
    </row>
    <row r="71" spans="1:7">
      <c r="A71" t="s">
        <v>806</v>
      </c>
      <c r="B71" t="s">
        <v>715</v>
      </c>
      <c r="D71" t="s">
        <v>807</v>
      </c>
      <c r="E71" t="s">
        <v>808</v>
      </c>
      <c r="F71" t="s">
        <v>27</v>
      </c>
      <c r="G71" t="s">
        <v>12</v>
      </c>
    </row>
    <row r="72" spans="1:7">
      <c r="A72" t="s">
        <v>809</v>
      </c>
      <c r="B72" t="s">
        <v>715</v>
      </c>
      <c r="D72" t="s">
        <v>735</v>
      </c>
      <c r="E72" t="s">
        <v>810</v>
      </c>
      <c r="F72" t="s">
        <v>27</v>
      </c>
      <c r="G72" t="s">
        <v>12</v>
      </c>
    </row>
    <row r="73" spans="1:7">
      <c r="A73" t="s">
        <v>814</v>
      </c>
      <c r="B73" t="s">
        <v>715</v>
      </c>
      <c r="C73" t="s">
        <v>52</v>
      </c>
      <c r="D73" t="s">
        <v>784</v>
      </c>
      <c r="E73" t="s">
        <v>815</v>
      </c>
      <c r="F73" t="s">
        <v>27</v>
      </c>
      <c r="G73" t="s">
        <v>12</v>
      </c>
    </row>
    <row r="74" spans="1:7">
      <c r="A74" t="s">
        <v>816</v>
      </c>
      <c r="B74" t="s">
        <v>715</v>
      </c>
      <c r="D74" t="s">
        <v>817</v>
      </c>
      <c r="E74" t="s">
        <v>818</v>
      </c>
      <c r="F74" t="s">
        <v>27</v>
      </c>
      <c r="G74" t="s">
        <v>12</v>
      </c>
    </row>
    <row r="75" spans="1:7">
      <c r="A75" t="s">
        <v>819</v>
      </c>
      <c r="B75" t="s">
        <v>715</v>
      </c>
      <c r="D75" t="s">
        <v>66</v>
      </c>
      <c r="E75" t="s">
        <v>820</v>
      </c>
      <c r="F75" t="s">
        <v>27</v>
      </c>
      <c r="G75" t="s">
        <v>12</v>
      </c>
    </row>
    <row r="76" spans="1:7">
      <c r="A76" t="s">
        <v>516</v>
      </c>
      <c r="B76" t="s">
        <v>378</v>
      </c>
      <c r="D76" t="s">
        <v>517</v>
      </c>
      <c r="E76" t="s">
        <v>518</v>
      </c>
      <c r="F76" t="s">
        <v>27</v>
      </c>
      <c r="G76" t="s">
        <v>12</v>
      </c>
    </row>
    <row r="77" spans="1:7">
      <c r="A77" t="s">
        <v>519</v>
      </c>
      <c r="B77" t="s">
        <v>378</v>
      </c>
      <c r="C77" t="s">
        <v>52</v>
      </c>
      <c r="D77" t="s">
        <v>520</v>
      </c>
      <c r="E77" t="s">
        <v>521</v>
      </c>
      <c r="F77" t="s">
        <v>27</v>
      </c>
      <c r="G77" t="s">
        <v>49</v>
      </c>
    </row>
    <row r="78" spans="1:7">
      <c r="A78" t="s">
        <v>823</v>
      </c>
      <c r="B78" t="s">
        <v>715</v>
      </c>
      <c r="D78" t="s">
        <v>824</v>
      </c>
      <c r="E78" t="s">
        <v>825</v>
      </c>
      <c r="F78" t="s">
        <v>27</v>
      </c>
      <c r="G78" t="s">
        <v>49</v>
      </c>
    </row>
    <row r="79" spans="1:7">
      <c r="A79" t="s">
        <v>826</v>
      </c>
      <c r="B79" t="s">
        <v>715</v>
      </c>
      <c r="D79" t="s">
        <v>827</v>
      </c>
      <c r="E79" t="s">
        <v>828</v>
      </c>
      <c r="F79" t="s">
        <v>27</v>
      </c>
      <c r="G79" t="s">
        <v>12</v>
      </c>
    </row>
    <row r="80" spans="1:7">
      <c r="A80" t="s">
        <v>829</v>
      </c>
      <c r="B80" t="s">
        <v>715</v>
      </c>
      <c r="D80" t="s">
        <v>830</v>
      </c>
      <c r="E80" t="s">
        <v>831</v>
      </c>
      <c r="F80" t="s">
        <v>27</v>
      </c>
      <c r="G80" t="s">
        <v>12</v>
      </c>
    </row>
    <row r="81" spans="1:7">
      <c r="A81" t="s">
        <v>306</v>
      </c>
      <c r="B81" t="s">
        <v>296</v>
      </c>
      <c r="D81" t="s">
        <v>307</v>
      </c>
      <c r="E81" t="s">
        <v>308</v>
      </c>
      <c r="F81" t="s">
        <v>27</v>
      </c>
      <c r="G81" t="s">
        <v>12</v>
      </c>
    </row>
    <row r="82" spans="1:7">
      <c r="A82" t="s">
        <v>712</v>
      </c>
      <c r="B82" t="s">
        <v>705</v>
      </c>
      <c r="D82" t="s">
        <v>713</v>
      </c>
      <c r="E82" t="s">
        <v>707</v>
      </c>
      <c r="F82" t="s">
        <v>27</v>
      </c>
      <c r="G82" t="s">
        <v>12</v>
      </c>
    </row>
    <row r="83" spans="1:7">
      <c r="A83" t="s">
        <v>835</v>
      </c>
      <c r="B83" t="s">
        <v>715</v>
      </c>
      <c r="D83" t="s">
        <v>836</v>
      </c>
      <c r="E83" t="s">
        <v>837</v>
      </c>
      <c r="F83" t="s">
        <v>27</v>
      </c>
      <c r="G83" t="s">
        <v>12</v>
      </c>
    </row>
    <row r="84" spans="1:7">
      <c r="A84" t="s">
        <v>525</v>
      </c>
      <c r="B84" t="s">
        <v>378</v>
      </c>
      <c r="C84" t="s">
        <v>52</v>
      </c>
      <c r="D84" t="s">
        <v>214</v>
      </c>
      <c r="E84" t="s">
        <v>526</v>
      </c>
      <c r="F84" t="s">
        <v>27</v>
      </c>
      <c r="G84" t="s">
        <v>49</v>
      </c>
    </row>
    <row r="85" spans="1:7">
      <c r="A85" t="s">
        <v>527</v>
      </c>
      <c r="B85" t="s">
        <v>378</v>
      </c>
      <c r="D85" t="s">
        <v>528</v>
      </c>
      <c r="E85" t="s">
        <v>529</v>
      </c>
      <c r="F85" t="s">
        <v>27</v>
      </c>
      <c r="G85" t="s">
        <v>12</v>
      </c>
    </row>
    <row r="86" spans="1:7">
      <c r="A86" t="s">
        <v>535</v>
      </c>
      <c r="B86" t="s">
        <v>378</v>
      </c>
      <c r="D86" t="s">
        <v>536</v>
      </c>
      <c r="E86" t="s">
        <v>537</v>
      </c>
      <c r="F86" t="s">
        <v>27</v>
      </c>
      <c r="G86" t="s">
        <v>49</v>
      </c>
    </row>
    <row r="87" spans="1:7">
      <c r="A87" t="s">
        <v>538</v>
      </c>
      <c r="B87" t="s">
        <v>378</v>
      </c>
      <c r="D87" t="s">
        <v>539</v>
      </c>
      <c r="E87" t="s">
        <v>540</v>
      </c>
      <c r="F87" t="s">
        <v>27</v>
      </c>
      <c r="G87" t="s">
        <v>12</v>
      </c>
    </row>
    <row r="88" spans="1:7">
      <c r="A88" t="s">
        <v>541</v>
      </c>
      <c r="B88" t="s">
        <v>378</v>
      </c>
      <c r="D88" t="s">
        <v>517</v>
      </c>
      <c r="E88" t="s">
        <v>542</v>
      </c>
      <c r="F88" t="s">
        <v>27</v>
      </c>
      <c r="G88" t="s">
        <v>12</v>
      </c>
    </row>
    <row r="89" spans="1:7">
      <c r="A89" t="s">
        <v>543</v>
      </c>
      <c r="B89" t="s">
        <v>378</v>
      </c>
      <c r="D89" t="s">
        <v>544</v>
      </c>
      <c r="E89" t="s">
        <v>545</v>
      </c>
      <c r="F89" t="s">
        <v>27</v>
      </c>
      <c r="G89" t="s">
        <v>49</v>
      </c>
    </row>
    <row r="90" spans="1:7">
      <c r="A90" t="s">
        <v>546</v>
      </c>
      <c r="B90" t="s">
        <v>378</v>
      </c>
      <c r="D90" t="s">
        <v>547</v>
      </c>
      <c r="E90" t="s">
        <v>548</v>
      </c>
      <c r="F90" t="s">
        <v>27</v>
      </c>
      <c r="G90" t="s">
        <v>12</v>
      </c>
    </row>
    <row r="91" spans="1:7">
      <c r="A91" t="s">
        <v>549</v>
      </c>
      <c r="B91" t="s">
        <v>378</v>
      </c>
      <c r="D91" t="s">
        <v>550</v>
      </c>
      <c r="E91" t="s">
        <v>551</v>
      </c>
      <c r="F91" t="s">
        <v>27</v>
      </c>
      <c r="G91" t="s">
        <v>12</v>
      </c>
    </row>
    <row r="92" spans="1:7">
      <c r="A92" t="s">
        <v>552</v>
      </c>
      <c r="B92" t="s">
        <v>378</v>
      </c>
      <c r="C92" t="s">
        <v>52</v>
      </c>
      <c r="D92" t="s">
        <v>553</v>
      </c>
      <c r="E92" t="s">
        <v>554</v>
      </c>
      <c r="F92" t="s">
        <v>27</v>
      </c>
      <c r="G92" t="s">
        <v>49</v>
      </c>
    </row>
    <row r="93" spans="1:7">
      <c r="A93" t="s">
        <v>311</v>
      </c>
      <c r="B93" t="s">
        <v>296</v>
      </c>
      <c r="C93" t="s">
        <v>52</v>
      </c>
      <c r="D93" t="s">
        <v>279</v>
      </c>
      <c r="E93" t="s">
        <v>312</v>
      </c>
      <c r="F93" t="s">
        <v>27</v>
      </c>
      <c r="G93" t="s">
        <v>49</v>
      </c>
    </row>
    <row r="94" spans="1:7">
      <c r="A94" t="s">
        <v>848</v>
      </c>
      <c r="B94" t="s">
        <v>715</v>
      </c>
      <c r="D94" t="s">
        <v>849</v>
      </c>
      <c r="E94" t="s">
        <v>850</v>
      </c>
      <c r="F94" t="s">
        <v>27</v>
      </c>
      <c r="G94" t="s">
        <v>12</v>
      </c>
    </row>
    <row r="95" spans="1:7">
      <c r="A95" t="s">
        <v>851</v>
      </c>
      <c r="B95" t="s">
        <v>715</v>
      </c>
      <c r="D95" t="s">
        <v>852</v>
      </c>
      <c r="E95" t="s">
        <v>853</v>
      </c>
      <c r="F95" t="s">
        <v>27</v>
      </c>
      <c r="G95" t="s">
        <v>12</v>
      </c>
    </row>
    <row r="96" spans="1:7">
      <c r="A96" t="s">
        <v>555</v>
      </c>
      <c r="B96" t="s">
        <v>378</v>
      </c>
      <c r="C96" t="s">
        <v>556</v>
      </c>
      <c r="D96" t="s">
        <v>142</v>
      </c>
      <c r="E96" t="s">
        <v>557</v>
      </c>
      <c r="F96" t="s">
        <v>27</v>
      </c>
      <c r="G96" t="s">
        <v>12</v>
      </c>
    </row>
    <row r="97" spans="1:7">
      <c r="A97" t="s">
        <v>182</v>
      </c>
      <c r="B97" t="s">
        <v>130</v>
      </c>
      <c r="D97" t="s">
        <v>183</v>
      </c>
      <c r="E97" t="s">
        <v>184</v>
      </c>
      <c r="F97" t="s">
        <v>27</v>
      </c>
      <c r="G97" t="s">
        <v>12</v>
      </c>
    </row>
    <row r="98" spans="1:7">
      <c r="A98" t="s">
        <v>572</v>
      </c>
      <c r="B98" t="s">
        <v>378</v>
      </c>
      <c r="D98" t="s">
        <v>573</v>
      </c>
      <c r="E98" t="s">
        <v>574</v>
      </c>
      <c r="F98" t="s">
        <v>27</v>
      </c>
      <c r="G98" t="s">
        <v>49</v>
      </c>
    </row>
    <row r="99" spans="1:7">
      <c r="A99" t="s">
        <v>188</v>
      </c>
      <c r="B99" t="s">
        <v>130</v>
      </c>
      <c r="C99" t="s">
        <v>52</v>
      </c>
      <c r="D99" t="s">
        <v>189</v>
      </c>
      <c r="E99" t="s">
        <v>190</v>
      </c>
      <c r="F99" t="s">
        <v>27</v>
      </c>
      <c r="G99" t="s">
        <v>12</v>
      </c>
    </row>
    <row r="100" spans="1:7">
      <c r="A100" t="s">
        <v>341</v>
      </c>
      <c r="B100" t="s">
        <v>341</v>
      </c>
      <c r="D100" t="s">
        <v>259</v>
      </c>
      <c r="E100" t="s">
        <v>342</v>
      </c>
      <c r="F100" t="s">
        <v>27</v>
      </c>
      <c r="G100" t="s">
        <v>49</v>
      </c>
    </row>
    <row r="101" spans="1:7">
      <c r="A101" t="s">
        <v>854</v>
      </c>
      <c r="B101" t="s">
        <v>715</v>
      </c>
      <c r="D101" t="s">
        <v>504</v>
      </c>
      <c r="E101" t="s">
        <v>855</v>
      </c>
      <c r="F101" t="s">
        <v>27</v>
      </c>
      <c r="G101" t="s">
        <v>49</v>
      </c>
    </row>
    <row r="102" spans="1:7">
      <c r="A102" t="s">
        <v>577</v>
      </c>
      <c r="B102" t="s">
        <v>378</v>
      </c>
      <c r="C102" t="s">
        <v>52</v>
      </c>
      <c r="D102" t="s">
        <v>578</v>
      </c>
      <c r="E102" t="s">
        <v>579</v>
      </c>
      <c r="F102" t="s">
        <v>27</v>
      </c>
      <c r="G102" t="s">
        <v>49</v>
      </c>
    </row>
    <row r="103" spans="1:7">
      <c r="A103" t="s">
        <v>580</v>
      </c>
      <c r="B103" t="s">
        <v>378</v>
      </c>
      <c r="D103" t="s">
        <v>581</v>
      </c>
      <c r="E103" t="s">
        <v>582</v>
      </c>
      <c r="F103" t="s">
        <v>27</v>
      </c>
      <c r="G103" t="s">
        <v>49</v>
      </c>
    </row>
    <row r="104" spans="1:7">
      <c r="A104" t="s">
        <v>583</v>
      </c>
      <c r="B104" t="s">
        <v>378</v>
      </c>
      <c r="D104" t="s">
        <v>584</v>
      </c>
      <c r="E104" t="s">
        <v>585</v>
      </c>
      <c r="F104" t="s">
        <v>27</v>
      </c>
      <c r="G104" t="s">
        <v>49</v>
      </c>
    </row>
    <row r="105" spans="1:7">
      <c r="A105" t="s">
        <v>589</v>
      </c>
      <c r="B105" t="s">
        <v>378</v>
      </c>
      <c r="D105" t="s">
        <v>590</v>
      </c>
      <c r="E105" t="s">
        <v>591</v>
      </c>
      <c r="F105" t="s">
        <v>27</v>
      </c>
      <c r="G105" t="s">
        <v>12</v>
      </c>
    </row>
    <row r="106" spans="1:7">
      <c r="A106" t="s">
        <v>592</v>
      </c>
      <c r="B106" t="s">
        <v>378</v>
      </c>
      <c r="C106" t="s">
        <v>52</v>
      </c>
      <c r="D106" t="s">
        <v>18</v>
      </c>
      <c r="E106" t="s">
        <v>593</v>
      </c>
      <c r="F106" t="s">
        <v>27</v>
      </c>
      <c r="G106" t="s">
        <v>12</v>
      </c>
    </row>
    <row r="107" spans="1:7">
      <c r="A107" t="s">
        <v>594</v>
      </c>
      <c r="B107" t="s">
        <v>378</v>
      </c>
      <c r="D107" t="s">
        <v>578</v>
      </c>
      <c r="E107" t="s">
        <v>595</v>
      </c>
      <c r="F107" t="s">
        <v>27</v>
      </c>
      <c r="G107" t="s">
        <v>49</v>
      </c>
    </row>
    <row r="108" spans="1:7">
      <c r="A108" t="s">
        <v>596</v>
      </c>
      <c r="B108" t="s">
        <v>378</v>
      </c>
      <c r="C108" t="s">
        <v>52</v>
      </c>
      <c r="D108" t="s">
        <v>597</v>
      </c>
      <c r="E108" t="s">
        <v>598</v>
      </c>
      <c r="F108" t="s">
        <v>27</v>
      </c>
      <c r="G108" t="s">
        <v>49</v>
      </c>
    </row>
    <row r="109" spans="1:7">
      <c r="A109" t="s">
        <v>856</v>
      </c>
      <c r="B109" t="s">
        <v>715</v>
      </c>
      <c r="C109" t="s">
        <v>52</v>
      </c>
      <c r="D109" t="s">
        <v>857</v>
      </c>
      <c r="E109" t="s">
        <v>858</v>
      </c>
      <c r="F109" t="s">
        <v>27</v>
      </c>
      <c r="G109" t="s">
        <v>49</v>
      </c>
    </row>
    <row r="110" spans="1:7">
      <c r="A110" t="s">
        <v>859</v>
      </c>
      <c r="B110" t="s">
        <v>715</v>
      </c>
      <c r="D110" t="s">
        <v>860</v>
      </c>
      <c r="E110" t="s">
        <v>861</v>
      </c>
      <c r="F110" t="s">
        <v>27</v>
      </c>
      <c r="G110" t="s">
        <v>49</v>
      </c>
    </row>
    <row r="111" spans="1:7">
      <c r="A111" t="s">
        <v>606</v>
      </c>
      <c r="B111" t="s">
        <v>378</v>
      </c>
      <c r="D111" t="s">
        <v>607</v>
      </c>
      <c r="E111" t="s">
        <v>608</v>
      </c>
      <c r="F111" t="s">
        <v>27</v>
      </c>
      <c r="G111" t="s">
        <v>49</v>
      </c>
    </row>
    <row r="112" spans="1:7">
      <c r="A112" t="s">
        <v>609</v>
      </c>
      <c r="B112" t="s">
        <v>378</v>
      </c>
      <c r="D112" t="s">
        <v>610</v>
      </c>
      <c r="E112" t="s">
        <v>611</v>
      </c>
      <c r="F112" t="s">
        <v>27</v>
      </c>
      <c r="G112" t="s">
        <v>49</v>
      </c>
    </row>
    <row r="113" spans="1:7">
      <c r="A113" t="s">
        <v>865</v>
      </c>
      <c r="B113" t="s">
        <v>715</v>
      </c>
      <c r="D113" t="s">
        <v>866</v>
      </c>
      <c r="E113" t="s">
        <v>867</v>
      </c>
      <c r="F113" t="s">
        <v>27</v>
      </c>
      <c r="G113" t="s">
        <v>12</v>
      </c>
    </row>
    <row r="114" spans="1:7">
      <c r="A114" t="s">
        <v>868</v>
      </c>
      <c r="B114" t="s">
        <v>715</v>
      </c>
      <c r="D114" t="s">
        <v>869</v>
      </c>
      <c r="E114" t="s">
        <v>870</v>
      </c>
      <c r="F114" t="s">
        <v>27</v>
      </c>
      <c r="G114" t="s">
        <v>49</v>
      </c>
    </row>
    <row r="115" spans="1:7">
      <c r="A115" t="s">
        <v>197</v>
      </c>
      <c r="B115" t="s">
        <v>130</v>
      </c>
      <c r="D115" t="s">
        <v>198</v>
      </c>
      <c r="E115" t="s">
        <v>199</v>
      </c>
      <c r="F115" t="s">
        <v>27</v>
      </c>
      <c r="G115" t="s">
        <v>49</v>
      </c>
    </row>
    <row r="116" spans="1:7">
      <c r="A116" t="s">
        <v>612</v>
      </c>
      <c r="B116" t="s">
        <v>378</v>
      </c>
      <c r="D116" t="s">
        <v>613</v>
      </c>
      <c r="E116" t="s">
        <v>614</v>
      </c>
      <c r="F116" t="s">
        <v>27</v>
      </c>
      <c r="G116" t="s">
        <v>49</v>
      </c>
    </row>
    <row r="117" spans="1:7">
      <c r="A117" t="s">
        <v>873</v>
      </c>
      <c r="B117" t="s">
        <v>715</v>
      </c>
      <c r="C117" t="s">
        <v>52</v>
      </c>
      <c r="D117" t="s">
        <v>874</v>
      </c>
      <c r="E117" t="s">
        <v>875</v>
      </c>
      <c r="F117" t="s">
        <v>27</v>
      </c>
      <c r="G117" t="s">
        <v>12</v>
      </c>
    </row>
    <row r="118" spans="1:7">
      <c r="A118" t="s">
        <v>206</v>
      </c>
      <c r="B118" t="s">
        <v>130</v>
      </c>
      <c r="D118" t="s">
        <v>207</v>
      </c>
      <c r="E118" t="s">
        <v>208</v>
      </c>
      <c r="F118" t="s">
        <v>27</v>
      </c>
      <c r="G118" t="s">
        <v>12</v>
      </c>
    </row>
    <row r="119" spans="1:7">
      <c r="A119" t="s">
        <v>884</v>
      </c>
      <c r="B119" t="s">
        <v>715</v>
      </c>
      <c r="D119" t="s">
        <v>885</v>
      </c>
      <c r="E119" t="s">
        <v>652</v>
      </c>
      <c r="F119" t="s">
        <v>27</v>
      </c>
      <c r="G119" t="s">
        <v>49</v>
      </c>
    </row>
    <row r="120" spans="1:7">
      <c r="A120" t="s">
        <v>366</v>
      </c>
      <c r="B120" t="s">
        <v>344</v>
      </c>
      <c r="D120" t="s">
        <v>367</v>
      </c>
      <c r="E120" t="s">
        <v>368</v>
      </c>
      <c r="F120" t="s">
        <v>27</v>
      </c>
      <c r="G120" t="s">
        <v>12</v>
      </c>
    </row>
    <row r="121" spans="1:7">
      <c r="A121" t="s">
        <v>313</v>
      </c>
      <c r="B121" t="s">
        <v>296</v>
      </c>
      <c r="D121" t="s">
        <v>314</v>
      </c>
      <c r="E121" t="s">
        <v>315</v>
      </c>
      <c r="F121" t="s">
        <v>27</v>
      </c>
      <c r="G121" t="s">
        <v>12</v>
      </c>
    </row>
    <row r="122" spans="1:7">
      <c r="A122" t="s">
        <v>898</v>
      </c>
      <c r="B122" t="s">
        <v>715</v>
      </c>
      <c r="D122" t="s">
        <v>899</v>
      </c>
      <c r="E122" t="s">
        <v>900</v>
      </c>
      <c r="F122" t="s">
        <v>27</v>
      </c>
      <c r="G122" t="s">
        <v>49</v>
      </c>
    </row>
    <row r="123" spans="1:7">
      <c r="A123" t="s">
        <v>901</v>
      </c>
      <c r="B123" t="s">
        <v>715</v>
      </c>
      <c r="D123" t="s">
        <v>902</v>
      </c>
      <c r="E123" t="s">
        <v>903</v>
      </c>
      <c r="F123" t="s">
        <v>27</v>
      </c>
      <c r="G123" t="s">
        <v>49</v>
      </c>
    </row>
    <row r="124" spans="1:7">
      <c r="A124" t="s">
        <v>904</v>
      </c>
      <c r="B124" t="s">
        <v>715</v>
      </c>
      <c r="C124" t="s">
        <v>52</v>
      </c>
      <c r="D124" t="s">
        <v>905</v>
      </c>
      <c r="E124" t="s">
        <v>906</v>
      </c>
      <c r="F124" t="s">
        <v>27</v>
      </c>
      <c r="G124" t="s">
        <v>12</v>
      </c>
    </row>
    <row r="125" spans="1:7">
      <c r="A125" t="s">
        <v>621</v>
      </c>
      <c r="B125" t="s">
        <v>378</v>
      </c>
      <c r="D125" t="s">
        <v>136</v>
      </c>
      <c r="E125" t="s">
        <v>622</v>
      </c>
      <c r="F125" t="s">
        <v>27</v>
      </c>
      <c r="G125" t="s">
        <v>12</v>
      </c>
    </row>
    <row r="126" spans="1:7">
      <c r="A126" t="s">
        <v>623</v>
      </c>
      <c r="B126" t="s">
        <v>378</v>
      </c>
      <c r="D126" t="s">
        <v>624</v>
      </c>
      <c r="E126" t="s">
        <v>625</v>
      </c>
      <c r="F126" t="s">
        <v>27</v>
      </c>
      <c r="G126" t="s">
        <v>49</v>
      </c>
    </row>
    <row r="127" spans="1:7">
      <c r="A127" t="s">
        <v>626</v>
      </c>
      <c r="B127" t="s">
        <v>378</v>
      </c>
      <c r="D127" t="s">
        <v>627</v>
      </c>
      <c r="E127" t="s">
        <v>628</v>
      </c>
      <c r="F127" t="s">
        <v>27</v>
      </c>
      <c r="G127" t="s">
        <v>12</v>
      </c>
    </row>
    <row r="128" spans="1:7">
      <c r="A128" t="s">
        <v>629</v>
      </c>
      <c r="B128" t="s">
        <v>378</v>
      </c>
      <c r="C128" t="s">
        <v>52</v>
      </c>
      <c r="D128" t="s">
        <v>630</v>
      </c>
      <c r="E128" t="s">
        <v>631</v>
      </c>
      <c r="F128" t="s">
        <v>27</v>
      </c>
      <c r="G128" t="s">
        <v>12</v>
      </c>
    </row>
    <row r="129" spans="1:7">
      <c r="A129" t="s">
        <v>632</v>
      </c>
      <c r="B129" t="s">
        <v>378</v>
      </c>
      <c r="D129" t="s">
        <v>633</v>
      </c>
      <c r="E129" t="s">
        <v>634</v>
      </c>
      <c r="F129" t="s">
        <v>27</v>
      </c>
      <c r="G129" t="s">
        <v>49</v>
      </c>
    </row>
    <row r="130" spans="1:7">
      <c r="A130" t="s">
        <v>635</v>
      </c>
      <c r="B130" t="s">
        <v>378</v>
      </c>
      <c r="C130" t="s">
        <v>52</v>
      </c>
      <c r="D130" t="s">
        <v>636</v>
      </c>
      <c r="E130" t="s">
        <v>637</v>
      </c>
      <c r="F130" t="s">
        <v>27</v>
      </c>
      <c r="G130" t="s">
        <v>12</v>
      </c>
    </row>
    <row r="131" spans="1:7">
      <c r="A131" t="s">
        <v>638</v>
      </c>
      <c r="B131" t="s">
        <v>378</v>
      </c>
      <c r="D131" t="s">
        <v>125</v>
      </c>
      <c r="E131" t="s">
        <v>639</v>
      </c>
      <c r="F131" t="s">
        <v>27</v>
      </c>
      <c r="G131" t="s">
        <v>12</v>
      </c>
    </row>
    <row r="132" spans="1:7">
      <c r="A132" t="s">
        <v>910</v>
      </c>
      <c r="B132" t="s">
        <v>715</v>
      </c>
      <c r="C132" t="s">
        <v>52</v>
      </c>
      <c r="D132" t="s">
        <v>911</v>
      </c>
      <c r="E132" t="s">
        <v>912</v>
      </c>
      <c r="F132" t="s">
        <v>27</v>
      </c>
      <c r="G132" t="s">
        <v>49</v>
      </c>
    </row>
    <row r="133" spans="1:7">
      <c r="A133" t="s">
        <v>369</v>
      </c>
      <c r="B133" t="s">
        <v>344</v>
      </c>
      <c r="D133" t="s">
        <v>370</v>
      </c>
      <c r="E133" t="s">
        <v>371</v>
      </c>
      <c r="F133" t="s">
        <v>27</v>
      </c>
      <c r="G133" t="s">
        <v>49</v>
      </c>
    </row>
    <row r="134" spans="1:7">
      <c r="A134" t="s">
        <v>219</v>
      </c>
      <c r="B134" t="s">
        <v>130</v>
      </c>
      <c r="D134" t="s">
        <v>220</v>
      </c>
      <c r="E134" t="s">
        <v>221</v>
      </c>
      <c r="F134" t="s">
        <v>27</v>
      </c>
      <c r="G134" t="s">
        <v>12</v>
      </c>
    </row>
    <row r="135" spans="1:7">
      <c r="A135" t="s">
        <v>644</v>
      </c>
      <c r="B135" t="s">
        <v>378</v>
      </c>
      <c r="D135" t="s">
        <v>441</v>
      </c>
      <c r="E135" t="s">
        <v>645</v>
      </c>
      <c r="F135" t="s">
        <v>27</v>
      </c>
      <c r="G135" t="s">
        <v>49</v>
      </c>
    </row>
    <row r="136" spans="1:7">
      <c r="A136" t="s">
        <v>278</v>
      </c>
      <c r="B136" t="s">
        <v>255</v>
      </c>
      <c r="D136" t="s">
        <v>279</v>
      </c>
      <c r="E136" t="s">
        <v>280</v>
      </c>
      <c r="F136" t="s">
        <v>27</v>
      </c>
      <c r="G136" t="s">
        <v>49</v>
      </c>
    </row>
    <row r="137" spans="1:7">
      <c r="A137" t="s">
        <v>646</v>
      </c>
      <c r="B137" t="s">
        <v>378</v>
      </c>
      <c r="D137" t="s">
        <v>95</v>
      </c>
      <c r="E137" t="s">
        <v>647</v>
      </c>
      <c r="F137" t="s">
        <v>27</v>
      </c>
      <c r="G137" t="s">
        <v>12</v>
      </c>
    </row>
    <row r="138" spans="1:7">
      <c r="A138" t="s">
        <v>336</v>
      </c>
      <c r="B138" t="s">
        <v>322</v>
      </c>
      <c r="C138" t="s">
        <v>52</v>
      </c>
      <c r="D138" t="s">
        <v>337</v>
      </c>
      <c r="E138" t="s">
        <v>338</v>
      </c>
      <c r="F138" t="s">
        <v>27</v>
      </c>
      <c r="G138" t="s">
        <v>49</v>
      </c>
    </row>
    <row r="139" spans="1:7">
      <c r="A139" t="s">
        <v>650</v>
      </c>
      <c r="B139" t="s">
        <v>378</v>
      </c>
      <c r="D139" t="s">
        <v>651</v>
      </c>
      <c r="E139" t="s">
        <v>652</v>
      </c>
      <c r="F139" t="s">
        <v>27</v>
      </c>
      <c r="G139" t="s">
        <v>49</v>
      </c>
    </row>
    <row r="140" spans="1:7">
      <c r="A140" t="s">
        <v>222</v>
      </c>
      <c r="B140" t="s">
        <v>130</v>
      </c>
      <c r="D140" t="s">
        <v>223</v>
      </c>
      <c r="E140" t="s">
        <v>224</v>
      </c>
      <c r="F140" t="s">
        <v>27</v>
      </c>
      <c r="G140" t="s">
        <v>12</v>
      </c>
    </row>
    <row r="141" spans="1:7">
      <c r="A141" t="s">
        <v>225</v>
      </c>
      <c r="B141" t="s">
        <v>130</v>
      </c>
      <c r="D141" t="s">
        <v>226</v>
      </c>
      <c r="E141" t="s">
        <v>227</v>
      </c>
      <c r="F141" t="s">
        <v>27</v>
      </c>
      <c r="G141" t="s">
        <v>12</v>
      </c>
    </row>
    <row r="142" spans="1:7">
      <c r="A142" t="s">
        <v>372</v>
      </c>
      <c r="B142" t="s">
        <v>344</v>
      </c>
      <c r="D142" t="s">
        <v>101</v>
      </c>
      <c r="E142" t="s">
        <v>373</v>
      </c>
      <c r="F142" t="s">
        <v>27</v>
      </c>
      <c r="G142" t="s">
        <v>12</v>
      </c>
    </row>
    <row r="143" spans="1:7">
      <c r="A143" t="s">
        <v>656</v>
      </c>
      <c r="B143" t="s">
        <v>378</v>
      </c>
      <c r="D143" t="s">
        <v>657</v>
      </c>
      <c r="E143" t="s">
        <v>658</v>
      </c>
      <c r="F143" t="s">
        <v>27</v>
      </c>
      <c r="G143" t="s">
        <v>12</v>
      </c>
    </row>
    <row r="144" spans="1:7">
      <c r="A144" t="s">
        <v>913</v>
      </c>
      <c r="B144" t="s">
        <v>715</v>
      </c>
      <c r="D144" t="s">
        <v>914</v>
      </c>
      <c r="E144" t="s">
        <v>915</v>
      </c>
      <c r="F144" t="s">
        <v>27</v>
      </c>
      <c r="G144" t="s">
        <v>49</v>
      </c>
    </row>
    <row r="145" spans="1:7">
      <c r="A145" t="s">
        <v>916</v>
      </c>
      <c r="B145" t="s">
        <v>715</v>
      </c>
      <c r="D145" t="s">
        <v>917</v>
      </c>
      <c r="E145" t="s">
        <v>918</v>
      </c>
      <c r="F145" t="s">
        <v>27</v>
      </c>
      <c r="G145" t="s">
        <v>49</v>
      </c>
    </row>
    <row r="146" spans="1:7">
      <c r="A146" t="s">
        <v>662</v>
      </c>
      <c r="B146" t="s">
        <v>378</v>
      </c>
      <c r="D146" t="s">
        <v>663</v>
      </c>
      <c r="E146" t="s">
        <v>664</v>
      </c>
      <c r="F146" t="s">
        <v>27</v>
      </c>
      <c r="G146" t="s">
        <v>12</v>
      </c>
    </row>
    <row r="147" spans="1:7">
      <c r="A147" t="s">
        <v>665</v>
      </c>
      <c r="B147" t="s">
        <v>378</v>
      </c>
      <c r="C147" t="s">
        <v>52</v>
      </c>
      <c r="D147" t="s">
        <v>666</v>
      </c>
      <c r="E147" t="s">
        <v>667</v>
      </c>
      <c r="F147" t="s">
        <v>27</v>
      </c>
      <c r="G147" t="s">
        <v>49</v>
      </c>
    </row>
    <row r="148" spans="1:7">
      <c r="A148" t="s">
        <v>668</v>
      </c>
      <c r="B148" t="s">
        <v>378</v>
      </c>
      <c r="D148" t="s">
        <v>669</v>
      </c>
      <c r="E148" t="s">
        <v>670</v>
      </c>
      <c r="F148" t="s">
        <v>27</v>
      </c>
      <c r="G148" t="s">
        <v>12</v>
      </c>
    </row>
    <row r="149" spans="1:7">
      <c r="A149" t="s">
        <v>671</v>
      </c>
      <c r="B149" t="s">
        <v>378</v>
      </c>
      <c r="D149" t="s">
        <v>437</v>
      </c>
      <c r="E149" t="s">
        <v>672</v>
      </c>
      <c r="F149" t="s">
        <v>27</v>
      </c>
      <c r="G149" t="s">
        <v>49</v>
      </c>
    </row>
    <row r="150" spans="1:7">
      <c r="A150" t="s">
        <v>673</v>
      </c>
      <c r="B150" t="s">
        <v>378</v>
      </c>
      <c r="D150" t="s">
        <v>269</v>
      </c>
      <c r="E150" t="s">
        <v>674</v>
      </c>
      <c r="F150" t="s">
        <v>27</v>
      </c>
      <c r="G150" t="s">
        <v>49</v>
      </c>
    </row>
    <row r="151" spans="1:7">
      <c r="A151" t="s">
        <v>919</v>
      </c>
      <c r="B151" t="s">
        <v>715</v>
      </c>
      <c r="D151" t="s">
        <v>920</v>
      </c>
      <c r="E151" t="s">
        <v>921</v>
      </c>
      <c r="F151" t="s">
        <v>27</v>
      </c>
      <c r="G151" t="s">
        <v>49</v>
      </c>
    </row>
    <row r="152" spans="1:7">
      <c r="A152" t="s">
        <v>675</v>
      </c>
      <c r="B152" t="s">
        <v>378</v>
      </c>
      <c r="C152" t="s">
        <v>52</v>
      </c>
      <c r="D152" t="s">
        <v>676</v>
      </c>
      <c r="E152" t="s">
        <v>677</v>
      </c>
      <c r="F152" t="s">
        <v>27</v>
      </c>
      <c r="G152" t="s">
        <v>49</v>
      </c>
    </row>
    <row r="153" spans="1:7">
      <c r="A153" t="s">
        <v>228</v>
      </c>
      <c r="B153" t="s">
        <v>130</v>
      </c>
      <c r="C153" t="s">
        <v>52</v>
      </c>
      <c r="D153" t="s">
        <v>229</v>
      </c>
      <c r="E153" t="s">
        <v>230</v>
      </c>
      <c r="F153" t="s">
        <v>27</v>
      </c>
      <c r="G153" t="s">
        <v>49</v>
      </c>
    </row>
    <row r="154" spans="1:7">
      <c r="A154" t="s">
        <v>234</v>
      </c>
      <c r="B154" t="s">
        <v>130</v>
      </c>
      <c r="D154" t="s">
        <v>235</v>
      </c>
      <c r="E154" t="s">
        <v>236</v>
      </c>
      <c r="F154" t="s">
        <v>27</v>
      </c>
      <c r="G154" t="s">
        <v>12</v>
      </c>
    </row>
    <row r="155" spans="1:7">
      <c r="A155" t="s">
        <v>237</v>
      </c>
      <c r="B155" t="s">
        <v>130</v>
      </c>
      <c r="D155" t="s">
        <v>238</v>
      </c>
      <c r="E155" t="s">
        <v>239</v>
      </c>
      <c r="F155" t="s">
        <v>27</v>
      </c>
      <c r="G155" t="s">
        <v>12</v>
      </c>
    </row>
    <row r="156" spans="1:7">
      <c r="A156" t="s">
        <v>243</v>
      </c>
      <c r="B156" t="s">
        <v>130</v>
      </c>
      <c r="D156" t="s">
        <v>133</v>
      </c>
      <c r="E156" t="s">
        <v>244</v>
      </c>
      <c r="F156" t="s">
        <v>27</v>
      </c>
      <c r="G156" t="s">
        <v>12</v>
      </c>
    </row>
    <row r="157" spans="1:7">
      <c r="A157" t="s">
        <v>922</v>
      </c>
      <c r="B157" t="s">
        <v>715</v>
      </c>
      <c r="D157" t="s">
        <v>517</v>
      </c>
      <c r="E157" t="s">
        <v>923</v>
      </c>
      <c r="F157" t="s">
        <v>27</v>
      </c>
      <c r="G157" t="s">
        <v>12</v>
      </c>
    </row>
    <row r="158" spans="1:7">
      <c r="A158" t="s">
        <v>248</v>
      </c>
      <c r="B158" t="s">
        <v>130</v>
      </c>
      <c r="D158" t="s">
        <v>249</v>
      </c>
      <c r="E158" t="s">
        <v>250</v>
      </c>
      <c r="F158" t="s">
        <v>27</v>
      </c>
      <c r="G158" t="s">
        <v>12</v>
      </c>
    </row>
    <row r="159" spans="1:7">
      <c r="A159" t="s">
        <v>924</v>
      </c>
      <c r="B159" t="s">
        <v>715</v>
      </c>
      <c r="C159" t="s">
        <v>52</v>
      </c>
      <c r="D159" t="s">
        <v>195</v>
      </c>
      <c r="E159" t="s">
        <v>925</v>
      </c>
      <c r="F159" t="s">
        <v>27</v>
      </c>
      <c r="G159" t="s">
        <v>12</v>
      </c>
    </row>
    <row r="160" spans="1:7">
      <c r="A160" t="s">
        <v>926</v>
      </c>
      <c r="B160" t="s">
        <v>715</v>
      </c>
      <c r="D160" t="s">
        <v>927</v>
      </c>
      <c r="E160" t="s">
        <v>928</v>
      </c>
      <c r="F160" t="s">
        <v>27</v>
      </c>
      <c r="G160" t="s">
        <v>49</v>
      </c>
    </row>
    <row r="161" spans="1:7">
      <c r="A161" t="s">
        <v>680</v>
      </c>
      <c r="B161" t="s">
        <v>378</v>
      </c>
      <c r="C161" t="s">
        <v>52</v>
      </c>
      <c r="D161" t="s">
        <v>681</v>
      </c>
      <c r="E161" t="s">
        <v>682</v>
      </c>
      <c r="F161" t="s">
        <v>27</v>
      </c>
      <c r="G161" t="s">
        <v>49</v>
      </c>
    </row>
    <row r="162" spans="1:7">
      <c r="A162" t="s">
        <v>251</v>
      </c>
      <c r="B162" t="s">
        <v>130</v>
      </c>
      <c r="D162" t="s">
        <v>252</v>
      </c>
      <c r="E162" t="s">
        <v>253</v>
      </c>
      <c r="F162" t="s">
        <v>27</v>
      </c>
      <c r="G162" t="s">
        <v>12</v>
      </c>
    </row>
    <row r="163" spans="1:7">
      <c r="A163" t="s">
        <v>685</v>
      </c>
      <c r="B163" t="s">
        <v>378</v>
      </c>
      <c r="D163" t="s">
        <v>686</v>
      </c>
      <c r="E163" t="s">
        <v>687</v>
      </c>
      <c r="F163" t="s">
        <v>27</v>
      </c>
      <c r="G163" t="s">
        <v>12</v>
      </c>
    </row>
    <row r="164" spans="1:7">
      <c r="A164" t="s">
        <v>688</v>
      </c>
      <c r="B164" t="s">
        <v>378</v>
      </c>
      <c r="C164" t="s">
        <v>52</v>
      </c>
      <c r="D164" t="s">
        <v>414</v>
      </c>
      <c r="E164" t="s">
        <v>689</v>
      </c>
      <c r="F164" t="s">
        <v>27</v>
      </c>
      <c r="G164" t="s">
        <v>12</v>
      </c>
    </row>
    <row r="165" spans="1:7">
      <c r="A165" t="s">
        <v>284</v>
      </c>
      <c r="B165" t="s">
        <v>255</v>
      </c>
      <c r="D165" t="s">
        <v>285</v>
      </c>
      <c r="E165" t="s">
        <v>286</v>
      </c>
      <c r="F165" t="s">
        <v>27</v>
      </c>
      <c r="G165" t="s">
        <v>12</v>
      </c>
    </row>
    <row r="166" spans="1:7">
      <c r="A166" t="s">
        <v>287</v>
      </c>
      <c r="B166" t="s">
        <v>255</v>
      </c>
      <c r="C166" t="s">
        <v>52</v>
      </c>
      <c r="D166" t="s">
        <v>136</v>
      </c>
      <c r="E166" t="s">
        <v>288</v>
      </c>
      <c r="F166" t="s">
        <v>27</v>
      </c>
      <c r="G166" t="s">
        <v>12</v>
      </c>
    </row>
    <row r="167" spans="1:7">
      <c r="A167" t="s">
        <v>289</v>
      </c>
      <c r="B167" t="s">
        <v>255</v>
      </c>
      <c r="D167" t="s">
        <v>290</v>
      </c>
      <c r="E167" t="s">
        <v>291</v>
      </c>
      <c r="F167" t="s">
        <v>27</v>
      </c>
      <c r="G167" t="s">
        <v>12</v>
      </c>
    </row>
    <row r="168" spans="1:7">
      <c r="A168" t="s">
        <v>292</v>
      </c>
      <c r="B168" t="s">
        <v>255</v>
      </c>
      <c r="D168" t="s">
        <v>293</v>
      </c>
      <c r="E168" t="s">
        <v>294</v>
      </c>
      <c r="F168" t="s">
        <v>27</v>
      </c>
      <c r="G168" t="s">
        <v>12</v>
      </c>
    </row>
    <row r="169" spans="1:7">
      <c r="A169" t="s">
        <v>698</v>
      </c>
      <c r="B169" t="s">
        <v>378</v>
      </c>
      <c r="C169" t="s">
        <v>52</v>
      </c>
      <c r="D169" t="s">
        <v>699</v>
      </c>
      <c r="E169" t="s">
        <v>700</v>
      </c>
      <c r="F169" t="s">
        <v>27</v>
      </c>
      <c r="G169" t="s">
        <v>12</v>
      </c>
    </row>
    <row r="170" spans="1:7">
      <c r="A170" t="s">
        <v>962</v>
      </c>
      <c r="B170" t="s">
        <v>962</v>
      </c>
      <c r="D170" t="s">
        <v>963</v>
      </c>
      <c r="E170" t="s">
        <v>964</v>
      </c>
      <c r="F170" t="s">
        <v>27</v>
      </c>
      <c r="G170" t="s">
        <v>12</v>
      </c>
    </row>
    <row r="174" spans="1:7">
      <c r="B174" s="2" t="s">
        <v>970</v>
      </c>
    </row>
    <row r="176" spans="1:7">
      <c r="C176" s="1" t="s">
        <v>6</v>
      </c>
      <c r="D176" t="s">
        <v>968</v>
      </c>
    </row>
    <row r="177" spans="2:4">
      <c r="C177" t="s">
        <v>12</v>
      </c>
      <c r="D177" s="3">
        <v>0.59763313609467461</v>
      </c>
    </row>
    <row r="178" spans="2:4">
      <c r="C178" t="s">
        <v>49</v>
      </c>
      <c r="D178" s="3">
        <v>0.40236686390532544</v>
      </c>
    </row>
    <row r="179" spans="2:4">
      <c r="C179" t="s">
        <v>969</v>
      </c>
      <c r="D179" s="3">
        <v>1</v>
      </c>
    </row>
    <row r="183" spans="2:4">
      <c r="B183" s="2" t="s">
        <v>967</v>
      </c>
    </row>
    <row r="185" spans="2:4">
      <c r="C185" s="1" t="s">
        <v>6</v>
      </c>
      <c r="D185" t="s">
        <v>968</v>
      </c>
    </row>
    <row r="186" spans="2:4">
      <c r="C186" t="s">
        <v>12</v>
      </c>
      <c r="D186">
        <v>101</v>
      </c>
    </row>
    <row r="187" spans="2:4">
      <c r="C187" t="s">
        <v>49</v>
      </c>
      <c r="D187">
        <v>68</v>
      </c>
    </row>
    <row r="188" spans="2:4">
      <c r="C188" t="s">
        <v>969</v>
      </c>
      <c r="D188">
        <v>169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DADE9-2A3D-4BEF-AEC3-3A622F9E032A}">
  <dimension ref="A1:G21"/>
  <sheetViews>
    <sheetView topLeftCell="A7" workbookViewId="0">
      <selection activeCell="A16" sqref="A16"/>
    </sheetView>
  </sheetViews>
  <sheetFormatPr defaultRowHeight="15"/>
  <cols>
    <col min="1" max="1" width="25.85546875" customWidth="1"/>
    <col min="2" max="2" width="19.28515625" customWidth="1"/>
    <col min="3" max="3" width="15.85546875" customWidth="1"/>
    <col min="4" max="4" width="16.7109375" customWidth="1"/>
    <col min="5" max="5" width="15.42578125" customWidth="1"/>
    <col min="6" max="6" width="18.28515625" customWidth="1"/>
  </cols>
  <sheetData>
    <row r="1" spans="1:7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7">
      <c r="A2" t="s">
        <v>153</v>
      </c>
      <c r="B2" t="s">
        <v>130</v>
      </c>
      <c r="D2" t="s">
        <v>154</v>
      </c>
      <c r="E2" t="s">
        <v>155</v>
      </c>
      <c r="F2" t="s">
        <v>38</v>
      </c>
      <c r="G2" t="s">
        <v>12</v>
      </c>
    </row>
    <row r="3" spans="1:7">
      <c r="A3" t="s">
        <v>83</v>
      </c>
      <c r="B3" t="s">
        <v>8</v>
      </c>
      <c r="D3" t="s">
        <v>84</v>
      </c>
      <c r="E3" t="s">
        <v>85</v>
      </c>
      <c r="F3" t="s">
        <v>38</v>
      </c>
      <c r="G3" t="s">
        <v>49</v>
      </c>
    </row>
    <row r="4" spans="1:7">
      <c r="A4" t="s">
        <v>374</v>
      </c>
      <c r="B4" t="s">
        <v>374</v>
      </c>
      <c r="D4" t="s">
        <v>375</v>
      </c>
      <c r="E4" t="s">
        <v>376</v>
      </c>
      <c r="F4" t="s">
        <v>38</v>
      </c>
      <c r="G4" t="s">
        <v>49</v>
      </c>
    </row>
    <row r="5" spans="1:7">
      <c r="A5" t="s">
        <v>889</v>
      </c>
      <c r="B5" t="s">
        <v>715</v>
      </c>
      <c r="D5" t="s">
        <v>890</v>
      </c>
      <c r="E5" t="s">
        <v>891</v>
      </c>
      <c r="F5" t="s">
        <v>38</v>
      </c>
      <c r="G5" t="s">
        <v>12</v>
      </c>
    </row>
    <row r="6" spans="1:7">
      <c r="A6" t="s">
        <v>231</v>
      </c>
      <c r="B6" t="s">
        <v>130</v>
      </c>
      <c r="D6" t="s">
        <v>232</v>
      </c>
      <c r="E6" t="s">
        <v>233</v>
      </c>
      <c r="F6" t="s">
        <v>38</v>
      </c>
      <c r="G6" t="s">
        <v>49</v>
      </c>
    </row>
    <row r="7" spans="1:7">
      <c r="A7" t="s">
        <v>240</v>
      </c>
      <c r="B7" t="s">
        <v>130</v>
      </c>
      <c r="D7" t="s">
        <v>241</v>
      </c>
      <c r="E7" t="s">
        <v>242</v>
      </c>
      <c r="F7" t="s">
        <v>38</v>
      </c>
      <c r="G7" t="s">
        <v>12</v>
      </c>
    </row>
    <row r="8" spans="1:7">
      <c r="A8" t="s">
        <v>281</v>
      </c>
      <c r="B8" t="s">
        <v>255</v>
      </c>
      <c r="D8" t="s">
        <v>282</v>
      </c>
      <c r="E8" t="s">
        <v>283</v>
      </c>
      <c r="F8" t="s">
        <v>38</v>
      </c>
      <c r="G8" t="s">
        <v>49</v>
      </c>
    </row>
    <row r="11" spans="1:7">
      <c r="A11" t="s">
        <v>21</v>
      </c>
      <c r="B11" t="s">
        <v>971</v>
      </c>
    </row>
    <row r="12" spans="1:7">
      <c r="A12">
        <v>3</v>
      </c>
      <c r="B12">
        <v>4</v>
      </c>
    </row>
    <row r="15" spans="1:7">
      <c r="B15" s="2" t="s">
        <v>970</v>
      </c>
    </row>
    <row r="17" spans="3:4">
      <c r="C17" s="1" t="s">
        <v>6</v>
      </c>
      <c r="D17" t="s">
        <v>968</v>
      </c>
    </row>
    <row r="18" spans="3:4">
      <c r="C18" t="s">
        <v>49</v>
      </c>
      <c r="D18" s="3">
        <v>0.5714285714285714</v>
      </c>
    </row>
    <row r="19" spans="3:4">
      <c r="C19" t="s">
        <v>12</v>
      </c>
      <c r="D19" s="3">
        <v>0.42857142857142855</v>
      </c>
    </row>
    <row r="20" spans="3:4">
      <c r="C20" t="s">
        <v>972</v>
      </c>
      <c r="D20" s="3">
        <v>0</v>
      </c>
    </row>
    <row r="21" spans="3:4">
      <c r="C21" t="s">
        <v>969</v>
      </c>
      <c r="D21" s="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E1735-E515-4FBE-A368-9C91D6A6D993}">
  <dimension ref="A1:L38"/>
  <sheetViews>
    <sheetView workbookViewId="0">
      <selection activeCell="E11" sqref="E11"/>
    </sheetView>
  </sheetViews>
  <sheetFormatPr defaultRowHeight="15"/>
  <cols>
    <col min="1" max="1" width="22.28515625" customWidth="1"/>
    <col min="2" max="2" width="18.42578125" customWidth="1"/>
    <col min="3" max="3" width="15" customWidth="1"/>
    <col min="4" max="4" width="18.42578125" customWidth="1"/>
    <col min="5" max="5" width="18.7109375" customWidth="1"/>
    <col min="6" max="6" width="20" customWidth="1"/>
    <col min="9" max="9" width="12.7109375" customWidth="1"/>
    <col min="11" max="11" width="26.140625" style="3" customWidth="1"/>
    <col min="12" max="12" width="25.8554687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K1" s="13"/>
    </row>
    <row r="2" spans="1:12">
      <c r="A2" t="s">
        <v>7</v>
      </c>
      <c r="B2" t="s">
        <v>8</v>
      </c>
      <c r="D2" t="s">
        <v>9</v>
      </c>
      <c r="E2" t="s">
        <v>10</v>
      </c>
      <c r="F2" t="s">
        <v>11</v>
      </c>
      <c r="G2" t="s">
        <v>12</v>
      </c>
      <c r="I2" s="7" t="s">
        <v>13</v>
      </c>
      <c r="J2" s="5"/>
      <c r="K2" s="5"/>
      <c r="L2" s="6"/>
    </row>
    <row r="3" spans="1:12">
      <c r="A3" t="s">
        <v>14</v>
      </c>
      <c r="B3" t="s">
        <v>8</v>
      </c>
      <c r="D3" t="s">
        <v>15</v>
      </c>
      <c r="E3" t="s">
        <v>16</v>
      </c>
      <c r="F3" t="s">
        <v>11</v>
      </c>
      <c r="G3" t="s">
        <v>12</v>
      </c>
      <c r="I3" s="5"/>
      <c r="J3" s="5"/>
      <c r="K3" s="5"/>
      <c r="L3" s="5"/>
    </row>
    <row r="4" spans="1:12" ht="30.75">
      <c r="A4" t="s">
        <v>17</v>
      </c>
      <c r="B4" t="s">
        <v>8</v>
      </c>
      <c r="D4" t="s">
        <v>18</v>
      </c>
      <c r="E4" t="s">
        <v>19</v>
      </c>
      <c r="F4" t="s">
        <v>11</v>
      </c>
      <c r="G4" t="s">
        <v>12</v>
      </c>
      <c r="I4" s="7" t="s">
        <v>20</v>
      </c>
      <c r="J4" s="7" t="s">
        <v>21</v>
      </c>
      <c r="K4" s="8" t="s">
        <v>22</v>
      </c>
      <c r="L4" s="8" t="s">
        <v>23</v>
      </c>
    </row>
    <row r="5" spans="1:12">
      <c r="A5" t="s">
        <v>24</v>
      </c>
      <c r="B5" t="s">
        <v>8</v>
      </c>
      <c r="D5" t="s">
        <v>25</v>
      </c>
      <c r="E5" t="s">
        <v>26</v>
      </c>
      <c r="F5" t="s">
        <v>11</v>
      </c>
      <c r="G5" t="s">
        <v>12</v>
      </c>
      <c r="I5" s="5" t="s">
        <v>27</v>
      </c>
      <c r="J5" s="5">
        <v>1</v>
      </c>
      <c r="K5" s="5">
        <v>1</v>
      </c>
      <c r="L5" s="6">
        <f>K5/2</f>
        <v>0.5</v>
      </c>
    </row>
    <row r="6" spans="1:12">
      <c r="A6" t="s">
        <v>28</v>
      </c>
      <c r="B6" t="s">
        <v>8</v>
      </c>
      <c r="D6" t="s">
        <v>29</v>
      </c>
      <c r="E6" t="s">
        <v>30</v>
      </c>
      <c r="F6" t="s">
        <v>27</v>
      </c>
      <c r="G6" t="s">
        <v>12</v>
      </c>
      <c r="I6" s="5" t="s">
        <v>11</v>
      </c>
      <c r="J6" s="5">
        <v>29</v>
      </c>
      <c r="K6" s="5">
        <v>5</v>
      </c>
      <c r="L6" s="6">
        <f>K6/34</f>
        <v>0.14705882352941177</v>
      </c>
    </row>
    <row r="7" spans="1:12">
      <c r="A7" t="s">
        <v>31</v>
      </c>
      <c r="B7" t="s">
        <v>8</v>
      </c>
      <c r="D7" t="s">
        <v>32</v>
      </c>
      <c r="E7" t="s">
        <v>33</v>
      </c>
      <c r="F7" t="s">
        <v>11</v>
      </c>
      <c r="G7" t="s">
        <v>12</v>
      </c>
      <c r="I7" s="5" t="s">
        <v>38</v>
      </c>
      <c r="J7" s="5">
        <v>0</v>
      </c>
      <c r="K7" s="5">
        <v>1</v>
      </c>
      <c r="L7" s="6">
        <v>1</v>
      </c>
    </row>
    <row r="8" spans="1:12">
      <c r="A8" t="s">
        <v>35</v>
      </c>
      <c r="B8" t="s">
        <v>8</v>
      </c>
      <c r="D8" t="s">
        <v>36</v>
      </c>
      <c r="E8" t="s">
        <v>37</v>
      </c>
      <c r="F8" t="s">
        <v>11</v>
      </c>
      <c r="G8" t="s">
        <v>12</v>
      </c>
      <c r="I8" s="5"/>
      <c r="J8" s="5"/>
      <c r="K8" s="5"/>
      <c r="L8" s="5"/>
    </row>
    <row r="9" spans="1:12">
      <c r="A9" t="s">
        <v>39</v>
      </c>
      <c r="B9" t="s">
        <v>8</v>
      </c>
      <c r="D9" t="s">
        <v>40</v>
      </c>
      <c r="E9" t="s">
        <v>41</v>
      </c>
      <c r="F9" t="s">
        <v>11</v>
      </c>
      <c r="G9" t="s">
        <v>12</v>
      </c>
      <c r="I9" s="9" t="s">
        <v>50</v>
      </c>
      <c r="J9" s="10">
        <v>30</v>
      </c>
      <c r="K9" s="10">
        <v>7</v>
      </c>
      <c r="L9" s="11">
        <f>K9/37</f>
        <v>0.1891891891891892</v>
      </c>
    </row>
    <row r="10" spans="1:12">
      <c r="A10" t="s">
        <v>43</v>
      </c>
      <c r="B10" t="s">
        <v>8</v>
      </c>
      <c r="D10" t="s">
        <v>44</v>
      </c>
      <c r="E10" t="s">
        <v>45</v>
      </c>
      <c r="F10" t="s">
        <v>11</v>
      </c>
      <c r="G10" t="s">
        <v>12</v>
      </c>
    </row>
    <row r="11" spans="1:12">
      <c r="A11" t="s">
        <v>46</v>
      </c>
      <c r="B11" t="s">
        <v>8</v>
      </c>
      <c r="D11" t="s">
        <v>47</v>
      </c>
      <c r="E11" t="s">
        <v>48</v>
      </c>
      <c r="F11" t="s">
        <v>11</v>
      </c>
      <c r="G11" t="s">
        <v>49</v>
      </c>
    </row>
    <row r="12" spans="1:12">
      <c r="A12" t="s">
        <v>51</v>
      </c>
      <c r="B12" t="s">
        <v>8</v>
      </c>
      <c r="C12" t="s">
        <v>52</v>
      </c>
      <c r="D12" t="s">
        <v>53</v>
      </c>
      <c r="E12" t="s">
        <v>54</v>
      </c>
      <c r="F12" t="s">
        <v>11</v>
      </c>
      <c r="G12" t="s">
        <v>49</v>
      </c>
    </row>
    <row r="13" spans="1:12">
      <c r="A13" t="s">
        <v>55</v>
      </c>
      <c r="B13" t="s">
        <v>8</v>
      </c>
      <c r="D13" t="s">
        <v>56</v>
      </c>
      <c r="E13" t="s">
        <v>57</v>
      </c>
      <c r="F13" t="s">
        <v>11</v>
      </c>
      <c r="G13" t="s">
        <v>12</v>
      </c>
    </row>
    <row r="14" spans="1:12">
      <c r="A14" t="s">
        <v>58</v>
      </c>
      <c r="B14" t="s">
        <v>8</v>
      </c>
      <c r="D14" t="s">
        <v>18</v>
      </c>
      <c r="E14" t="s">
        <v>59</v>
      </c>
      <c r="F14" t="s">
        <v>11</v>
      </c>
      <c r="G14" t="s">
        <v>12</v>
      </c>
    </row>
    <row r="15" spans="1:12">
      <c r="A15" t="s">
        <v>60</v>
      </c>
      <c r="B15" t="s">
        <v>8</v>
      </c>
      <c r="D15" t="s">
        <v>61</v>
      </c>
      <c r="E15" t="s">
        <v>45</v>
      </c>
      <c r="F15" t="s">
        <v>11</v>
      </c>
      <c r="G15" t="s">
        <v>12</v>
      </c>
    </row>
    <row r="16" spans="1:12">
      <c r="A16" t="s">
        <v>62</v>
      </c>
      <c r="B16" t="s">
        <v>8</v>
      </c>
      <c r="D16" t="s">
        <v>63</v>
      </c>
      <c r="E16" t="s">
        <v>64</v>
      </c>
      <c r="F16" t="s">
        <v>27</v>
      </c>
      <c r="G16" t="s">
        <v>49</v>
      </c>
    </row>
    <row r="17" spans="1:7">
      <c r="A17" t="s">
        <v>65</v>
      </c>
      <c r="B17" t="s">
        <v>8</v>
      </c>
      <c r="C17" t="s">
        <v>52</v>
      </c>
      <c r="D17" t="s">
        <v>66</v>
      </c>
      <c r="E17" t="s">
        <v>67</v>
      </c>
      <c r="F17" t="s">
        <v>11</v>
      </c>
      <c r="G17" t="s">
        <v>12</v>
      </c>
    </row>
    <row r="18" spans="1:7">
      <c r="A18" t="s">
        <v>68</v>
      </c>
      <c r="B18" t="s">
        <v>8</v>
      </c>
      <c r="D18" t="s">
        <v>69</v>
      </c>
      <c r="E18" t="s">
        <v>70</v>
      </c>
      <c r="F18" t="s">
        <v>11</v>
      </c>
      <c r="G18" t="s">
        <v>12</v>
      </c>
    </row>
    <row r="19" spans="1:7">
      <c r="A19" t="s">
        <v>71</v>
      </c>
      <c r="B19" t="s">
        <v>8</v>
      </c>
      <c r="D19" t="s">
        <v>72</v>
      </c>
      <c r="E19" t="s">
        <v>73</v>
      </c>
      <c r="F19" t="s">
        <v>11</v>
      </c>
      <c r="G19" t="s">
        <v>12</v>
      </c>
    </row>
    <row r="20" spans="1:7">
      <c r="A20" t="s">
        <v>74</v>
      </c>
      <c r="B20" t="s">
        <v>8</v>
      </c>
      <c r="D20" t="s">
        <v>75</v>
      </c>
      <c r="E20" t="s">
        <v>76</v>
      </c>
      <c r="F20" t="s">
        <v>11</v>
      </c>
      <c r="G20" t="s">
        <v>12</v>
      </c>
    </row>
    <row r="21" spans="1:7">
      <c r="A21" t="s">
        <v>77</v>
      </c>
      <c r="B21" t="s">
        <v>8</v>
      </c>
      <c r="D21" t="s">
        <v>78</v>
      </c>
      <c r="E21" t="s">
        <v>79</v>
      </c>
      <c r="F21" t="s">
        <v>11</v>
      </c>
      <c r="G21" t="s">
        <v>12</v>
      </c>
    </row>
    <row r="22" spans="1:7">
      <c r="A22" t="s">
        <v>80</v>
      </c>
      <c r="B22" t="s">
        <v>8</v>
      </c>
      <c r="D22" t="s">
        <v>81</v>
      </c>
      <c r="E22" t="s">
        <v>82</v>
      </c>
      <c r="F22" t="s">
        <v>11</v>
      </c>
      <c r="G22" t="s">
        <v>12</v>
      </c>
    </row>
    <row r="23" spans="1:7">
      <c r="A23" t="s">
        <v>83</v>
      </c>
      <c r="B23" t="s">
        <v>8</v>
      </c>
      <c r="D23" t="s">
        <v>84</v>
      </c>
      <c r="E23" t="s">
        <v>85</v>
      </c>
      <c r="F23" t="s">
        <v>38</v>
      </c>
      <c r="G23" t="s">
        <v>49</v>
      </c>
    </row>
    <row r="24" spans="1:7">
      <c r="A24" t="s">
        <v>86</v>
      </c>
      <c r="B24" t="s">
        <v>8</v>
      </c>
      <c r="D24" t="s">
        <v>33</v>
      </c>
      <c r="E24" t="s">
        <v>87</v>
      </c>
      <c r="F24" t="s">
        <v>11</v>
      </c>
      <c r="G24" t="s">
        <v>12</v>
      </c>
    </row>
    <row r="25" spans="1:7">
      <c r="A25" t="s">
        <v>88</v>
      </c>
      <c r="B25" t="s">
        <v>8</v>
      </c>
      <c r="D25" t="s">
        <v>89</v>
      </c>
      <c r="E25" t="s">
        <v>90</v>
      </c>
      <c r="F25" t="s">
        <v>11</v>
      </c>
      <c r="G25" t="s">
        <v>12</v>
      </c>
    </row>
    <row r="26" spans="1:7">
      <c r="A26" t="s">
        <v>91</v>
      </c>
      <c r="B26" t="s">
        <v>8</v>
      </c>
      <c r="D26" t="s">
        <v>92</v>
      </c>
      <c r="E26" t="s">
        <v>93</v>
      </c>
      <c r="F26" t="s">
        <v>11</v>
      </c>
      <c r="G26" t="s">
        <v>49</v>
      </c>
    </row>
    <row r="27" spans="1:7">
      <c r="A27" t="s">
        <v>94</v>
      </c>
      <c r="B27" t="s">
        <v>8</v>
      </c>
      <c r="D27" t="s">
        <v>95</v>
      </c>
      <c r="E27" t="s">
        <v>96</v>
      </c>
      <c r="F27" t="s">
        <v>11</v>
      </c>
      <c r="G27" t="s">
        <v>12</v>
      </c>
    </row>
    <row r="28" spans="1:7">
      <c r="A28" t="s">
        <v>97</v>
      </c>
      <c r="B28" t="s">
        <v>8</v>
      </c>
      <c r="D28" t="s">
        <v>98</v>
      </c>
      <c r="E28" t="s">
        <v>99</v>
      </c>
      <c r="F28" t="s">
        <v>11</v>
      </c>
      <c r="G28" t="s">
        <v>49</v>
      </c>
    </row>
    <row r="29" spans="1:7">
      <c r="A29" t="s">
        <v>100</v>
      </c>
      <c r="B29" t="s">
        <v>8</v>
      </c>
      <c r="C29" t="s">
        <v>52</v>
      </c>
      <c r="D29" t="s">
        <v>101</v>
      </c>
      <c r="E29" t="s">
        <v>102</v>
      </c>
      <c r="F29" t="s">
        <v>11</v>
      </c>
      <c r="G29" t="s">
        <v>12</v>
      </c>
    </row>
    <row r="30" spans="1:7">
      <c r="A30" t="s">
        <v>103</v>
      </c>
      <c r="B30" t="s">
        <v>8</v>
      </c>
      <c r="D30" t="s">
        <v>104</v>
      </c>
      <c r="E30" t="s">
        <v>105</v>
      </c>
      <c r="F30" t="s">
        <v>11</v>
      </c>
      <c r="G30" t="s">
        <v>49</v>
      </c>
    </row>
    <row r="31" spans="1:7">
      <c r="A31" t="s">
        <v>106</v>
      </c>
      <c r="B31" t="s">
        <v>8</v>
      </c>
      <c r="D31" t="s">
        <v>107</v>
      </c>
      <c r="E31" t="s">
        <v>108</v>
      </c>
      <c r="F31" t="s">
        <v>11</v>
      </c>
      <c r="G31" t="s">
        <v>12</v>
      </c>
    </row>
    <row r="32" spans="1:7">
      <c r="A32" t="s">
        <v>109</v>
      </c>
      <c r="B32" t="s">
        <v>8</v>
      </c>
      <c r="D32" t="s">
        <v>110</v>
      </c>
      <c r="E32" t="s">
        <v>111</v>
      </c>
      <c r="F32" t="s">
        <v>11</v>
      </c>
      <c r="G32" t="s">
        <v>12</v>
      </c>
    </row>
    <row r="33" spans="1:7">
      <c r="A33" t="s">
        <v>112</v>
      </c>
      <c r="B33" t="s">
        <v>8</v>
      </c>
      <c r="D33" t="s">
        <v>113</v>
      </c>
      <c r="E33" t="s">
        <v>114</v>
      </c>
      <c r="F33" t="s">
        <v>11</v>
      </c>
      <c r="G33" t="s">
        <v>12</v>
      </c>
    </row>
    <row r="34" spans="1:7">
      <c r="A34" t="s">
        <v>115</v>
      </c>
      <c r="B34" t="s">
        <v>8</v>
      </c>
      <c r="D34" t="s">
        <v>116</v>
      </c>
      <c r="E34" t="s">
        <v>117</v>
      </c>
      <c r="F34" t="s">
        <v>11</v>
      </c>
      <c r="G34" t="s">
        <v>12</v>
      </c>
    </row>
    <row r="35" spans="1:7">
      <c r="A35" t="s">
        <v>118</v>
      </c>
      <c r="B35" t="s">
        <v>8</v>
      </c>
      <c r="D35" t="s">
        <v>119</v>
      </c>
      <c r="E35" t="s">
        <v>120</v>
      </c>
      <c r="F35" t="s">
        <v>11</v>
      </c>
      <c r="G35" t="s">
        <v>12</v>
      </c>
    </row>
    <row r="36" spans="1:7">
      <c r="A36" t="s">
        <v>121</v>
      </c>
      <c r="B36" t="s">
        <v>8</v>
      </c>
      <c r="D36" t="s">
        <v>122</v>
      </c>
      <c r="E36" t="s">
        <v>123</v>
      </c>
      <c r="F36" t="s">
        <v>11</v>
      </c>
      <c r="G36" t="s">
        <v>12</v>
      </c>
    </row>
    <row r="37" spans="1:7">
      <c r="A37" t="s">
        <v>124</v>
      </c>
      <c r="B37" t="s">
        <v>8</v>
      </c>
      <c r="D37" t="s">
        <v>125</v>
      </c>
      <c r="E37" t="s">
        <v>126</v>
      </c>
      <c r="F37" t="s">
        <v>11</v>
      </c>
      <c r="G37" t="s">
        <v>12</v>
      </c>
    </row>
    <row r="38" spans="1:7">
      <c r="A38" t="s">
        <v>127</v>
      </c>
      <c r="B38" t="s">
        <v>8</v>
      </c>
      <c r="D38" t="s">
        <v>75</v>
      </c>
      <c r="E38" t="s">
        <v>128</v>
      </c>
      <c r="F38" t="s">
        <v>11</v>
      </c>
      <c r="G38" t="s">
        <v>12</v>
      </c>
    </row>
  </sheetData>
  <sortState xmlns:xlrd2="http://schemas.microsoft.com/office/spreadsheetml/2017/richdata2" ref="A2:G38">
    <sortCondition ref="A2:A38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0AE86-D80C-407E-8EBF-88FA4FC29088}">
  <dimension ref="B2:D7"/>
  <sheetViews>
    <sheetView showGridLines="0" workbookViewId="0">
      <selection activeCell="F22" sqref="F22"/>
    </sheetView>
  </sheetViews>
  <sheetFormatPr defaultRowHeight="15"/>
  <cols>
    <col min="2" max="2" width="3.85546875" customWidth="1"/>
    <col min="3" max="3" width="11.7109375" bestFit="1" customWidth="1"/>
    <col min="4" max="4" width="16" bestFit="1" customWidth="1"/>
  </cols>
  <sheetData>
    <row r="2" spans="2:4">
      <c r="B2" s="2" t="s">
        <v>970</v>
      </c>
    </row>
    <row r="4" spans="2:4">
      <c r="C4" s="1" t="s">
        <v>6</v>
      </c>
      <c r="D4" t="s">
        <v>968</v>
      </c>
    </row>
    <row r="5" spans="2:4">
      <c r="C5" t="s">
        <v>12</v>
      </c>
      <c r="D5" s="3">
        <v>0.69679300291545188</v>
      </c>
    </row>
    <row r="6" spans="2:4">
      <c r="C6" t="s">
        <v>49</v>
      </c>
      <c r="D6" s="3">
        <v>0.30320699708454812</v>
      </c>
    </row>
    <row r="7" spans="2:4">
      <c r="C7" t="s">
        <v>969</v>
      </c>
      <c r="D7" s="3">
        <v>1</v>
      </c>
    </row>
  </sheetData>
  <pageMargins left="0.7" right="0.7" top="0.75" bottom="0.75" header="0.3" footer="0.3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9D6CB-4BF7-43DA-B5B5-D999CE8C7947}">
  <dimension ref="A2:B5"/>
  <sheetViews>
    <sheetView workbookViewId="0">
      <selection activeCell="A7" sqref="A7"/>
    </sheetView>
  </sheetViews>
  <sheetFormatPr defaultRowHeight="15"/>
  <cols>
    <col min="1" max="1" width="11.7109375" bestFit="1" customWidth="1"/>
    <col min="2" max="2" width="21.140625" bestFit="1" customWidth="1"/>
  </cols>
  <sheetData>
    <row r="2" spans="1:2">
      <c r="A2" s="1" t="s">
        <v>6</v>
      </c>
      <c r="B2" t="s">
        <v>973</v>
      </c>
    </row>
    <row r="3" spans="1:2">
      <c r="A3" t="s">
        <v>12</v>
      </c>
      <c r="B3">
        <v>239</v>
      </c>
    </row>
    <row r="4" spans="1:2">
      <c r="A4" t="s">
        <v>49</v>
      </c>
      <c r="B4">
        <v>104</v>
      </c>
    </row>
    <row r="5" spans="1:2">
      <c r="A5" t="s">
        <v>969</v>
      </c>
      <c r="B5">
        <v>343</v>
      </c>
    </row>
  </sheetData>
  <pageMargins left="0.7" right="0.7" top="0.75" bottom="0.75" header="0.3" footer="0.3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89761-D48A-47EF-BED2-F9F03A490E8A}">
  <dimension ref="B2:D7"/>
  <sheetViews>
    <sheetView showGridLines="0" workbookViewId="0"/>
  </sheetViews>
  <sheetFormatPr defaultRowHeight="15"/>
  <cols>
    <col min="2" max="2" width="3.85546875" customWidth="1"/>
    <col min="3" max="3" width="11.7109375" bestFit="1" customWidth="1"/>
    <col min="4" max="4" width="16" bestFit="1" customWidth="1"/>
  </cols>
  <sheetData>
    <row r="2" spans="2:4">
      <c r="B2" s="2" t="s">
        <v>967</v>
      </c>
    </row>
    <row r="4" spans="2:4">
      <c r="C4" s="1" t="s">
        <v>6</v>
      </c>
      <c r="D4" t="s">
        <v>968</v>
      </c>
    </row>
    <row r="5" spans="2:4">
      <c r="C5" t="s">
        <v>12</v>
      </c>
      <c r="D5">
        <v>17</v>
      </c>
    </row>
    <row r="6" spans="2:4">
      <c r="C6" t="s">
        <v>49</v>
      </c>
      <c r="D6">
        <v>5</v>
      </c>
    </row>
    <row r="7" spans="2:4">
      <c r="C7" t="s">
        <v>969</v>
      </c>
      <c r="D7">
        <v>22</v>
      </c>
    </row>
  </sheetData>
  <pageMargins left="0.7" right="0.7" top="0.75" bottom="0.75" header="0.3" footer="0.3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C986-7F70-425D-A768-12C3DBEEA51D}">
  <dimension ref="B2:D7"/>
  <sheetViews>
    <sheetView showGridLines="0" workbookViewId="0"/>
  </sheetViews>
  <sheetFormatPr defaultRowHeight="15"/>
  <cols>
    <col min="2" max="2" width="3.85546875" customWidth="1"/>
    <col min="3" max="3" width="11.7109375" bestFit="1" customWidth="1"/>
    <col min="4" max="4" width="16" bestFit="1" customWidth="1"/>
  </cols>
  <sheetData>
    <row r="2" spans="2:4">
      <c r="B2" s="2" t="s">
        <v>970</v>
      </c>
    </row>
    <row r="4" spans="2:4">
      <c r="C4" s="1" t="s">
        <v>6</v>
      </c>
      <c r="D4" t="s">
        <v>968</v>
      </c>
    </row>
    <row r="5" spans="2:4">
      <c r="C5" t="s">
        <v>12</v>
      </c>
      <c r="D5" s="3">
        <v>0.77272727272727271</v>
      </c>
    </row>
    <row r="6" spans="2:4">
      <c r="C6" t="s">
        <v>49</v>
      </c>
      <c r="D6" s="3">
        <v>0.22727272727272727</v>
      </c>
    </row>
    <row r="7" spans="2:4">
      <c r="C7" t="s">
        <v>969</v>
      </c>
      <c r="D7" s="3">
        <v>1</v>
      </c>
    </row>
  </sheetData>
  <pageMargins left="0.7" right="0.7" top="0.75" bottom="0.75" header="0.3" footer="0.3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8702E-B5F7-4094-AA8E-CE4152F20C83}">
  <dimension ref="B2:D7"/>
  <sheetViews>
    <sheetView showGridLines="0" workbookViewId="0"/>
  </sheetViews>
  <sheetFormatPr defaultRowHeight="15"/>
  <cols>
    <col min="2" max="2" width="3.85546875" customWidth="1"/>
    <col min="3" max="3" width="11.7109375" bestFit="1" customWidth="1"/>
    <col min="4" max="4" width="16" bestFit="1" customWidth="1"/>
  </cols>
  <sheetData>
    <row r="2" spans="2:4">
      <c r="B2" s="2" t="s">
        <v>967</v>
      </c>
    </row>
    <row r="4" spans="2:4">
      <c r="C4" s="1" t="s">
        <v>6</v>
      </c>
      <c r="D4" t="s">
        <v>968</v>
      </c>
    </row>
    <row r="5" spans="2:4">
      <c r="C5" t="s">
        <v>12</v>
      </c>
      <c r="D5">
        <v>118</v>
      </c>
    </row>
    <row r="6" spans="2:4">
      <c r="C6" t="s">
        <v>49</v>
      </c>
      <c r="D6">
        <v>26</v>
      </c>
    </row>
    <row r="7" spans="2:4">
      <c r="C7" t="s">
        <v>969</v>
      </c>
      <c r="D7">
        <v>144</v>
      </c>
    </row>
  </sheetData>
  <pageMargins left="0.7" right="0.7" top="0.75" bottom="0.75" header="0.3" footer="0.3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B58E1-8FD8-46BE-92E7-1C22E62894D4}">
  <dimension ref="B2:D7"/>
  <sheetViews>
    <sheetView showGridLines="0" workbookViewId="0"/>
  </sheetViews>
  <sheetFormatPr defaultRowHeight="15"/>
  <cols>
    <col min="2" max="2" width="3.85546875" customWidth="1"/>
    <col min="3" max="3" width="11.7109375" bestFit="1" customWidth="1"/>
    <col min="4" max="4" width="16" bestFit="1" customWidth="1"/>
  </cols>
  <sheetData>
    <row r="2" spans="2:4">
      <c r="B2" s="2" t="s">
        <v>970</v>
      </c>
    </row>
    <row r="4" spans="2:4">
      <c r="C4" s="1" t="s">
        <v>6</v>
      </c>
      <c r="D4" t="s">
        <v>968</v>
      </c>
    </row>
    <row r="5" spans="2:4">
      <c r="C5" t="s">
        <v>12</v>
      </c>
      <c r="D5" s="3">
        <v>0.81944444444444442</v>
      </c>
    </row>
    <row r="6" spans="2:4">
      <c r="C6" t="s">
        <v>49</v>
      </c>
      <c r="D6" s="3">
        <v>0.18055555555555555</v>
      </c>
    </row>
    <row r="7" spans="2:4">
      <c r="C7" t="s">
        <v>969</v>
      </c>
      <c r="D7" s="3">
        <v>1</v>
      </c>
    </row>
  </sheetData>
  <pageMargins left="0.7" right="0.7" top="0.75" bottom="0.75" header="0.3" footer="0.3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95C02-2982-43D6-8D4E-F6E0E3565F05}">
  <dimension ref="B2:D7"/>
  <sheetViews>
    <sheetView showGridLines="0" workbookViewId="0">
      <selection activeCell="D13" sqref="D13"/>
    </sheetView>
  </sheetViews>
  <sheetFormatPr defaultRowHeight="15"/>
  <cols>
    <col min="2" max="2" width="3.85546875" customWidth="1"/>
    <col min="3" max="3" width="11.7109375" bestFit="1" customWidth="1"/>
    <col min="4" max="4" width="16" bestFit="1" customWidth="1"/>
  </cols>
  <sheetData>
    <row r="2" spans="2:4">
      <c r="B2" s="2" t="s">
        <v>967</v>
      </c>
    </row>
    <row r="4" spans="2:4">
      <c r="C4" s="1" t="s">
        <v>6</v>
      </c>
      <c r="D4" t="s">
        <v>968</v>
      </c>
    </row>
    <row r="5" spans="2:4">
      <c r="C5" t="s">
        <v>12</v>
      </c>
      <c r="D5">
        <v>101</v>
      </c>
    </row>
    <row r="6" spans="2:4">
      <c r="C6" t="s">
        <v>49</v>
      </c>
      <c r="D6">
        <v>68</v>
      </c>
    </row>
    <row r="7" spans="2:4">
      <c r="C7" t="s">
        <v>969</v>
      </c>
      <c r="D7">
        <v>169</v>
      </c>
    </row>
  </sheetData>
  <pageMargins left="0.7" right="0.7" top="0.75" bottom="0.75" header="0.3" footer="0.3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A295E-7736-4041-899A-DF2328A6BF03}">
  <dimension ref="B2:D7"/>
  <sheetViews>
    <sheetView showGridLines="0" workbookViewId="0">
      <selection activeCell="D19" sqref="D19"/>
    </sheetView>
  </sheetViews>
  <sheetFormatPr defaultRowHeight="15"/>
  <cols>
    <col min="2" max="2" width="3.85546875" customWidth="1"/>
    <col min="3" max="3" width="11.7109375" bestFit="1" customWidth="1"/>
    <col min="4" max="4" width="16" bestFit="1" customWidth="1"/>
  </cols>
  <sheetData>
    <row r="2" spans="2:4">
      <c r="B2" s="2" t="s">
        <v>970</v>
      </c>
    </row>
    <row r="4" spans="2:4">
      <c r="C4" s="1" t="s">
        <v>6</v>
      </c>
      <c r="D4" t="s">
        <v>968</v>
      </c>
    </row>
    <row r="5" spans="2:4">
      <c r="C5" t="s">
        <v>12</v>
      </c>
      <c r="D5" s="3">
        <v>0.59763313609467461</v>
      </c>
    </row>
    <row r="6" spans="2:4">
      <c r="C6" t="s">
        <v>49</v>
      </c>
      <c r="D6" s="3">
        <v>0.40236686390532544</v>
      </c>
    </row>
    <row r="7" spans="2:4">
      <c r="C7" t="s">
        <v>969</v>
      </c>
      <c r="D7" s="3">
        <v>1</v>
      </c>
    </row>
  </sheetData>
  <pageMargins left="0.7" right="0.7" top="0.75" bottom="0.75" header="0.3" footer="0.3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57F95-8501-4EBE-B3C4-038BD9808490}">
  <dimension ref="B2:D8"/>
  <sheetViews>
    <sheetView showGridLines="0" workbookViewId="0"/>
  </sheetViews>
  <sheetFormatPr defaultRowHeight="15"/>
  <cols>
    <col min="2" max="2" width="3.85546875" customWidth="1"/>
    <col min="3" max="3" width="11.7109375" bestFit="1" customWidth="1"/>
    <col min="4" max="4" width="16" bestFit="1" customWidth="1"/>
  </cols>
  <sheetData>
    <row r="2" spans="2:4">
      <c r="B2" s="2" t="s">
        <v>970</v>
      </c>
    </row>
    <row r="4" spans="2:4">
      <c r="C4" s="1" t="s">
        <v>6</v>
      </c>
      <c r="D4" t="s">
        <v>968</v>
      </c>
    </row>
    <row r="5" spans="2:4">
      <c r="C5" t="s">
        <v>49</v>
      </c>
      <c r="D5" s="3">
        <v>0.5714285714285714</v>
      </c>
    </row>
    <row r="6" spans="2:4">
      <c r="C6" t="s">
        <v>12</v>
      </c>
      <c r="D6" s="3">
        <v>0.42857142857142855</v>
      </c>
    </row>
    <row r="7" spans="2:4">
      <c r="C7" t="s">
        <v>972</v>
      </c>
      <c r="D7" s="3">
        <v>0</v>
      </c>
    </row>
    <row r="8" spans="2:4">
      <c r="C8" t="s">
        <v>969</v>
      </c>
      <c r="D8" s="3">
        <v>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1C8CF-B495-4601-9A4C-8620898C29BD}">
  <dimension ref="A1:L44"/>
  <sheetViews>
    <sheetView topLeftCell="C1" workbookViewId="0">
      <selection activeCell="E8" sqref="E8"/>
    </sheetView>
  </sheetViews>
  <sheetFormatPr defaultRowHeight="15"/>
  <cols>
    <col min="1" max="1" width="37.28515625" customWidth="1"/>
    <col min="2" max="2" width="18.7109375" customWidth="1"/>
    <col min="3" max="3" width="16.7109375" customWidth="1"/>
    <col min="4" max="4" width="22.28515625" customWidth="1"/>
    <col min="5" max="5" width="18" customWidth="1"/>
    <col min="6" max="6" width="18.28515625" customWidth="1"/>
    <col min="9" max="9" width="13.85546875" customWidth="1"/>
    <col min="11" max="11" width="27.7109375" style="3" customWidth="1"/>
    <col min="12" max="12" width="23.570312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K1" s="13"/>
    </row>
    <row r="2" spans="1:12">
      <c r="A2" t="s">
        <v>129</v>
      </c>
      <c r="B2" t="s">
        <v>130</v>
      </c>
      <c r="D2" t="s">
        <v>131</v>
      </c>
      <c r="E2" t="s">
        <v>45</v>
      </c>
      <c r="F2" t="s">
        <v>11</v>
      </c>
      <c r="G2" t="s">
        <v>12</v>
      </c>
      <c r="I2" s="7" t="s">
        <v>13</v>
      </c>
      <c r="J2" s="5"/>
      <c r="K2" s="5"/>
      <c r="L2" s="6"/>
    </row>
    <row r="3" spans="1:12">
      <c r="A3" t="s">
        <v>132</v>
      </c>
      <c r="B3" t="s">
        <v>130</v>
      </c>
      <c r="D3" t="s">
        <v>133</v>
      </c>
      <c r="E3" t="s">
        <v>134</v>
      </c>
      <c r="F3" t="s">
        <v>27</v>
      </c>
      <c r="G3" t="s">
        <v>12</v>
      </c>
      <c r="I3" s="5"/>
      <c r="J3" s="5"/>
      <c r="K3" s="5"/>
      <c r="L3" s="5"/>
    </row>
    <row r="4" spans="1:12" ht="45.75">
      <c r="A4" t="s">
        <v>135</v>
      </c>
      <c r="B4" t="s">
        <v>130</v>
      </c>
      <c r="C4" t="s">
        <v>52</v>
      </c>
      <c r="D4" t="s">
        <v>136</v>
      </c>
      <c r="E4" t="s">
        <v>137</v>
      </c>
      <c r="F4" t="s">
        <v>27</v>
      </c>
      <c r="G4" t="s">
        <v>12</v>
      </c>
      <c r="I4" s="7" t="s">
        <v>20</v>
      </c>
      <c r="J4" s="7" t="s">
        <v>21</v>
      </c>
      <c r="K4" s="8" t="s">
        <v>22</v>
      </c>
      <c r="L4" s="8" t="s">
        <v>23</v>
      </c>
    </row>
    <row r="5" spans="1:12">
      <c r="A5" t="s">
        <v>138</v>
      </c>
      <c r="B5" t="s">
        <v>130</v>
      </c>
      <c r="D5" t="s">
        <v>139</v>
      </c>
      <c r="E5" t="s">
        <v>140</v>
      </c>
      <c r="F5" t="s">
        <v>11</v>
      </c>
      <c r="G5" t="s">
        <v>12</v>
      </c>
      <c r="I5" s="5" t="s">
        <v>27</v>
      </c>
      <c r="J5" s="5">
        <v>16</v>
      </c>
      <c r="K5" s="5">
        <v>4</v>
      </c>
      <c r="L5" s="6">
        <f>K5/20</f>
        <v>0.2</v>
      </c>
    </row>
    <row r="6" spans="1:12">
      <c r="A6" t="s">
        <v>141</v>
      </c>
      <c r="B6" t="s">
        <v>130</v>
      </c>
      <c r="D6" t="s">
        <v>142</v>
      </c>
      <c r="E6" t="s">
        <v>143</v>
      </c>
      <c r="F6" t="s">
        <v>11</v>
      </c>
      <c r="G6" t="s">
        <v>12</v>
      </c>
      <c r="I6" s="5" t="s">
        <v>11</v>
      </c>
      <c r="J6" s="5">
        <v>16</v>
      </c>
      <c r="K6" s="5">
        <v>3</v>
      </c>
      <c r="L6" s="6">
        <f>K6/19</f>
        <v>0.15789473684210525</v>
      </c>
    </row>
    <row r="7" spans="1:12">
      <c r="A7" t="s">
        <v>144</v>
      </c>
      <c r="B7" t="s">
        <v>130</v>
      </c>
      <c r="D7" t="s">
        <v>145</v>
      </c>
      <c r="E7" t="s">
        <v>146</v>
      </c>
      <c r="F7" t="s">
        <v>11</v>
      </c>
      <c r="G7" t="s">
        <v>49</v>
      </c>
      <c r="I7" s="5" t="s">
        <v>38</v>
      </c>
      <c r="J7" s="5">
        <v>2</v>
      </c>
      <c r="K7" s="5">
        <v>1</v>
      </c>
      <c r="L7" s="6">
        <f>K7/3</f>
        <v>0.33333333333333331</v>
      </c>
    </row>
    <row r="8" spans="1:12">
      <c r="A8" t="s">
        <v>147</v>
      </c>
      <c r="B8" t="s">
        <v>130</v>
      </c>
      <c r="D8" t="s">
        <v>148</v>
      </c>
      <c r="E8" t="s">
        <v>149</v>
      </c>
      <c r="F8" t="s">
        <v>11</v>
      </c>
      <c r="G8" t="s">
        <v>12</v>
      </c>
      <c r="I8" s="5" t="s">
        <v>42</v>
      </c>
      <c r="J8" s="5">
        <v>0</v>
      </c>
      <c r="K8" s="5">
        <v>1</v>
      </c>
      <c r="L8" s="6">
        <v>1</v>
      </c>
    </row>
    <row r="9" spans="1:12">
      <c r="A9" t="s">
        <v>150</v>
      </c>
      <c r="B9" t="s">
        <v>130</v>
      </c>
      <c r="D9" t="s">
        <v>151</v>
      </c>
      <c r="E9" t="s">
        <v>152</v>
      </c>
      <c r="F9" t="s">
        <v>27</v>
      </c>
      <c r="G9" t="s">
        <v>12</v>
      </c>
      <c r="I9" s="5"/>
      <c r="J9" s="5"/>
      <c r="K9" s="5"/>
      <c r="L9" s="5"/>
    </row>
    <row r="10" spans="1:12">
      <c r="A10" t="s">
        <v>153</v>
      </c>
      <c r="B10" t="s">
        <v>130</v>
      </c>
      <c r="D10" t="s">
        <v>154</v>
      </c>
      <c r="E10" t="s">
        <v>155</v>
      </c>
      <c r="F10" t="s">
        <v>38</v>
      </c>
      <c r="G10" t="s">
        <v>12</v>
      </c>
      <c r="I10" s="9" t="s">
        <v>50</v>
      </c>
      <c r="J10" s="10">
        <v>34</v>
      </c>
      <c r="K10" s="10">
        <v>9</v>
      </c>
      <c r="L10" s="11">
        <f>K10/43</f>
        <v>0.20930232558139536</v>
      </c>
    </row>
    <row r="11" spans="1:12">
      <c r="A11" t="s">
        <v>156</v>
      </c>
      <c r="B11" t="s">
        <v>130</v>
      </c>
      <c r="D11" t="s">
        <v>157</v>
      </c>
      <c r="E11" t="s">
        <v>158</v>
      </c>
      <c r="F11" t="s">
        <v>11</v>
      </c>
      <c r="G11" t="s">
        <v>12</v>
      </c>
    </row>
    <row r="12" spans="1:12">
      <c r="A12" t="s">
        <v>159</v>
      </c>
      <c r="B12" t="s">
        <v>130</v>
      </c>
      <c r="D12" t="s">
        <v>160</v>
      </c>
      <c r="E12" t="s">
        <v>161</v>
      </c>
      <c r="F12" t="s">
        <v>27</v>
      </c>
      <c r="G12" t="s">
        <v>49</v>
      </c>
    </row>
    <row r="13" spans="1:12">
      <c r="A13" t="s">
        <v>162</v>
      </c>
      <c r="B13" t="s">
        <v>130</v>
      </c>
      <c r="D13" t="s">
        <v>47</v>
      </c>
      <c r="E13" t="s">
        <v>26</v>
      </c>
      <c r="F13" t="s">
        <v>27</v>
      </c>
      <c r="G13" t="s">
        <v>49</v>
      </c>
    </row>
    <row r="14" spans="1:12">
      <c r="A14" t="s">
        <v>163</v>
      </c>
      <c r="B14" t="s">
        <v>130</v>
      </c>
      <c r="D14" t="s">
        <v>164</v>
      </c>
      <c r="E14" t="s">
        <v>165</v>
      </c>
      <c r="F14" t="s">
        <v>27</v>
      </c>
      <c r="G14" t="s">
        <v>12</v>
      </c>
    </row>
    <row r="15" spans="1:12">
      <c r="A15" t="s">
        <v>166</v>
      </c>
      <c r="B15" t="s">
        <v>130</v>
      </c>
      <c r="D15" t="s">
        <v>167</v>
      </c>
      <c r="E15" t="s">
        <v>113</v>
      </c>
      <c r="F15" t="s">
        <v>11</v>
      </c>
      <c r="G15" t="s">
        <v>12</v>
      </c>
    </row>
    <row r="16" spans="1:12">
      <c r="A16" t="s">
        <v>168</v>
      </c>
      <c r="B16" t="s">
        <v>130</v>
      </c>
      <c r="D16" t="s">
        <v>169</v>
      </c>
      <c r="E16" t="s">
        <v>170</v>
      </c>
      <c r="F16" t="s">
        <v>11</v>
      </c>
      <c r="G16" t="s">
        <v>12</v>
      </c>
    </row>
    <row r="17" spans="1:7">
      <c r="A17" t="s">
        <v>171</v>
      </c>
      <c r="B17" t="s">
        <v>130</v>
      </c>
      <c r="D17" t="s">
        <v>172</v>
      </c>
      <c r="E17" t="s">
        <v>173</v>
      </c>
      <c r="F17" t="s">
        <v>27</v>
      </c>
      <c r="G17" t="s">
        <v>12</v>
      </c>
    </row>
    <row r="18" spans="1:7">
      <c r="A18" t="s">
        <v>174</v>
      </c>
      <c r="B18" t="s">
        <v>130</v>
      </c>
      <c r="D18" t="s">
        <v>175</v>
      </c>
      <c r="E18" t="s">
        <v>176</v>
      </c>
      <c r="F18" t="s">
        <v>11</v>
      </c>
      <c r="G18" t="s">
        <v>12</v>
      </c>
    </row>
    <row r="19" spans="1:7">
      <c r="A19" t="s">
        <v>177</v>
      </c>
      <c r="B19" t="s">
        <v>130</v>
      </c>
      <c r="D19" t="s">
        <v>178</v>
      </c>
      <c r="E19" t="s">
        <v>179</v>
      </c>
      <c r="F19" t="s">
        <v>11</v>
      </c>
      <c r="G19" t="s">
        <v>12</v>
      </c>
    </row>
    <row r="20" spans="1:7">
      <c r="A20" t="s">
        <v>180</v>
      </c>
      <c r="B20" t="s">
        <v>130</v>
      </c>
      <c r="D20" t="s">
        <v>145</v>
      </c>
      <c r="E20" t="s">
        <v>181</v>
      </c>
      <c r="F20" t="s">
        <v>11</v>
      </c>
      <c r="G20" t="s">
        <v>49</v>
      </c>
    </row>
    <row r="21" spans="1:7">
      <c r="A21" t="s">
        <v>182</v>
      </c>
      <c r="B21" t="s">
        <v>130</v>
      </c>
      <c r="D21" t="s">
        <v>183</v>
      </c>
      <c r="E21" t="s">
        <v>184</v>
      </c>
      <c r="F21" t="s">
        <v>27</v>
      </c>
      <c r="G21" t="s">
        <v>12</v>
      </c>
    </row>
    <row r="22" spans="1:7">
      <c r="A22" t="s">
        <v>185</v>
      </c>
      <c r="B22" t="s">
        <v>130</v>
      </c>
      <c r="D22" t="s">
        <v>186</v>
      </c>
      <c r="E22" t="s">
        <v>187</v>
      </c>
      <c r="F22" t="s">
        <v>11</v>
      </c>
      <c r="G22" t="s">
        <v>12</v>
      </c>
    </row>
    <row r="23" spans="1:7">
      <c r="A23" t="s">
        <v>188</v>
      </c>
      <c r="B23" t="s">
        <v>130</v>
      </c>
      <c r="C23" t="s">
        <v>52</v>
      </c>
      <c r="D23" t="s">
        <v>189</v>
      </c>
      <c r="E23" t="s">
        <v>190</v>
      </c>
      <c r="F23" t="s">
        <v>27</v>
      </c>
      <c r="G23" t="s">
        <v>12</v>
      </c>
    </row>
    <row r="24" spans="1:7">
      <c r="A24" t="s">
        <v>191</v>
      </c>
      <c r="B24" t="s">
        <v>130</v>
      </c>
      <c r="D24" t="s">
        <v>192</v>
      </c>
      <c r="E24" t="s">
        <v>193</v>
      </c>
      <c r="F24" t="s">
        <v>11</v>
      </c>
      <c r="G24" t="s">
        <v>12</v>
      </c>
    </row>
    <row r="25" spans="1:7">
      <c r="A25" t="s">
        <v>194</v>
      </c>
      <c r="B25" t="s">
        <v>130</v>
      </c>
      <c r="D25" t="s">
        <v>195</v>
      </c>
      <c r="E25" t="s">
        <v>196</v>
      </c>
      <c r="F25" t="s">
        <v>11</v>
      </c>
      <c r="G25" t="s">
        <v>12</v>
      </c>
    </row>
    <row r="26" spans="1:7">
      <c r="A26" t="s">
        <v>197</v>
      </c>
      <c r="B26" t="s">
        <v>130</v>
      </c>
      <c r="D26" t="s">
        <v>198</v>
      </c>
      <c r="E26" t="s">
        <v>199</v>
      </c>
      <c r="F26" t="s">
        <v>27</v>
      </c>
      <c r="G26" t="s">
        <v>49</v>
      </c>
    </row>
    <row r="27" spans="1:7">
      <c r="A27" t="s">
        <v>200</v>
      </c>
      <c r="B27" t="s">
        <v>130</v>
      </c>
      <c r="D27" t="s">
        <v>201</v>
      </c>
      <c r="E27" t="s">
        <v>202</v>
      </c>
      <c r="F27" t="s">
        <v>11</v>
      </c>
      <c r="G27" t="s">
        <v>12</v>
      </c>
    </row>
    <row r="28" spans="1:7">
      <c r="A28" t="s">
        <v>203</v>
      </c>
      <c r="B28" t="s">
        <v>130</v>
      </c>
      <c r="D28" t="s">
        <v>204</v>
      </c>
      <c r="E28" t="s">
        <v>205</v>
      </c>
      <c r="F28" t="s">
        <v>11</v>
      </c>
      <c r="G28" t="s">
        <v>12</v>
      </c>
    </row>
    <row r="29" spans="1:7">
      <c r="A29" t="s">
        <v>206</v>
      </c>
      <c r="B29" t="s">
        <v>130</v>
      </c>
      <c r="D29" t="s">
        <v>207</v>
      </c>
      <c r="E29" t="s">
        <v>208</v>
      </c>
      <c r="F29" t="s">
        <v>27</v>
      </c>
      <c r="G29" t="s">
        <v>12</v>
      </c>
    </row>
    <row r="30" spans="1:7">
      <c r="A30" t="s">
        <v>209</v>
      </c>
      <c r="B30" t="s">
        <v>130</v>
      </c>
      <c r="D30" t="s">
        <v>210</v>
      </c>
      <c r="E30" t="s">
        <v>211</v>
      </c>
      <c r="F30" t="s">
        <v>212</v>
      </c>
      <c r="G30" t="s">
        <v>49</v>
      </c>
    </row>
    <row r="31" spans="1:7">
      <c r="A31" t="s">
        <v>213</v>
      </c>
      <c r="B31" t="s">
        <v>130</v>
      </c>
      <c r="D31" t="s">
        <v>214</v>
      </c>
      <c r="E31" t="s">
        <v>215</v>
      </c>
      <c r="F31" t="s">
        <v>11</v>
      </c>
      <c r="G31" t="s">
        <v>49</v>
      </c>
    </row>
    <row r="32" spans="1:7">
      <c r="A32" t="s">
        <v>216</v>
      </c>
      <c r="B32" t="s">
        <v>130</v>
      </c>
      <c r="D32" t="s">
        <v>217</v>
      </c>
      <c r="E32" t="s">
        <v>218</v>
      </c>
      <c r="F32" t="s">
        <v>11</v>
      </c>
      <c r="G32" t="s">
        <v>12</v>
      </c>
    </row>
    <row r="33" spans="1:7">
      <c r="A33" t="s">
        <v>219</v>
      </c>
      <c r="B33" t="s">
        <v>130</v>
      </c>
      <c r="D33" t="s">
        <v>220</v>
      </c>
      <c r="E33" t="s">
        <v>221</v>
      </c>
      <c r="F33" t="s">
        <v>27</v>
      </c>
      <c r="G33" t="s">
        <v>12</v>
      </c>
    </row>
    <row r="34" spans="1:7">
      <c r="A34" t="s">
        <v>222</v>
      </c>
      <c r="B34" t="s">
        <v>130</v>
      </c>
      <c r="D34" t="s">
        <v>223</v>
      </c>
      <c r="E34" t="s">
        <v>224</v>
      </c>
      <c r="F34" t="s">
        <v>27</v>
      </c>
      <c r="G34" t="s">
        <v>12</v>
      </c>
    </row>
    <row r="35" spans="1:7">
      <c r="A35" t="s">
        <v>225</v>
      </c>
      <c r="B35" t="s">
        <v>130</v>
      </c>
      <c r="D35" t="s">
        <v>226</v>
      </c>
      <c r="E35" t="s">
        <v>227</v>
      </c>
      <c r="F35" t="s">
        <v>27</v>
      </c>
      <c r="G35" t="s">
        <v>12</v>
      </c>
    </row>
    <row r="36" spans="1:7">
      <c r="A36" t="s">
        <v>228</v>
      </c>
      <c r="B36" t="s">
        <v>130</v>
      </c>
      <c r="C36" t="s">
        <v>52</v>
      </c>
      <c r="D36" t="s">
        <v>229</v>
      </c>
      <c r="E36" t="s">
        <v>230</v>
      </c>
      <c r="F36" t="s">
        <v>27</v>
      </c>
      <c r="G36" t="s">
        <v>49</v>
      </c>
    </row>
    <row r="37" spans="1:7">
      <c r="A37" t="s">
        <v>231</v>
      </c>
      <c r="B37" t="s">
        <v>130</v>
      </c>
      <c r="D37" t="s">
        <v>232</v>
      </c>
      <c r="E37" t="s">
        <v>233</v>
      </c>
      <c r="F37" t="s">
        <v>38</v>
      </c>
      <c r="G37" t="s">
        <v>49</v>
      </c>
    </row>
    <row r="38" spans="1:7">
      <c r="A38" t="s">
        <v>234</v>
      </c>
      <c r="B38" t="s">
        <v>130</v>
      </c>
      <c r="D38" t="s">
        <v>235</v>
      </c>
      <c r="E38" t="s">
        <v>236</v>
      </c>
      <c r="F38" t="s">
        <v>27</v>
      </c>
      <c r="G38" t="s">
        <v>12</v>
      </c>
    </row>
    <row r="39" spans="1:7">
      <c r="A39" t="s">
        <v>237</v>
      </c>
      <c r="B39" t="s">
        <v>130</v>
      </c>
      <c r="D39" t="s">
        <v>238</v>
      </c>
      <c r="E39" t="s">
        <v>239</v>
      </c>
      <c r="F39" t="s">
        <v>27</v>
      </c>
      <c r="G39" t="s">
        <v>12</v>
      </c>
    </row>
    <row r="40" spans="1:7">
      <c r="A40" t="s">
        <v>240</v>
      </c>
      <c r="B40" t="s">
        <v>130</v>
      </c>
      <c r="D40" t="s">
        <v>241</v>
      </c>
      <c r="E40" t="s">
        <v>242</v>
      </c>
      <c r="F40" t="s">
        <v>38</v>
      </c>
      <c r="G40" t="s">
        <v>12</v>
      </c>
    </row>
    <row r="41" spans="1:7">
      <c r="A41" t="s">
        <v>243</v>
      </c>
      <c r="B41" t="s">
        <v>130</v>
      </c>
      <c r="D41" t="s">
        <v>133</v>
      </c>
      <c r="E41" t="s">
        <v>244</v>
      </c>
      <c r="F41" t="s">
        <v>27</v>
      </c>
      <c r="G41" t="s">
        <v>12</v>
      </c>
    </row>
    <row r="42" spans="1:7">
      <c r="A42" t="s">
        <v>245</v>
      </c>
      <c r="B42" t="s">
        <v>130</v>
      </c>
      <c r="D42" t="s">
        <v>246</v>
      </c>
      <c r="E42" t="s">
        <v>247</v>
      </c>
      <c r="F42" t="s">
        <v>11</v>
      </c>
      <c r="G42" t="s">
        <v>12</v>
      </c>
    </row>
    <row r="43" spans="1:7">
      <c r="A43" t="s">
        <v>248</v>
      </c>
      <c r="B43" t="s">
        <v>130</v>
      </c>
      <c r="D43" t="s">
        <v>249</v>
      </c>
      <c r="E43" t="s">
        <v>250</v>
      </c>
      <c r="F43" t="s">
        <v>27</v>
      </c>
      <c r="G43" t="s">
        <v>12</v>
      </c>
    </row>
    <row r="44" spans="1:7">
      <c r="A44" t="s">
        <v>251</v>
      </c>
      <c r="B44" t="s">
        <v>130</v>
      </c>
      <c r="D44" t="s">
        <v>252</v>
      </c>
      <c r="E44" t="s">
        <v>253</v>
      </c>
      <c r="F44" t="s">
        <v>27</v>
      </c>
      <c r="G44" t="s">
        <v>12</v>
      </c>
    </row>
  </sheetData>
  <sortState xmlns:xlrd2="http://schemas.microsoft.com/office/spreadsheetml/2017/richdata2" ref="A2:G45">
    <sortCondition ref="A2:A4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62597-8276-4B01-818E-F31BEF79A5F8}">
  <dimension ref="A1:L15"/>
  <sheetViews>
    <sheetView topLeftCell="B1" workbookViewId="0">
      <selection activeCell="I2" sqref="I2:L9"/>
    </sheetView>
  </sheetViews>
  <sheetFormatPr defaultRowHeight="15"/>
  <cols>
    <col min="1" max="1" width="30.85546875" customWidth="1"/>
    <col min="2" max="2" width="21.42578125" customWidth="1"/>
    <col min="3" max="3" width="15.42578125" customWidth="1"/>
    <col min="4" max="4" width="18.140625" customWidth="1"/>
    <col min="5" max="5" width="16.28515625" customWidth="1"/>
    <col min="6" max="6" width="18" customWidth="1"/>
    <col min="9" max="9" width="14" customWidth="1"/>
    <col min="11" max="11" width="26" style="3" customWidth="1"/>
    <col min="12" max="12" width="33.14062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K1" s="13"/>
    </row>
    <row r="2" spans="1:12">
      <c r="A2" t="s">
        <v>254</v>
      </c>
      <c r="B2" t="s">
        <v>255</v>
      </c>
      <c r="D2" t="s">
        <v>256</v>
      </c>
      <c r="E2" t="s">
        <v>257</v>
      </c>
      <c r="F2" t="s">
        <v>11</v>
      </c>
      <c r="G2" t="s">
        <v>12</v>
      </c>
      <c r="I2" s="7" t="s">
        <v>13</v>
      </c>
      <c r="J2" s="5"/>
      <c r="K2" s="5"/>
      <c r="L2" s="6"/>
    </row>
    <row r="3" spans="1:12">
      <c r="A3" t="s">
        <v>258</v>
      </c>
      <c r="B3" t="s">
        <v>255</v>
      </c>
      <c r="D3" t="s">
        <v>259</v>
      </c>
      <c r="E3" t="s">
        <v>260</v>
      </c>
      <c r="F3" t="s">
        <v>27</v>
      </c>
      <c r="G3" t="s">
        <v>49</v>
      </c>
      <c r="I3" s="5"/>
      <c r="J3" s="5"/>
      <c r="K3" s="5"/>
      <c r="L3" s="5"/>
    </row>
    <row r="4" spans="1:12" ht="30.75">
      <c r="A4" t="s">
        <v>261</v>
      </c>
      <c r="B4" t="s">
        <v>255</v>
      </c>
      <c r="D4" t="s">
        <v>262</v>
      </c>
      <c r="E4" t="s">
        <v>263</v>
      </c>
      <c r="F4" t="s">
        <v>11</v>
      </c>
      <c r="G4" t="s">
        <v>12</v>
      </c>
      <c r="I4" s="7" t="s">
        <v>20</v>
      </c>
      <c r="J4" s="7" t="s">
        <v>21</v>
      </c>
      <c r="K4" s="8" t="s">
        <v>22</v>
      </c>
      <c r="L4" s="8" t="s">
        <v>23</v>
      </c>
    </row>
    <row r="5" spans="1:12">
      <c r="A5" t="s">
        <v>264</v>
      </c>
      <c r="B5" t="s">
        <v>255</v>
      </c>
      <c r="D5" t="s">
        <v>265</v>
      </c>
      <c r="E5" t="s">
        <v>266</v>
      </c>
      <c r="F5" t="s">
        <v>11</v>
      </c>
      <c r="G5" t="s">
        <v>49</v>
      </c>
      <c r="I5" s="5" t="s">
        <v>27</v>
      </c>
      <c r="J5" s="5">
        <v>4</v>
      </c>
      <c r="K5" s="5">
        <v>2</v>
      </c>
      <c r="L5" s="6">
        <f>K5/6</f>
        <v>0.33333333333333331</v>
      </c>
    </row>
    <row r="6" spans="1:12">
      <c r="A6" t="s">
        <v>267</v>
      </c>
      <c r="B6" t="s">
        <v>255</v>
      </c>
      <c r="D6" t="s">
        <v>268</v>
      </c>
      <c r="E6" t="s">
        <v>269</v>
      </c>
      <c r="F6" t="s">
        <v>11</v>
      </c>
      <c r="G6" t="s">
        <v>12</v>
      </c>
      <c r="I6" s="5" t="s">
        <v>11</v>
      </c>
      <c r="J6" s="5">
        <v>6</v>
      </c>
      <c r="K6" s="5">
        <v>1</v>
      </c>
      <c r="L6" s="6">
        <f>K6/7</f>
        <v>0.14285714285714285</v>
      </c>
    </row>
    <row r="7" spans="1:12">
      <c r="A7" t="s">
        <v>270</v>
      </c>
      <c r="B7" t="s">
        <v>255</v>
      </c>
      <c r="D7" t="s">
        <v>271</v>
      </c>
      <c r="E7" t="s">
        <v>272</v>
      </c>
      <c r="F7" t="s">
        <v>11</v>
      </c>
      <c r="G7" t="s">
        <v>12</v>
      </c>
      <c r="I7" s="5" t="s">
        <v>38</v>
      </c>
      <c r="J7" s="5">
        <v>0</v>
      </c>
      <c r="K7" s="5">
        <v>1</v>
      </c>
      <c r="L7" s="6">
        <v>1</v>
      </c>
    </row>
    <row r="8" spans="1:12">
      <c r="A8" t="s">
        <v>273</v>
      </c>
      <c r="B8" t="s">
        <v>255</v>
      </c>
      <c r="D8" t="s">
        <v>192</v>
      </c>
      <c r="E8" t="s">
        <v>274</v>
      </c>
      <c r="F8" t="s">
        <v>11</v>
      </c>
      <c r="G8" t="s">
        <v>12</v>
      </c>
      <c r="I8" s="5"/>
      <c r="J8" s="5"/>
      <c r="K8" s="5"/>
      <c r="L8" s="5"/>
    </row>
    <row r="9" spans="1:12">
      <c r="A9" t="s">
        <v>275</v>
      </c>
      <c r="B9" t="s">
        <v>255</v>
      </c>
      <c r="D9" t="s">
        <v>276</v>
      </c>
      <c r="E9" t="s">
        <v>277</v>
      </c>
      <c r="F9" t="s">
        <v>11</v>
      </c>
      <c r="G9" t="s">
        <v>12</v>
      </c>
      <c r="I9" s="9" t="s">
        <v>50</v>
      </c>
      <c r="J9" s="10">
        <v>10</v>
      </c>
      <c r="K9" s="10">
        <v>4</v>
      </c>
      <c r="L9" s="11">
        <f>K9/14</f>
        <v>0.2857142857142857</v>
      </c>
    </row>
    <row r="10" spans="1:12">
      <c r="A10" t="s">
        <v>278</v>
      </c>
      <c r="B10" t="s">
        <v>255</v>
      </c>
      <c r="D10" t="s">
        <v>279</v>
      </c>
      <c r="E10" t="s">
        <v>280</v>
      </c>
      <c r="F10" t="s">
        <v>27</v>
      </c>
      <c r="G10" t="s">
        <v>49</v>
      </c>
    </row>
    <row r="11" spans="1:12">
      <c r="A11" t="s">
        <v>281</v>
      </c>
      <c r="B11" t="s">
        <v>255</v>
      </c>
      <c r="D11" t="s">
        <v>282</v>
      </c>
      <c r="E11" t="s">
        <v>283</v>
      </c>
      <c r="F11" t="s">
        <v>38</v>
      </c>
      <c r="G11" t="s">
        <v>49</v>
      </c>
    </row>
    <row r="12" spans="1:12">
      <c r="A12" t="s">
        <v>284</v>
      </c>
      <c r="B12" t="s">
        <v>255</v>
      </c>
      <c r="D12" t="s">
        <v>285</v>
      </c>
      <c r="E12" t="s">
        <v>286</v>
      </c>
      <c r="F12" t="s">
        <v>27</v>
      </c>
      <c r="G12" t="s">
        <v>12</v>
      </c>
    </row>
    <row r="13" spans="1:12">
      <c r="A13" t="s">
        <v>287</v>
      </c>
      <c r="B13" t="s">
        <v>255</v>
      </c>
      <c r="C13" t="s">
        <v>52</v>
      </c>
      <c r="D13" t="s">
        <v>136</v>
      </c>
      <c r="E13" t="s">
        <v>288</v>
      </c>
      <c r="F13" t="s">
        <v>27</v>
      </c>
      <c r="G13" t="s">
        <v>12</v>
      </c>
    </row>
    <row r="14" spans="1:12">
      <c r="A14" t="s">
        <v>289</v>
      </c>
      <c r="B14" t="s">
        <v>255</v>
      </c>
      <c r="D14" t="s">
        <v>290</v>
      </c>
      <c r="E14" t="s">
        <v>291</v>
      </c>
      <c r="F14" t="s">
        <v>27</v>
      </c>
      <c r="G14" t="s">
        <v>12</v>
      </c>
    </row>
    <row r="15" spans="1:12">
      <c r="A15" t="s">
        <v>292</v>
      </c>
      <c r="B15" t="s">
        <v>255</v>
      </c>
      <c r="D15" t="s">
        <v>293</v>
      </c>
      <c r="E15" t="s">
        <v>294</v>
      </c>
      <c r="F15" t="s">
        <v>27</v>
      </c>
      <c r="G15" t="s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523A3-B23D-4E36-92DE-BA9A6C6A1354}">
  <dimension ref="A1:L11"/>
  <sheetViews>
    <sheetView workbookViewId="0">
      <selection activeCell="I2" sqref="I2:L8"/>
    </sheetView>
  </sheetViews>
  <sheetFormatPr defaultRowHeight="15"/>
  <cols>
    <col min="1" max="1" width="26.7109375" customWidth="1"/>
    <col min="2" max="2" width="18.5703125" customWidth="1"/>
    <col min="3" max="3" width="15" customWidth="1"/>
    <col min="4" max="4" width="14.85546875" customWidth="1"/>
    <col min="5" max="5" width="19.7109375" customWidth="1"/>
    <col min="6" max="6" width="17.7109375" customWidth="1"/>
    <col min="9" max="9" width="12" customWidth="1"/>
    <col min="11" max="11" width="25.140625" customWidth="1"/>
    <col min="12" max="12" width="24.14062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12">
      <c r="A2" t="s">
        <v>295</v>
      </c>
      <c r="B2" t="s">
        <v>296</v>
      </c>
      <c r="D2" t="s">
        <v>297</v>
      </c>
      <c r="E2" t="s">
        <v>298</v>
      </c>
      <c r="F2" t="s">
        <v>27</v>
      </c>
      <c r="G2" t="s">
        <v>12</v>
      </c>
      <c r="I2" s="7" t="s">
        <v>13</v>
      </c>
      <c r="J2" s="5"/>
      <c r="K2" s="5"/>
      <c r="L2" s="6"/>
    </row>
    <row r="3" spans="1:12">
      <c r="A3" t="s">
        <v>299</v>
      </c>
      <c r="B3" t="s">
        <v>296</v>
      </c>
      <c r="C3" t="s">
        <v>52</v>
      </c>
      <c r="D3" t="s">
        <v>300</v>
      </c>
      <c r="E3" t="s">
        <v>301</v>
      </c>
      <c r="F3" t="s">
        <v>27</v>
      </c>
      <c r="G3" t="s">
        <v>12</v>
      </c>
      <c r="I3" s="5"/>
      <c r="J3" s="5"/>
      <c r="K3" s="5"/>
      <c r="L3" s="5"/>
    </row>
    <row r="4" spans="1:12" ht="45.75">
      <c r="A4" t="s">
        <v>302</v>
      </c>
      <c r="B4" t="s">
        <v>296</v>
      </c>
      <c r="D4" t="s">
        <v>18</v>
      </c>
      <c r="E4" t="s">
        <v>303</v>
      </c>
      <c r="F4" t="s">
        <v>27</v>
      </c>
      <c r="G4" t="s">
        <v>12</v>
      </c>
      <c r="I4" s="7" t="s">
        <v>20</v>
      </c>
      <c r="J4" s="7" t="s">
        <v>21</v>
      </c>
      <c r="K4" s="8" t="s">
        <v>22</v>
      </c>
      <c r="L4" s="8" t="s">
        <v>23</v>
      </c>
    </row>
    <row r="5" spans="1:12">
      <c r="A5" t="s">
        <v>304</v>
      </c>
      <c r="B5" t="s">
        <v>296</v>
      </c>
      <c r="C5" t="s">
        <v>52</v>
      </c>
      <c r="D5" t="s">
        <v>148</v>
      </c>
      <c r="E5" t="s">
        <v>305</v>
      </c>
      <c r="F5" t="s">
        <v>11</v>
      </c>
      <c r="G5" t="s">
        <v>12</v>
      </c>
      <c r="I5" s="5" t="s">
        <v>27</v>
      </c>
      <c r="J5" s="5">
        <v>5</v>
      </c>
      <c r="K5" s="5">
        <v>1</v>
      </c>
      <c r="L5" s="6">
        <f>K5/6</f>
        <v>0.16666666666666666</v>
      </c>
    </row>
    <row r="6" spans="1:12">
      <c r="A6" t="s">
        <v>306</v>
      </c>
      <c r="B6" t="s">
        <v>296</v>
      </c>
      <c r="D6" t="s">
        <v>307</v>
      </c>
      <c r="E6" t="s">
        <v>308</v>
      </c>
      <c r="F6" t="s">
        <v>27</v>
      </c>
      <c r="G6" t="s">
        <v>12</v>
      </c>
      <c r="I6" s="5" t="s">
        <v>11</v>
      </c>
      <c r="J6" s="5">
        <v>4</v>
      </c>
      <c r="K6" s="5">
        <v>0</v>
      </c>
      <c r="L6" s="6">
        <v>0</v>
      </c>
    </row>
    <row r="7" spans="1:12">
      <c r="A7" t="s">
        <v>309</v>
      </c>
      <c r="B7" t="s">
        <v>296</v>
      </c>
      <c r="D7" t="s">
        <v>101</v>
      </c>
      <c r="E7" t="s">
        <v>310</v>
      </c>
      <c r="F7" t="s">
        <v>11</v>
      </c>
      <c r="G7" t="s">
        <v>12</v>
      </c>
      <c r="I7" s="5"/>
      <c r="J7" s="5"/>
      <c r="K7" s="5"/>
      <c r="L7" s="5"/>
    </row>
    <row r="8" spans="1:12">
      <c r="A8" t="s">
        <v>311</v>
      </c>
      <c r="B8" t="s">
        <v>296</v>
      </c>
      <c r="C8" t="s">
        <v>52</v>
      </c>
      <c r="D8" t="s">
        <v>279</v>
      </c>
      <c r="E8" t="s">
        <v>312</v>
      </c>
      <c r="F8" t="s">
        <v>27</v>
      </c>
      <c r="G8" t="s">
        <v>49</v>
      </c>
      <c r="I8" s="9" t="s">
        <v>50</v>
      </c>
      <c r="J8" s="10">
        <v>9</v>
      </c>
      <c r="K8" s="10">
        <v>1</v>
      </c>
      <c r="L8" s="11">
        <f>K8/10</f>
        <v>0.1</v>
      </c>
    </row>
    <row r="9" spans="1:12">
      <c r="A9" t="s">
        <v>313</v>
      </c>
      <c r="B9" t="s">
        <v>296</v>
      </c>
      <c r="D9" t="s">
        <v>314</v>
      </c>
      <c r="E9" t="s">
        <v>315</v>
      </c>
      <c r="F9" t="s">
        <v>27</v>
      </c>
      <c r="G9" t="s">
        <v>12</v>
      </c>
    </row>
    <row r="10" spans="1:12">
      <c r="A10" t="s">
        <v>316</v>
      </c>
      <c r="B10" t="s">
        <v>296</v>
      </c>
      <c r="D10" t="s">
        <v>89</v>
      </c>
      <c r="E10" t="s">
        <v>317</v>
      </c>
      <c r="F10" t="s">
        <v>11</v>
      </c>
      <c r="G10" t="s">
        <v>12</v>
      </c>
    </row>
    <row r="11" spans="1:12">
      <c r="A11" t="s">
        <v>318</v>
      </c>
      <c r="B11" t="s">
        <v>296</v>
      </c>
      <c r="D11" t="s">
        <v>319</v>
      </c>
      <c r="E11" t="s">
        <v>320</v>
      </c>
      <c r="F11" t="s">
        <v>11</v>
      </c>
      <c r="G11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117C0-73AC-425F-8A2C-97033816305D}">
  <dimension ref="A1:L8"/>
  <sheetViews>
    <sheetView topLeftCell="B1" workbookViewId="0">
      <selection activeCell="I2" sqref="I2:L8"/>
    </sheetView>
  </sheetViews>
  <sheetFormatPr defaultRowHeight="15"/>
  <cols>
    <col min="1" max="1" width="25.5703125" customWidth="1"/>
    <col min="2" max="2" width="29.28515625" customWidth="1"/>
    <col min="3" max="3" width="16.7109375" customWidth="1"/>
    <col min="4" max="4" width="18.5703125" customWidth="1"/>
    <col min="5" max="5" width="16.7109375" customWidth="1"/>
    <col min="6" max="6" width="16.28515625" customWidth="1"/>
    <col min="9" max="9" width="14" customWidth="1"/>
    <col min="11" max="11" width="27.28515625" style="3" customWidth="1"/>
    <col min="12" max="12" width="25.2851562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K1" s="13"/>
    </row>
    <row r="2" spans="1:12">
      <c r="A2" t="s">
        <v>321</v>
      </c>
      <c r="B2" t="s">
        <v>322</v>
      </c>
      <c r="D2" t="s">
        <v>323</v>
      </c>
      <c r="E2" t="s">
        <v>324</v>
      </c>
      <c r="F2" t="s">
        <v>27</v>
      </c>
      <c r="G2" t="s">
        <v>12</v>
      </c>
      <c r="I2" s="7" t="s">
        <v>13</v>
      </c>
      <c r="J2" s="5"/>
      <c r="K2" s="5"/>
      <c r="L2" s="6"/>
    </row>
    <row r="3" spans="1:12">
      <c r="A3" t="s">
        <v>325</v>
      </c>
      <c r="B3" t="s">
        <v>322</v>
      </c>
      <c r="D3" t="s">
        <v>56</v>
      </c>
      <c r="E3" t="s">
        <v>326</v>
      </c>
      <c r="F3" t="s">
        <v>27</v>
      </c>
      <c r="G3" t="s">
        <v>12</v>
      </c>
      <c r="I3" s="5"/>
      <c r="J3" s="5"/>
      <c r="K3" s="5"/>
      <c r="L3" s="5"/>
    </row>
    <row r="4" spans="1:12" ht="30.75">
      <c r="A4" t="s">
        <v>327</v>
      </c>
      <c r="B4" t="s">
        <v>322</v>
      </c>
      <c r="D4" t="s">
        <v>328</v>
      </c>
      <c r="E4" t="s">
        <v>329</v>
      </c>
      <c r="F4" t="s">
        <v>11</v>
      </c>
      <c r="G4" t="s">
        <v>12</v>
      </c>
      <c r="I4" s="7" t="s">
        <v>20</v>
      </c>
      <c r="J4" s="7" t="s">
        <v>21</v>
      </c>
      <c r="K4" s="8" t="s">
        <v>22</v>
      </c>
      <c r="L4" s="8" t="s">
        <v>23</v>
      </c>
    </row>
    <row r="5" spans="1:12">
      <c r="A5" t="s">
        <v>330</v>
      </c>
      <c r="B5" t="s">
        <v>322</v>
      </c>
      <c r="D5" t="s">
        <v>331</v>
      </c>
      <c r="E5" t="s">
        <v>332</v>
      </c>
      <c r="F5" t="s">
        <v>27</v>
      </c>
      <c r="G5" t="s">
        <v>12</v>
      </c>
      <c r="I5" s="5" t="s">
        <v>27</v>
      </c>
      <c r="J5" s="5">
        <v>3</v>
      </c>
      <c r="K5" s="5">
        <v>1</v>
      </c>
      <c r="L5" s="6">
        <f>K5/4</f>
        <v>0.25</v>
      </c>
    </row>
    <row r="6" spans="1:12">
      <c r="A6" t="s">
        <v>333</v>
      </c>
      <c r="B6" t="s">
        <v>322</v>
      </c>
      <c r="D6" t="s">
        <v>334</v>
      </c>
      <c r="E6" t="s">
        <v>335</v>
      </c>
      <c r="F6" t="s">
        <v>11</v>
      </c>
      <c r="G6" t="s">
        <v>49</v>
      </c>
      <c r="I6" s="5" t="s">
        <v>11</v>
      </c>
      <c r="J6" s="5">
        <v>2</v>
      </c>
      <c r="K6" s="5">
        <v>1</v>
      </c>
      <c r="L6" s="6">
        <f>K6/3</f>
        <v>0.33333333333333331</v>
      </c>
    </row>
    <row r="7" spans="1:12">
      <c r="A7" t="s">
        <v>336</v>
      </c>
      <c r="B7" t="s">
        <v>322</v>
      </c>
      <c r="C7" t="s">
        <v>52</v>
      </c>
      <c r="D7" t="s">
        <v>337</v>
      </c>
      <c r="E7" t="s">
        <v>338</v>
      </c>
      <c r="F7" t="s">
        <v>27</v>
      </c>
      <c r="G7" t="s">
        <v>49</v>
      </c>
      <c r="I7" s="5"/>
      <c r="J7" s="5"/>
      <c r="K7" s="5"/>
      <c r="L7" s="5"/>
    </row>
    <row r="8" spans="1:12">
      <c r="A8" t="s">
        <v>339</v>
      </c>
      <c r="B8" t="s">
        <v>322</v>
      </c>
      <c r="D8" t="s">
        <v>189</v>
      </c>
      <c r="E8" t="s">
        <v>340</v>
      </c>
      <c r="F8" t="s">
        <v>11</v>
      </c>
      <c r="G8" t="s">
        <v>12</v>
      </c>
      <c r="I8" s="9" t="s">
        <v>50</v>
      </c>
      <c r="J8" s="10">
        <v>5</v>
      </c>
      <c r="K8" s="10">
        <v>2</v>
      </c>
      <c r="L8" s="11">
        <f>K8/7</f>
        <v>0.2857142857142857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95CA1-F61C-4B0D-AAB3-3B2FDDCC048E}">
  <dimension ref="A1:L7"/>
  <sheetViews>
    <sheetView workbookViewId="0">
      <selection sqref="A1:XFD1"/>
    </sheetView>
  </sheetViews>
  <sheetFormatPr defaultRowHeight="15"/>
  <cols>
    <col min="1" max="1" width="22.28515625" customWidth="1"/>
    <col min="2" max="2" width="19.85546875" customWidth="1"/>
    <col min="3" max="3" width="16.140625" customWidth="1"/>
    <col min="4" max="4" width="15.85546875" customWidth="1"/>
    <col min="5" max="5" width="16.28515625" customWidth="1"/>
    <col min="6" max="6" width="17.5703125" customWidth="1"/>
    <col min="9" max="9" width="14.140625" customWidth="1"/>
    <col min="11" max="11" width="25.5703125" customWidth="1"/>
    <col min="12" max="12" width="25.14062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12">
      <c r="A2" t="s">
        <v>341</v>
      </c>
      <c r="B2" t="s">
        <v>341</v>
      </c>
      <c r="D2" t="s">
        <v>259</v>
      </c>
      <c r="E2" t="s">
        <v>342</v>
      </c>
      <c r="F2" t="s">
        <v>27</v>
      </c>
      <c r="G2" t="s">
        <v>49</v>
      </c>
      <c r="I2" s="7" t="s">
        <v>13</v>
      </c>
      <c r="J2" s="5"/>
      <c r="K2" s="5"/>
      <c r="L2" s="6"/>
    </row>
    <row r="3" spans="1:12">
      <c r="I3" s="5"/>
      <c r="J3" s="5"/>
      <c r="K3" s="5"/>
      <c r="L3" s="5"/>
    </row>
    <row r="4" spans="1:12" ht="30.75">
      <c r="I4" s="7" t="s">
        <v>20</v>
      </c>
      <c r="J4" s="7" t="s">
        <v>21</v>
      </c>
      <c r="K4" s="8" t="s">
        <v>22</v>
      </c>
      <c r="L4" s="8" t="s">
        <v>23</v>
      </c>
    </row>
    <row r="5" spans="1:12">
      <c r="I5" s="5" t="s">
        <v>27</v>
      </c>
      <c r="J5" s="5">
        <v>0</v>
      </c>
      <c r="K5" s="5">
        <v>1</v>
      </c>
      <c r="L5" s="6">
        <v>1</v>
      </c>
    </row>
    <row r="6" spans="1:12">
      <c r="I6" s="5"/>
      <c r="J6" s="5"/>
      <c r="K6" s="5"/>
      <c r="L6" s="5"/>
    </row>
    <row r="7" spans="1:12">
      <c r="I7" s="9" t="s">
        <v>50</v>
      </c>
      <c r="J7" s="10">
        <v>0</v>
      </c>
      <c r="K7" s="10">
        <v>1</v>
      </c>
      <c r="L7" s="11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4E97F-CBD4-4F2E-8EE4-AFDC1F0F8792}">
  <dimension ref="A1:L12"/>
  <sheetViews>
    <sheetView workbookViewId="0">
      <selection sqref="A1:XFD1"/>
    </sheetView>
  </sheetViews>
  <sheetFormatPr defaultRowHeight="15"/>
  <cols>
    <col min="1" max="1" width="31.28515625" customWidth="1"/>
    <col min="2" max="2" width="19.85546875" customWidth="1"/>
    <col min="3" max="3" width="15.42578125" customWidth="1"/>
    <col min="4" max="4" width="17.5703125" customWidth="1"/>
    <col min="5" max="5" width="18.5703125" customWidth="1"/>
    <col min="6" max="6" width="18.28515625" customWidth="1"/>
    <col min="9" max="9" width="13.5703125" customWidth="1"/>
    <col min="11" max="11" width="25.7109375" style="3" customWidth="1"/>
    <col min="12" max="12" width="26.4257812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K1" s="13"/>
    </row>
    <row r="2" spans="1:12">
      <c r="A2" t="s">
        <v>343</v>
      </c>
      <c r="B2" t="s">
        <v>344</v>
      </c>
      <c r="D2" t="s">
        <v>95</v>
      </c>
      <c r="E2" t="s">
        <v>345</v>
      </c>
      <c r="F2" t="s">
        <v>11</v>
      </c>
      <c r="G2" t="s">
        <v>12</v>
      </c>
      <c r="I2" s="7" t="s">
        <v>13</v>
      </c>
      <c r="J2" s="5"/>
      <c r="K2" s="5"/>
      <c r="L2" s="6"/>
    </row>
    <row r="3" spans="1:12">
      <c r="A3" t="s">
        <v>346</v>
      </c>
      <c r="B3" t="s">
        <v>344</v>
      </c>
      <c r="D3" t="s">
        <v>347</v>
      </c>
      <c r="E3" t="s">
        <v>348</v>
      </c>
      <c r="F3" t="s">
        <v>27</v>
      </c>
      <c r="G3" t="s">
        <v>12</v>
      </c>
      <c r="I3" s="5"/>
      <c r="J3" s="5"/>
      <c r="K3" s="5"/>
      <c r="L3" s="5"/>
    </row>
    <row r="4" spans="1:12" ht="30.75">
      <c r="A4" t="s">
        <v>349</v>
      </c>
      <c r="B4" t="s">
        <v>344</v>
      </c>
      <c r="C4" t="s">
        <v>52</v>
      </c>
      <c r="D4" t="s">
        <v>350</v>
      </c>
      <c r="E4" t="s">
        <v>351</v>
      </c>
      <c r="F4" t="s">
        <v>27</v>
      </c>
      <c r="G4" t="s">
        <v>12</v>
      </c>
      <c r="I4" s="7" t="s">
        <v>20</v>
      </c>
      <c r="J4" s="7" t="s">
        <v>21</v>
      </c>
      <c r="K4" s="8" t="s">
        <v>22</v>
      </c>
      <c r="L4" s="8" t="s">
        <v>23</v>
      </c>
    </row>
    <row r="5" spans="1:12">
      <c r="A5" t="s">
        <v>352</v>
      </c>
      <c r="B5" t="s">
        <v>344</v>
      </c>
      <c r="D5" t="s">
        <v>353</v>
      </c>
      <c r="E5" t="s">
        <v>354</v>
      </c>
      <c r="F5" t="s">
        <v>27</v>
      </c>
      <c r="G5" t="s">
        <v>49</v>
      </c>
      <c r="I5" s="5" t="s">
        <v>27</v>
      </c>
      <c r="J5" s="5">
        <v>6</v>
      </c>
      <c r="K5" s="5">
        <v>4</v>
      </c>
      <c r="L5" s="6">
        <f>K5/10</f>
        <v>0.4</v>
      </c>
    </row>
    <row r="6" spans="1:12">
      <c r="A6" t="s">
        <v>355</v>
      </c>
      <c r="B6" t="s">
        <v>344</v>
      </c>
      <c r="C6" t="s">
        <v>52</v>
      </c>
      <c r="D6" t="s">
        <v>356</v>
      </c>
      <c r="E6" t="s">
        <v>357</v>
      </c>
      <c r="F6" t="s">
        <v>27</v>
      </c>
      <c r="G6" t="s">
        <v>12</v>
      </c>
      <c r="I6" s="5" t="s">
        <v>11</v>
      </c>
      <c r="J6" s="5">
        <v>1</v>
      </c>
      <c r="K6" s="5">
        <v>0</v>
      </c>
      <c r="L6" s="6">
        <f>K6/52</f>
        <v>0</v>
      </c>
    </row>
    <row r="7" spans="1:12">
      <c r="A7" t="s">
        <v>358</v>
      </c>
      <c r="B7" t="s">
        <v>344</v>
      </c>
      <c r="D7" t="s">
        <v>98</v>
      </c>
      <c r="E7" t="s">
        <v>359</v>
      </c>
      <c r="F7" t="s">
        <v>27</v>
      </c>
      <c r="G7" t="s">
        <v>49</v>
      </c>
      <c r="I7" s="5"/>
      <c r="J7" s="5"/>
      <c r="K7" s="5"/>
      <c r="L7" s="5"/>
    </row>
    <row r="8" spans="1:12">
      <c r="A8" t="s">
        <v>360</v>
      </c>
      <c r="B8" t="s">
        <v>344</v>
      </c>
      <c r="D8" t="s">
        <v>361</v>
      </c>
      <c r="E8" t="s">
        <v>362</v>
      </c>
      <c r="F8" t="s">
        <v>27</v>
      </c>
      <c r="G8" t="s">
        <v>49</v>
      </c>
      <c r="I8" s="9" t="s">
        <v>50</v>
      </c>
      <c r="J8" s="10">
        <v>7</v>
      </c>
      <c r="K8" s="10">
        <v>4</v>
      </c>
      <c r="L8" s="11">
        <f>K8/11</f>
        <v>0.36363636363636365</v>
      </c>
    </row>
    <row r="9" spans="1:12">
      <c r="A9" t="s">
        <v>363</v>
      </c>
      <c r="B9" t="s">
        <v>344</v>
      </c>
      <c r="C9" t="s">
        <v>52</v>
      </c>
      <c r="D9" t="s">
        <v>364</v>
      </c>
      <c r="E9" t="s">
        <v>365</v>
      </c>
      <c r="F9" t="s">
        <v>27</v>
      </c>
      <c r="G9" t="s">
        <v>12</v>
      </c>
    </row>
    <row r="10" spans="1:12">
      <c r="A10" t="s">
        <v>366</v>
      </c>
      <c r="B10" t="s">
        <v>344</v>
      </c>
      <c r="D10" t="s">
        <v>367</v>
      </c>
      <c r="E10" t="s">
        <v>368</v>
      </c>
      <c r="F10" t="s">
        <v>27</v>
      </c>
      <c r="G10" t="s">
        <v>12</v>
      </c>
    </row>
    <row r="11" spans="1:12">
      <c r="A11" t="s">
        <v>369</v>
      </c>
      <c r="B11" t="s">
        <v>344</v>
      </c>
      <c r="D11" t="s">
        <v>370</v>
      </c>
      <c r="E11" t="s">
        <v>371</v>
      </c>
      <c r="F11" t="s">
        <v>27</v>
      </c>
      <c r="G11" t="s">
        <v>49</v>
      </c>
    </row>
    <row r="12" spans="1:12">
      <c r="A12" t="s">
        <v>372</v>
      </c>
      <c r="B12" t="s">
        <v>344</v>
      </c>
      <c r="D12" t="s">
        <v>101</v>
      </c>
      <c r="E12" t="s">
        <v>373</v>
      </c>
      <c r="F12" t="s">
        <v>27</v>
      </c>
      <c r="G12" t="s">
        <v>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211CD-87AE-40D0-BAB2-FFA9D84C3F21}">
  <dimension ref="A1:L7"/>
  <sheetViews>
    <sheetView topLeftCell="B1" workbookViewId="0">
      <selection sqref="A1:XFD1"/>
    </sheetView>
  </sheetViews>
  <sheetFormatPr defaultRowHeight="15"/>
  <cols>
    <col min="1" max="1" width="16.7109375" customWidth="1"/>
    <col min="2" max="2" width="18.42578125" customWidth="1"/>
    <col min="3" max="3" width="17.7109375" customWidth="1"/>
    <col min="4" max="4" width="17.28515625" customWidth="1"/>
    <col min="5" max="5" width="13.7109375" customWidth="1"/>
    <col min="6" max="6" width="19.7109375" customWidth="1"/>
    <col min="9" max="9" width="14.5703125" customWidth="1"/>
    <col min="11" max="11" width="26.42578125" customWidth="1"/>
    <col min="12" max="12" width="23.5703125" customWidth="1"/>
  </cols>
  <sheetData>
    <row r="1" spans="1:12" s="12" customForma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</row>
    <row r="2" spans="1:12">
      <c r="A2" t="s">
        <v>374</v>
      </c>
      <c r="B2" t="s">
        <v>374</v>
      </c>
      <c r="D2" t="s">
        <v>375</v>
      </c>
      <c r="E2" t="s">
        <v>376</v>
      </c>
      <c r="F2" t="s">
        <v>38</v>
      </c>
      <c r="G2" t="s">
        <v>49</v>
      </c>
      <c r="I2" s="7" t="s">
        <v>13</v>
      </c>
      <c r="J2" s="5"/>
      <c r="K2" s="5"/>
      <c r="L2" s="6"/>
    </row>
    <row r="3" spans="1:12">
      <c r="I3" s="5"/>
      <c r="J3" s="5"/>
      <c r="K3" s="5"/>
      <c r="L3" s="5"/>
    </row>
    <row r="4" spans="1:12" ht="45.75">
      <c r="I4" s="7" t="s">
        <v>20</v>
      </c>
      <c r="J4" s="7" t="s">
        <v>21</v>
      </c>
      <c r="K4" s="8" t="s">
        <v>22</v>
      </c>
      <c r="L4" s="8" t="s">
        <v>23</v>
      </c>
    </row>
    <row r="5" spans="1:12">
      <c r="I5" s="5" t="s">
        <v>38</v>
      </c>
      <c r="J5" s="5">
        <v>0</v>
      </c>
      <c r="K5" s="5">
        <v>1</v>
      </c>
      <c r="L5" s="6">
        <v>1</v>
      </c>
    </row>
    <row r="6" spans="1:12">
      <c r="I6" s="5"/>
      <c r="J6" s="5"/>
      <c r="K6" s="5"/>
      <c r="L6" s="5"/>
    </row>
    <row r="7" spans="1:12">
      <c r="I7" s="9" t="s">
        <v>50</v>
      </c>
      <c r="J7" s="10">
        <v>0</v>
      </c>
      <c r="K7" s="10">
        <v>1</v>
      </c>
      <c r="L7" s="11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3B96CB29D2A747BB90323B8C194095" ma:contentTypeVersion="15" ma:contentTypeDescription="Create a new document." ma:contentTypeScope="" ma:versionID="ec870cbf0cf5b637000c3d57c138bb27">
  <xsd:schema xmlns:xsd="http://www.w3.org/2001/XMLSchema" xmlns:xs="http://www.w3.org/2001/XMLSchema" xmlns:p="http://schemas.microsoft.com/office/2006/metadata/properties" xmlns:ns2="80cf8e46-d5b5-4b35-879e-5d9aa9455399" xmlns:ns3="5a8c423b-247f-49e7-ba00-107f41f0d380" targetNamespace="http://schemas.microsoft.com/office/2006/metadata/properties" ma:root="true" ma:fieldsID="3f98774950aa8f2866adbde62aaaf57c" ns2:_="" ns3:_="">
    <xsd:import namespace="80cf8e46-d5b5-4b35-879e-5d9aa9455399"/>
    <xsd:import namespace="5a8c423b-247f-49e7-ba00-107f41f0d3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f8e46-d5b5-4b35-879e-5d9aa945539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95269c3-e1e4-4f1e-807f-008f7de659e9}" ma:internalName="TaxCatchAll" ma:showField="CatchAllData" ma:web="80cf8e46-d5b5-4b35-879e-5d9aa94553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c423b-247f-49e7-ba00-107f41f0d3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8e322c4-caa7-45a4-9dbf-4da00d8dbc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8c423b-247f-49e7-ba00-107f41f0d380">
      <Terms xmlns="http://schemas.microsoft.com/office/infopath/2007/PartnerControls"/>
    </lcf76f155ced4ddcb4097134ff3c332f>
    <TaxCatchAll xmlns="80cf8e46-d5b5-4b35-879e-5d9aa9455399" xsi:nil="true"/>
  </documentManagement>
</p:properties>
</file>

<file path=customXml/itemProps1.xml><?xml version="1.0" encoding="utf-8"?>
<ds:datastoreItem xmlns:ds="http://schemas.openxmlformats.org/officeDocument/2006/customXml" ds:itemID="{9DA61F91-FE14-467F-AAA6-E5BDE3801790}"/>
</file>

<file path=customXml/itemProps2.xml><?xml version="1.0" encoding="utf-8"?>
<ds:datastoreItem xmlns:ds="http://schemas.openxmlformats.org/officeDocument/2006/customXml" ds:itemID="{A3321E7E-6B93-4DBA-BC2A-FF429CD9A6E7}"/>
</file>

<file path=customXml/itemProps3.xml><?xml version="1.0" encoding="utf-8"?>
<ds:datastoreItem xmlns:ds="http://schemas.openxmlformats.org/officeDocument/2006/customXml" ds:itemID="{8A90BCDF-BF66-40DE-8F15-6094658AC0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2025-06-09T20:33:48Z</dcterms:created>
  <dcterms:modified xsi:type="dcterms:W3CDTF">2025-07-21T15:09:59Z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0x010100343B96CB29D2A747BB90323B8C194095</vt:lpwstr>
  </property>
  <property fmtid="{D5CDD505-2E9C-101B-9397-08002B2CF9AE}" pid="3" name="MediaServiceImageTags">
    <vt:lpwstr/>
  </property>
</Properties>
</file>