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SSDC wards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<sst xmlns="http://schemas.openxmlformats.org/spreadsheetml/2006/main" count="49" uniqueCount="48">
  <si>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 xml:space="preserve">Electorate at </t>
  </si>
  <si>
    <t xml:space="preserve">Expenses </t>
  </si>
  <si>
    <t>Limit</t>
  </si>
  <si>
    <t>Blackmoor Vale</t>
  </si>
  <si>
    <t>Bruton</t>
  </si>
  <si>
    <t>Brympton</t>
  </si>
  <si>
    <t>Burrow Hill</t>
  </si>
  <si>
    <t>Camelot</t>
  </si>
  <si>
    <t>Cary</t>
  </si>
  <si>
    <t>Coker</t>
  </si>
  <si>
    <t>Crewkerne</t>
  </si>
  <si>
    <t>Eggwood</t>
  </si>
  <si>
    <t>Hamdon</t>
  </si>
  <si>
    <t>Islemoor</t>
  </si>
  <si>
    <t>Martock</t>
  </si>
  <si>
    <t>Milborne Port</t>
  </si>
  <si>
    <t>Neroche</t>
  </si>
  <si>
    <t>Parrett</t>
  </si>
  <si>
    <t>South Petherton</t>
  </si>
  <si>
    <t>Turn Hill</t>
  </si>
  <si>
    <t>Wessex</t>
  </si>
  <si>
    <t>Wincanton</t>
  </si>
  <si>
    <t>Windwhistle</t>
  </si>
  <si>
    <t>Yeovil Without</t>
  </si>
  <si>
    <t xml:space="preserve">Ward </t>
  </si>
  <si>
    <t>with same agent</t>
  </si>
  <si>
    <t>2 Joint Candidates</t>
  </si>
  <si>
    <t>3 Joint Candidates</t>
  </si>
  <si>
    <t>(limit reduced by 1/4)</t>
  </si>
  <si>
    <t>(limit reduced by 1/3)</t>
  </si>
  <si>
    <t xml:space="preserve">Limit = £740 plus 6p per elector </t>
  </si>
  <si>
    <t>Limits for Candidate Expenses - 2019 Local Elections</t>
  </si>
  <si>
    <t>Blackdown &amp; Tatworth</t>
  </si>
  <si>
    <t>Chard Avishayes</t>
  </si>
  <si>
    <t>Chard Combe</t>
  </si>
  <si>
    <t>Chard Crimchard</t>
  </si>
  <si>
    <t>Chard Holyrood</t>
  </si>
  <si>
    <t>Chard Jocelyn</t>
  </si>
  <si>
    <t>Curry Rivel, Huish &amp; Langport</t>
  </si>
  <si>
    <t xml:space="preserve">Ilminster </t>
  </si>
  <si>
    <t>Northstone, Ivelchester &amp; St Michaels</t>
  </si>
  <si>
    <t xml:space="preserve">Tower </t>
  </si>
  <si>
    <t>Yeovil College</t>
  </si>
  <si>
    <t>Yeovil Lyde</t>
  </si>
  <si>
    <t>Yeovil Summerlands</t>
  </si>
  <si>
    <t>Yeovil Westland</t>
  </si>
  <si>
    <t xml:space="preserve">Joint Candidates are where 2 or more candidates appoint the same election agent or publish joint material </t>
  </si>
  <si>
    <t>1st March 2019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</si>
</sst>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MS Sans Serif"/>
      <family val="2"/>
    </font>
    <font>
      <i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left"/>
    </xf>
    <xf numFmtId="0" fontId="2" fillId="33" borderId="0" xfId="0" applyFont="1" applyFill="1" applyAlignment="1">
      <alignment horizontal="left"/>
    </xf>
    <xf numFmtId="2" fontId="2" fillId="33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44" sqref="B44"/>
    </sheetView>
  </sheetViews>
  <sheetFormatPr defaultColWidth="9.140625" defaultRowHeight="12.75"/>
  <cols>
    <col min="1" max="1" width="37.7109375" style="0" customWidth="1"/>
    <col min="2" max="2" width="17.8515625" style="0" customWidth="1"/>
    <col min="3" max="3" width="13.57421875" style="0" customWidth="1"/>
    <col min="4" max="4" width="24.28125" style="0" customWidth="1"/>
    <col min="5" max="5" width="24.57421875" style="0" customWidth="1"/>
  </cols>
  <sheetData>
    <row r="1" spans="1:5" s="2" customFormat="1" ht="15.75">
      <c r="A1" s="18" t="s">
        <v>31</v>
      </c>
      <c r="B1" s="18"/>
      <c r="C1" s="18"/>
      <c r="D1" s="18"/>
      <c r="E1" s="18"/>
    </row>
    <row r="2" spans="1:5" ht="12.75">
      <c r="A2" s="6"/>
      <c r="B2" s="6"/>
      <c r="C2" s="7"/>
      <c r="D2" s="6"/>
      <c r="E2" s="6"/>
    </row>
    <row r="3" spans="1:5" s="2" customFormat="1" ht="15">
      <c r="A3" s="8" t="s">
        <v>30</v>
      </c>
      <c r="B3" s="8"/>
      <c r="C3" s="9"/>
      <c r="D3" s="8"/>
      <c r="E3" s="8"/>
    </row>
    <row r="4" spans="1:5" s="2" customFormat="1" ht="15">
      <c r="A4" s="5" t="s">
        <v>46</v>
      </c>
      <c r="B4" s="8"/>
      <c r="C4" s="8"/>
      <c r="D4" s="8"/>
      <c r="E4" s="8"/>
    </row>
    <row r="5" spans="1:3" s="2" customFormat="1" ht="15.75">
      <c r="A5" s="1"/>
      <c r="B5" s="3"/>
      <c r="C5" s="4"/>
    </row>
    <row r="6" spans="1:5" ht="15.75">
      <c r="A6" s="10" t="s">
        <v>24</v>
      </c>
      <c r="B6" s="11" t="s">
        <v>0</v>
      </c>
      <c r="C6" s="12" t="s">
        <v>1</v>
      </c>
      <c r="D6" s="11" t="s">
        <v>26</v>
      </c>
      <c r="E6" s="11" t="s">
        <v>27</v>
      </c>
    </row>
    <row r="7" spans="1:5" ht="15.75">
      <c r="A7" s="13"/>
      <c r="B7" s="11" t="s">
        <v>47</v>
      </c>
      <c r="C7" s="12" t="s">
        <v>2</v>
      </c>
      <c r="D7" s="11" t="s">
        <v>25</v>
      </c>
      <c r="E7" s="11" t="s">
        <v>25</v>
      </c>
    </row>
    <row r="8" spans="1:5" ht="15.75">
      <c r="A8" s="15"/>
      <c r="B8" s="11"/>
      <c r="C8" s="16"/>
      <c r="D8" s="1" t="s">
        <v>28</v>
      </c>
      <c r="E8" s="1" t="s">
        <v>29</v>
      </c>
    </row>
    <row r="9" spans="1:5" ht="15">
      <c r="A9" s="2" t="s">
        <v>32</v>
      </c>
      <c r="B9" s="3">
        <v>4090</v>
      </c>
      <c r="C9" s="14">
        <f aca="true" t="shared" si="0" ref="C9:C43">B9*0.06+740</f>
        <v>985.4</v>
      </c>
      <c r="D9" s="14">
        <f aca="true" t="shared" si="1" ref="D9:D43">SUM(B9*0.06+740)*0.75</f>
        <v>739.05</v>
      </c>
      <c r="E9" s="14">
        <f aca="true" t="shared" si="2" ref="E9:E43">SUM(B9*0.06+740)*0.6666666</f>
        <v>656.9332676399999</v>
      </c>
    </row>
    <row r="10" spans="1:5" ht="15">
      <c r="A10" s="2" t="s">
        <v>3</v>
      </c>
      <c r="B10" s="3">
        <v>4673</v>
      </c>
      <c r="C10" s="14">
        <f t="shared" si="0"/>
        <v>1020.38</v>
      </c>
      <c r="D10" s="14">
        <f t="shared" si="1"/>
        <v>765.285</v>
      </c>
      <c r="E10" s="14">
        <f t="shared" si="2"/>
        <v>680.253265308</v>
      </c>
    </row>
    <row r="11" spans="1:5" ht="15">
      <c r="A11" s="2" t="s">
        <v>4</v>
      </c>
      <c r="B11" s="3">
        <v>1975</v>
      </c>
      <c r="C11" s="14">
        <f t="shared" si="0"/>
        <v>858.5</v>
      </c>
      <c r="D11" s="14">
        <f t="shared" si="1"/>
        <v>643.875</v>
      </c>
      <c r="E11" s="14">
        <f t="shared" si="2"/>
        <v>572.3332761</v>
      </c>
    </row>
    <row r="12" spans="1:5" ht="15">
      <c r="A12" s="2" t="s">
        <v>5</v>
      </c>
      <c r="B12" s="3">
        <v>5950</v>
      </c>
      <c r="C12" s="14">
        <f t="shared" si="0"/>
        <v>1097</v>
      </c>
      <c r="D12" s="14">
        <f t="shared" si="1"/>
        <v>822.75</v>
      </c>
      <c r="E12" s="14">
        <f t="shared" si="2"/>
        <v>731.3332602</v>
      </c>
    </row>
    <row r="13" spans="1:5" ht="15">
      <c r="A13" s="2" t="s">
        <v>6</v>
      </c>
      <c r="B13" s="3">
        <v>2348</v>
      </c>
      <c r="C13" s="14">
        <f t="shared" si="0"/>
        <v>880.88</v>
      </c>
      <c r="D13" s="14">
        <f t="shared" si="1"/>
        <v>660.66</v>
      </c>
      <c r="E13" s="14">
        <f t="shared" si="2"/>
        <v>587.253274608</v>
      </c>
    </row>
    <row r="14" spans="1:5" ht="15">
      <c r="A14" s="2" t="s">
        <v>7</v>
      </c>
      <c r="B14" s="3">
        <v>2182</v>
      </c>
      <c r="C14" s="14">
        <f t="shared" si="0"/>
        <v>870.92</v>
      </c>
      <c r="D14" s="14">
        <f t="shared" si="1"/>
        <v>653.1899999999999</v>
      </c>
      <c r="E14" s="14">
        <f t="shared" si="2"/>
        <v>580.613275272</v>
      </c>
    </row>
    <row r="15" spans="1:5" ht="15">
      <c r="A15" s="2" t="s">
        <v>8</v>
      </c>
      <c r="B15" s="3">
        <v>4178</v>
      </c>
      <c r="C15" s="14">
        <f t="shared" si="0"/>
        <v>990.68</v>
      </c>
      <c r="D15" s="14">
        <f t="shared" si="1"/>
        <v>743.01</v>
      </c>
      <c r="E15" s="14">
        <f t="shared" si="2"/>
        <v>660.453267288</v>
      </c>
    </row>
    <row r="16" spans="1:5" ht="15">
      <c r="A16" s="2" t="s">
        <v>33</v>
      </c>
      <c r="B16" s="3">
        <v>1981</v>
      </c>
      <c r="C16" s="14">
        <f t="shared" si="0"/>
        <v>858.86</v>
      </c>
      <c r="D16" s="14">
        <f t="shared" si="1"/>
        <v>644.145</v>
      </c>
      <c r="E16" s="14">
        <f t="shared" si="2"/>
        <v>572.573276076</v>
      </c>
    </row>
    <row r="17" spans="1:5" ht="15">
      <c r="A17" s="2" t="s">
        <v>34</v>
      </c>
      <c r="B17" s="3">
        <v>1948</v>
      </c>
      <c r="C17" s="14">
        <f t="shared" si="0"/>
        <v>856.88</v>
      </c>
      <c r="D17" s="14">
        <f t="shared" si="1"/>
        <v>642.66</v>
      </c>
      <c r="E17" s="14">
        <f t="shared" si="2"/>
        <v>571.253276208</v>
      </c>
    </row>
    <row r="18" spans="1:5" ht="15">
      <c r="A18" s="2" t="s">
        <v>35</v>
      </c>
      <c r="B18" s="3">
        <v>2012</v>
      </c>
      <c r="C18" s="14">
        <f t="shared" si="0"/>
        <v>860.72</v>
      </c>
      <c r="D18" s="14">
        <f t="shared" si="1"/>
        <v>645.54</v>
      </c>
      <c r="E18" s="14">
        <f t="shared" si="2"/>
        <v>573.813275952</v>
      </c>
    </row>
    <row r="19" spans="1:5" ht="15">
      <c r="A19" s="2" t="s">
        <v>36</v>
      </c>
      <c r="B19" s="3">
        <v>2291</v>
      </c>
      <c r="C19" s="14">
        <f t="shared" si="0"/>
        <v>877.46</v>
      </c>
      <c r="D19" s="14">
        <f t="shared" si="1"/>
        <v>658.095</v>
      </c>
      <c r="E19" s="14">
        <f t="shared" si="2"/>
        <v>584.973274836</v>
      </c>
    </row>
    <row r="20" spans="1:5" ht="15">
      <c r="A20" s="2" t="s">
        <v>37</v>
      </c>
      <c r="B20" s="3">
        <v>1878</v>
      </c>
      <c r="C20" s="14">
        <f t="shared" si="0"/>
        <v>852.68</v>
      </c>
      <c r="D20" s="14">
        <f t="shared" si="1"/>
        <v>639.51</v>
      </c>
      <c r="E20" s="14">
        <f t="shared" si="2"/>
        <v>568.4532764879999</v>
      </c>
    </row>
    <row r="21" spans="1:5" ht="15">
      <c r="A21" s="2" t="s">
        <v>9</v>
      </c>
      <c r="B21" s="3">
        <v>4242</v>
      </c>
      <c r="C21" s="14">
        <f t="shared" si="0"/>
        <v>994.52</v>
      </c>
      <c r="D21" s="14">
        <f t="shared" si="1"/>
        <v>745.89</v>
      </c>
      <c r="E21" s="14">
        <f t="shared" si="2"/>
        <v>663.0132670319999</v>
      </c>
    </row>
    <row r="22" spans="1:5" ht="15">
      <c r="A22" s="2" t="s">
        <v>10</v>
      </c>
      <c r="B22" s="3">
        <v>6436</v>
      </c>
      <c r="C22" s="14">
        <f t="shared" si="0"/>
        <v>1126.1599999999999</v>
      </c>
      <c r="D22" s="14">
        <f t="shared" si="1"/>
        <v>844.6199999999999</v>
      </c>
      <c r="E22" s="14">
        <f t="shared" si="2"/>
        <v>750.7732582559998</v>
      </c>
    </row>
    <row r="23" spans="1:5" ht="15">
      <c r="A23" s="2" t="s">
        <v>38</v>
      </c>
      <c r="B23" s="3">
        <v>4539</v>
      </c>
      <c r="C23" s="14">
        <f t="shared" si="0"/>
        <v>1012.3399999999999</v>
      </c>
      <c r="D23" s="14">
        <f t="shared" si="1"/>
        <v>759.2549999999999</v>
      </c>
      <c r="E23" s="14">
        <f t="shared" si="2"/>
        <v>674.893265844</v>
      </c>
    </row>
    <row r="24" spans="1:5" ht="15">
      <c r="A24" s="2" t="s">
        <v>11</v>
      </c>
      <c r="B24" s="3">
        <v>1960</v>
      </c>
      <c r="C24" s="14">
        <f t="shared" si="0"/>
        <v>857.6</v>
      </c>
      <c r="D24" s="14">
        <f t="shared" si="1"/>
        <v>643.2</v>
      </c>
      <c r="E24" s="14">
        <f t="shared" si="2"/>
        <v>571.7332761600001</v>
      </c>
    </row>
    <row r="25" spans="1:5" ht="15">
      <c r="A25" s="2" t="s">
        <v>12</v>
      </c>
      <c r="B25" s="3">
        <v>2190</v>
      </c>
      <c r="C25" s="14">
        <f t="shared" si="0"/>
        <v>871.4</v>
      </c>
      <c r="D25" s="14">
        <f t="shared" si="1"/>
        <v>653.55</v>
      </c>
      <c r="E25" s="14">
        <f t="shared" si="2"/>
        <v>580.93327524</v>
      </c>
    </row>
    <row r="26" spans="1:5" ht="15">
      <c r="A26" s="2" t="s">
        <v>39</v>
      </c>
      <c r="B26" s="3">
        <v>4495</v>
      </c>
      <c r="C26" s="14">
        <f t="shared" si="0"/>
        <v>1009.7</v>
      </c>
      <c r="D26" s="14">
        <f t="shared" si="1"/>
        <v>757.2750000000001</v>
      </c>
      <c r="E26" s="14">
        <f t="shared" si="2"/>
        <v>673.1332660200001</v>
      </c>
    </row>
    <row r="27" spans="1:5" ht="15">
      <c r="A27" s="2" t="s">
        <v>13</v>
      </c>
      <c r="B27" s="3">
        <v>1925</v>
      </c>
      <c r="C27" s="14">
        <f t="shared" si="0"/>
        <v>855.5</v>
      </c>
      <c r="D27" s="14">
        <f t="shared" si="1"/>
        <v>641.625</v>
      </c>
      <c r="E27" s="14">
        <f t="shared" si="2"/>
        <v>570.3332763</v>
      </c>
    </row>
    <row r="28" spans="1:5" ht="15">
      <c r="A28" s="2" t="s">
        <v>14</v>
      </c>
      <c r="B28" s="3">
        <v>4576</v>
      </c>
      <c r="C28" s="14">
        <f t="shared" si="0"/>
        <v>1014.56</v>
      </c>
      <c r="D28" s="14">
        <f t="shared" si="1"/>
        <v>760.92</v>
      </c>
      <c r="E28" s="14">
        <f t="shared" si="2"/>
        <v>676.373265696</v>
      </c>
    </row>
    <row r="29" spans="1:5" ht="15">
      <c r="A29" s="2" t="s">
        <v>15</v>
      </c>
      <c r="B29" s="3">
        <v>2385</v>
      </c>
      <c r="C29" s="14">
        <f t="shared" si="0"/>
        <v>883.1</v>
      </c>
      <c r="D29" s="14">
        <f t="shared" si="1"/>
        <v>662.325</v>
      </c>
      <c r="E29" s="14">
        <f t="shared" si="2"/>
        <v>588.73327446</v>
      </c>
    </row>
    <row r="30" spans="1:5" ht="15">
      <c r="A30" s="2" t="s">
        <v>16</v>
      </c>
      <c r="B30" s="3">
        <v>2041</v>
      </c>
      <c r="C30" s="14">
        <f t="shared" si="0"/>
        <v>862.46</v>
      </c>
      <c r="D30" s="14">
        <f t="shared" si="1"/>
        <v>646.845</v>
      </c>
      <c r="E30" s="14">
        <f t="shared" si="2"/>
        <v>574.973275836</v>
      </c>
    </row>
    <row r="31" spans="1:5" ht="15">
      <c r="A31" s="2" t="s">
        <v>40</v>
      </c>
      <c r="B31" s="3">
        <v>6685</v>
      </c>
      <c r="C31" s="14">
        <f t="shared" si="0"/>
        <v>1141.1</v>
      </c>
      <c r="D31" s="14">
        <f t="shared" si="1"/>
        <v>855.8249999999999</v>
      </c>
      <c r="E31" s="14">
        <f t="shared" si="2"/>
        <v>760.73325726</v>
      </c>
    </row>
    <row r="32" spans="1:5" ht="15">
      <c r="A32" s="2" t="s">
        <v>17</v>
      </c>
      <c r="B32" s="3">
        <v>1962</v>
      </c>
      <c r="C32" s="14">
        <f t="shared" si="0"/>
        <v>857.72</v>
      </c>
      <c r="D32" s="14">
        <f t="shared" si="1"/>
        <v>643.29</v>
      </c>
      <c r="E32" s="14">
        <f t="shared" si="2"/>
        <v>571.8132761520001</v>
      </c>
    </row>
    <row r="33" spans="1:5" ht="15">
      <c r="A33" s="2" t="s">
        <v>18</v>
      </c>
      <c r="B33" s="3">
        <v>4419</v>
      </c>
      <c r="C33" s="14">
        <f t="shared" si="0"/>
        <v>1005.14</v>
      </c>
      <c r="D33" s="14">
        <f t="shared" si="1"/>
        <v>753.855</v>
      </c>
      <c r="E33" s="14">
        <f t="shared" si="2"/>
        <v>670.093266324</v>
      </c>
    </row>
    <row r="34" spans="1:5" ht="15">
      <c r="A34" s="2" t="s">
        <v>41</v>
      </c>
      <c r="B34" s="3">
        <v>1939</v>
      </c>
      <c r="C34" s="14">
        <f t="shared" si="0"/>
        <v>856.34</v>
      </c>
      <c r="D34" s="14">
        <f t="shared" si="1"/>
        <v>642.255</v>
      </c>
      <c r="E34" s="14">
        <f t="shared" si="2"/>
        <v>570.893276244</v>
      </c>
    </row>
    <row r="35" spans="1:5" ht="15">
      <c r="A35" s="2" t="s">
        <v>19</v>
      </c>
      <c r="B35" s="3">
        <v>2107</v>
      </c>
      <c r="C35" s="14">
        <f t="shared" si="0"/>
        <v>866.42</v>
      </c>
      <c r="D35" s="14">
        <f t="shared" si="1"/>
        <v>649.8149999999999</v>
      </c>
      <c r="E35" s="14">
        <f t="shared" si="2"/>
        <v>577.613275572</v>
      </c>
    </row>
    <row r="36" spans="1:5" ht="15">
      <c r="A36" s="2" t="s">
        <v>20</v>
      </c>
      <c r="B36" s="3">
        <v>4377</v>
      </c>
      <c r="C36" s="14">
        <f t="shared" si="0"/>
        <v>1002.62</v>
      </c>
      <c r="D36" s="14">
        <f t="shared" si="1"/>
        <v>751.965</v>
      </c>
      <c r="E36" s="14">
        <f t="shared" si="2"/>
        <v>668.413266492</v>
      </c>
    </row>
    <row r="37" spans="1:5" ht="15">
      <c r="A37" s="2" t="s">
        <v>21</v>
      </c>
      <c r="B37" s="3">
        <v>4519</v>
      </c>
      <c r="C37" s="14">
        <f t="shared" si="0"/>
        <v>1011.14</v>
      </c>
      <c r="D37" s="14">
        <f t="shared" si="1"/>
        <v>758.355</v>
      </c>
      <c r="E37" s="14">
        <f t="shared" si="2"/>
        <v>674.093265924</v>
      </c>
    </row>
    <row r="38" spans="1:5" ht="15">
      <c r="A38" s="2" t="s">
        <v>22</v>
      </c>
      <c r="B38" s="3">
        <v>1995</v>
      </c>
      <c r="C38" s="14">
        <f t="shared" si="0"/>
        <v>859.7</v>
      </c>
      <c r="D38" s="14">
        <f t="shared" si="1"/>
        <v>644.7750000000001</v>
      </c>
      <c r="E38" s="14">
        <f t="shared" si="2"/>
        <v>573.13327602</v>
      </c>
    </row>
    <row r="39" spans="1:5" ht="15">
      <c r="A39" s="2" t="s">
        <v>42</v>
      </c>
      <c r="B39" s="3">
        <v>6254</v>
      </c>
      <c r="C39" s="14">
        <f t="shared" si="0"/>
        <v>1115.24</v>
      </c>
      <c r="D39" s="14">
        <f t="shared" si="1"/>
        <v>836.4300000000001</v>
      </c>
      <c r="E39" s="14">
        <f t="shared" si="2"/>
        <v>743.493258984</v>
      </c>
    </row>
    <row r="40" spans="1:5" ht="15">
      <c r="A40" s="2" t="s">
        <v>43</v>
      </c>
      <c r="B40" s="3">
        <v>4689</v>
      </c>
      <c r="C40" s="14">
        <f t="shared" si="0"/>
        <v>1021.3399999999999</v>
      </c>
      <c r="D40" s="14">
        <f t="shared" si="1"/>
        <v>766.0049999999999</v>
      </c>
      <c r="E40" s="14">
        <f t="shared" si="2"/>
        <v>680.893265244</v>
      </c>
    </row>
    <row r="41" spans="1:5" ht="15">
      <c r="A41" s="2" t="s">
        <v>44</v>
      </c>
      <c r="B41" s="3">
        <v>6767</v>
      </c>
      <c r="C41" s="14">
        <f t="shared" si="0"/>
        <v>1146.02</v>
      </c>
      <c r="D41" s="14">
        <f t="shared" si="1"/>
        <v>859.515</v>
      </c>
      <c r="E41" s="14">
        <f t="shared" si="2"/>
        <v>764.013256932</v>
      </c>
    </row>
    <row r="42" spans="1:5" ht="15">
      <c r="A42" s="2" t="s">
        <v>45</v>
      </c>
      <c r="B42" s="3">
        <v>6048</v>
      </c>
      <c r="C42" s="14">
        <f t="shared" si="0"/>
        <v>1102.88</v>
      </c>
      <c r="D42" s="14">
        <f t="shared" si="1"/>
        <v>827.1600000000001</v>
      </c>
      <c r="E42" s="14">
        <f t="shared" si="2"/>
        <v>735.253259808</v>
      </c>
    </row>
    <row r="43" spans="1:5" ht="15">
      <c r="A43" s="2" t="s">
        <v>23</v>
      </c>
      <c r="B43" s="3">
        <v>5421</v>
      </c>
      <c r="C43" s="14">
        <f t="shared" si="0"/>
        <v>1065.26</v>
      </c>
      <c r="D43" s="14">
        <f t="shared" si="1"/>
        <v>798.9449999999999</v>
      </c>
      <c r="E43" s="14">
        <f t="shared" si="2"/>
        <v>710.173262316</v>
      </c>
    </row>
    <row r="44" spans="2:5" ht="15">
      <c r="B44" s="3"/>
      <c r="C44" s="4"/>
      <c r="D44" s="2"/>
      <c r="E44" s="2"/>
    </row>
    <row r="45" spans="2:5" ht="15.75">
      <c r="B45" s="11">
        <f>SUM(B9:B43)</f>
        <v>127477</v>
      </c>
      <c r="C45" s="4"/>
      <c r="D45" s="2"/>
      <c r="E45" s="2"/>
    </row>
    <row r="46" spans="2:5" ht="15.75">
      <c r="B46" s="11"/>
      <c r="C46" s="4"/>
      <c r="D46" s="2"/>
      <c r="E46" s="2"/>
    </row>
    <row r="47" spans="2:5" ht="15">
      <c r="B47" s="2"/>
      <c r="C47" s="2"/>
      <c r="D47" s="2"/>
      <c r="E47" s="2"/>
    </row>
    <row r="48" spans="2:5" ht="15">
      <c r="B48" s="2"/>
      <c r="C48" s="2"/>
      <c r="D48" s="2"/>
      <c r="E48" s="2"/>
    </row>
    <row r="49" spans="2:5" ht="15">
      <c r="B49" s="2"/>
      <c r="C49" s="2"/>
      <c r="D49" s="17"/>
      <c r="E49" s="2"/>
    </row>
    <row r="50" spans="2:5" ht="15">
      <c r="B50" s="2"/>
      <c r="C50" s="2"/>
      <c r="D50" s="2"/>
      <c r="E50" s="2"/>
    </row>
  </sheetData>
  <sheetProtection/>
  <mergeCells count="1">
    <mergeCell ref="A1:E1"/>
  </mergeCells>
  <printOptions/>
  <pageMargins left="0.75" right="0.75" top="1" bottom="1" header="0.5" footer="0.5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SSDC</dc:creator>
  <cp:keywords/>
  <dc:description/>
  <cp:lastModifiedBy>BRIAN HAMILTON</cp:lastModifiedBy>
  <cp:lastPrinted>2015-03-05T10:58:49Z</cp:lastPrinted>
  <dcterms:created xsi:type="dcterms:W3CDTF">2007-02-14T13:11:22Z</dcterms:created>
  <dcterms:modified xsi:type="dcterms:W3CDTF">2019-02-25T15:03:21Z</dcterms:modified>
  <cp:category/>
  <cp:version/>
  <cp:contentType/>
  <cp:contentStatus/>
</cp:coreProperties>
</file>