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stonehavenassociates-my.sharepoint.com/personal/c_luhde-maclaren_stonehaven_uk_com/Documents/CLM Working files/Closed Projects/SSE/"/>
    </mc:Choice>
  </mc:AlternateContent>
  <xr:revisionPtr revIDLastSave="0" documentId="8_{1315DE26-0586-4CB0-826C-B367E3154399}" xr6:coauthVersionLast="47" xr6:coauthVersionMax="47" xr10:uidLastSave="{00000000-0000-0000-0000-000000000000}"/>
  <bookViews>
    <workbookView xWindow="2475" yWindow="-16320" windowWidth="29040" windowHeight="15720" firstSheet="68" activeTab="68"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44" r:id="rId44"/>
    <sheet name="Table 42" sheetId="45" r:id="rId45"/>
    <sheet name="Table 43" sheetId="46" r:id="rId46"/>
    <sheet name="Table 44" sheetId="47" r:id="rId47"/>
    <sheet name="Table 45" sheetId="48" r:id="rId48"/>
    <sheet name="Table 46" sheetId="49" r:id="rId49"/>
    <sheet name="Table 47" sheetId="50" r:id="rId50"/>
    <sheet name="Table 48" sheetId="51" r:id="rId51"/>
    <sheet name="Table 49" sheetId="52" r:id="rId52"/>
    <sheet name="Table 50" sheetId="53" r:id="rId53"/>
    <sheet name="Table 51" sheetId="54" r:id="rId54"/>
    <sheet name="Table 52" sheetId="55" r:id="rId55"/>
    <sheet name="Table 53" sheetId="56" r:id="rId56"/>
    <sheet name="Table 54" sheetId="57" r:id="rId57"/>
    <sheet name="Table 55" sheetId="58" r:id="rId58"/>
    <sheet name="Table 56" sheetId="59" r:id="rId59"/>
    <sheet name="Table 57" sheetId="60" r:id="rId60"/>
    <sheet name="Table 58" sheetId="61" r:id="rId61"/>
    <sheet name="Table 59" sheetId="62" r:id="rId62"/>
    <sheet name="Table 60" sheetId="63" r:id="rId63"/>
    <sheet name="Table 61" sheetId="64" r:id="rId64"/>
    <sheet name="Table 62" sheetId="65" r:id="rId65"/>
    <sheet name="Table 63" sheetId="66" r:id="rId66"/>
    <sheet name="Table 64" sheetId="67" r:id="rId67"/>
    <sheet name="Table 65" sheetId="68" r:id="rId68"/>
    <sheet name="Table 66" sheetId="69" r:id="rId69"/>
    <sheet name="Table 67" sheetId="70" r:id="rId70"/>
    <sheet name="Table 68" sheetId="71" r:id="rId71"/>
    <sheet name="Table 69" sheetId="72" r:id="rId72"/>
    <sheet name="Table 70" sheetId="73" r:id="rId73"/>
    <sheet name="Table 71" sheetId="74" r:id="rId74"/>
    <sheet name="Table 72" sheetId="75" r:id="rId75"/>
    <sheet name="Table 73" sheetId="76" r:id="rId76"/>
    <sheet name="Table 74" sheetId="77" r:id="rId77"/>
    <sheet name="Table 75" sheetId="78" r:id="rId78"/>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78" l="1"/>
  <c r="B21" i="77"/>
  <c r="B19" i="76"/>
  <c r="B22" i="75"/>
  <c r="B23" i="74"/>
  <c r="B18" i="73"/>
  <c r="B18" i="72"/>
  <c r="B18" i="71"/>
  <c r="B18" i="70"/>
  <c r="B18" i="69"/>
  <c r="B16" i="68"/>
  <c r="B18" i="67"/>
  <c r="B18" i="66"/>
  <c r="B19" i="65"/>
  <c r="B19" i="64"/>
  <c r="B19" i="63"/>
  <c r="B19" i="62"/>
  <c r="B19" i="61"/>
  <c r="B19" i="60"/>
  <c r="B17" i="59"/>
  <c r="B17" i="58"/>
  <c r="B17" i="57"/>
  <c r="B17" i="56"/>
  <c r="B17" i="55"/>
  <c r="B24" i="54"/>
  <c r="B18" i="53"/>
  <c r="B29" i="52"/>
  <c r="B18" i="51"/>
  <c r="B17" i="50"/>
  <c r="B17" i="49"/>
  <c r="B17" i="48"/>
  <c r="B17" i="47"/>
  <c r="B17" i="46"/>
  <c r="B17" i="45"/>
  <c r="B17" i="44"/>
  <c r="B17" i="43"/>
  <c r="B17" i="42"/>
  <c r="B24" i="41"/>
  <c r="B24" i="40"/>
  <c r="B18" i="39"/>
  <c r="B18" i="38"/>
  <c r="B18" i="37"/>
  <c r="B18" i="36"/>
  <c r="B18" i="35"/>
  <c r="B18" i="34"/>
  <c r="B18" i="33"/>
  <c r="B18" i="32"/>
  <c r="B18" i="31"/>
  <c r="B18" i="30"/>
  <c r="B18" i="29"/>
  <c r="B18" i="28"/>
  <c r="B25" i="27"/>
  <c r="B19" i="26"/>
  <c r="B19" i="25"/>
  <c r="B19" i="24"/>
  <c r="B19" i="23"/>
  <c r="B19" i="22"/>
  <c r="B19" i="21"/>
  <c r="B21" i="20"/>
  <c r="B17" i="19"/>
  <c r="B17" i="18"/>
  <c r="B17" i="17"/>
  <c r="B17" i="16"/>
  <c r="B17" i="15"/>
  <c r="B17" i="14"/>
  <c r="B17" i="13"/>
  <c r="B17" i="12"/>
  <c r="B17" i="11"/>
  <c r="B17" i="10"/>
  <c r="B17" i="9"/>
  <c r="B17" i="8"/>
  <c r="B17" i="7"/>
  <c r="B17" i="6"/>
  <c r="B17" i="5"/>
  <c r="B18" i="4"/>
  <c r="E83" i="2"/>
  <c r="D83" i="2"/>
  <c r="E82" i="2"/>
  <c r="D82" i="2"/>
  <c r="E81" i="2"/>
  <c r="D81" i="2"/>
  <c r="E80" i="2"/>
  <c r="D80" i="2"/>
  <c r="E79" i="2"/>
  <c r="D79" i="2"/>
  <c r="E78" i="2"/>
  <c r="D78" i="2"/>
  <c r="E77" i="2"/>
  <c r="D77" i="2"/>
  <c r="E76" i="2"/>
  <c r="D76" i="2"/>
  <c r="E75" i="2"/>
  <c r="D75" i="2"/>
  <c r="E74" i="2"/>
  <c r="D74" i="2"/>
  <c r="E73" i="2"/>
  <c r="D73" i="2"/>
  <c r="E72" i="2"/>
  <c r="D72" i="2"/>
  <c r="E71" i="2"/>
  <c r="D71" i="2"/>
  <c r="E70" i="2"/>
  <c r="D70" i="2"/>
  <c r="E69" i="2"/>
  <c r="D69" i="2"/>
  <c r="E68" i="2"/>
  <c r="D68" i="2"/>
  <c r="E67" i="2"/>
  <c r="D67" i="2"/>
  <c r="E66" i="2"/>
  <c r="D66" i="2"/>
  <c r="E65" i="2"/>
  <c r="D65" i="2"/>
  <c r="E64" i="2"/>
  <c r="D64" i="2"/>
  <c r="E63" i="2"/>
  <c r="D63" i="2"/>
  <c r="E62" i="2"/>
  <c r="D62" i="2"/>
  <c r="E61" i="2"/>
  <c r="D61" i="2"/>
  <c r="E60" i="2"/>
  <c r="D60" i="2"/>
  <c r="E59" i="2"/>
  <c r="D59" i="2"/>
  <c r="E58" i="2"/>
  <c r="D58" i="2"/>
  <c r="E57" i="2"/>
  <c r="D57" i="2"/>
  <c r="E56" i="2"/>
  <c r="D56" i="2"/>
  <c r="E55" i="2"/>
  <c r="D55" i="2"/>
  <c r="E54" i="2"/>
  <c r="D54" i="2"/>
  <c r="E53" i="2"/>
  <c r="D53" i="2"/>
  <c r="E52" i="2"/>
  <c r="D52" i="2"/>
  <c r="E51" i="2"/>
  <c r="D51" i="2"/>
  <c r="E50" i="2"/>
  <c r="D50" i="2"/>
  <c r="E49" i="2"/>
  <c r="D49" i="2"/>
  <c r="E48" i="2"/>
  <c r="D48" i="2"/>
  <c r="E47" i="2"/>
  <c r="D47" i="2"/>
  <c r="E46" i="2"/>
  <c r="D46" i="2"/>
  <c r="E45" i="2"/>
  <c r="D45" i="2"/>
  <c r="E44" i="2"/>
  <c r="D44" i="2"/>
  <c r="E43" i="2"/>
  <c r="D43" i="2"/>
  <c r="E42" i="2"/>
  <c r="D42" i="2"/>
  <c r="E41" i="2"/>
  <c r="D41" i="2"/>
  <c r="E40" i="2"/>
  <c r="D40" i="2"/>
  <c r="E39" i="2"/>
  <c r="D39" i="2"/>
  <c r="E38" i="2"/>
  <c r="D38" i="2"/>
  <c r="E37" i="2"/>
  <c r="D37" i="2"/>
  <c r="E36" i="2"/>
  <c r="D36" i="2"/>
  <c r="E35" i="2"/>
  <c r="D35" i="2"/>
  <c r="E34" i="2"/>
  <c r="D34" i="2"/>
  <c r="E33" i="2"/>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D6" i="2"/>
  <c r="F20" i="1"/>
</calcChain>
</file>

<file path=xl/sharedStrings.xml><?xml version="1.0" encoding="utf-8"?>
<sst xmlns="http://schemas.openxmlformats.org/spreadsheetml/2006/main" count="5636" uniqueCount="346">
  <si>
    <t>SSE Poll on Electrification</t>
  </si>
  <si>
    <t>Fieldwork:</t>
  </si>
  <si>
    <t>11 Jun 2026 - 15 Jun 2026</t>
  </si>
  <si>
    <t>Interview Method:</t>
  </si>
  <si>
    <t>Online Survey</t>
  </si>
  <si>
    <t>Population represented:</t>
  </si>
  <si>
    <t>2013</t>
  </si>
  <si>
    <t>Sample size:</t>
  </si>
  <si>
    <t>Methodology:</t>
  </si>
  <si>
    <t>Data are weighted to nationally representative proportions by SEG, Region, GenderAge.</t>
  </si>
  <si>
    <t>Public First is a member of the BPC and abides by its rules. For more information please contact the Public First polling team:</t>
  </si>
  <si>
    <t>Table of Contents</t>
  </si>
  <si>
    <t>Table #</t>
  </si>
  <si>
    <t>Individual Tables</t>
  </si>
  <si>
    <t>Full Result Row</t>
  </si>
  <si>
    <t>Question Base</t>
  </si>
  <si>
    <t>BASE: All Respondents</t>
  </si>
  <si>
    <t>Full Results</t>
  </si>
  <si>
    <t>Age</t>
  </si>
  <si>
    <t>Gender</t>
  </si>
  <si>
    <t>Region</t>
  </si>
  <si>
    <t>Income</t>
  </si>
  <si>
    <t>2024 Vote</t>
  </si>
  <si>
    <t>Vote Intention</t>
  </si>
  <si>
    <t>Total</t>
  </si>
  <si>
    <t>18-24</t>
  </si>
  <si>
    <t>25-34</t>
  </si>
  <si>
    <t>35-44</t>
  </si>
  <si>
    <t>45-54</t>
  </si>
  <si>
    <t>55-64</t>
  </si>
  <si>
    <t>65+</t>
  </si>
  <si>
    <t>Male</t>
  </si>
  <si>
    <t>Female</t>
  </si>
  <si>
    <t>Scotland</t>
  </si>
  <si>
    <t>Northern Ireland</t>
  </si>
  <si>
    <t>Wales</t>
  </si>
  <si>
    <t>North East</t>
  </si>
  <si>
    <t>North West</t>
  </si>
  <si>
    <t>Yorkshire and the Humber</t>
  </si>
  <si>
    <t>East Midlands</t>
  </si>
  <si>
    <t>West Midlands</t>
  </si>
  <si>
    <t>East of England</t>
  </si>
  <si>
    <t>London</t>
  </si>
  <si>
    <t>South East</t>
  </si>
  <si>
    <t>South West</t>
  </si>
  <si>
    <t>No annual income</t>
  </si>
  <si>
    <t>Less than £10,000</t>
  </si>
  <si>
    <t>£10,000 - £14,999</t>
  </si>
  <si>
    <t>£15,000 - £19,999</t>
  </si>
  <si>
    <t>£20,000 - £24,999</t>
  </si>
  <si>
    <t>£25,000 - £29,999</t>
  </si>
  <si>
    <t>£30,000 - £34,999</t>
  </si>
  <si>
    <t>£35,000 - £39,999</t>
  </si>
  <si>
    <t>£40,000 - £44,999</t>
  </si>
  <si>
    <t>£45,000 - £49,999</t>
  </si>
  <si>
    <t>£50,000 - £59,999</t>
  </si>
  <si>
    <t>£60,000 - £69,999</t>
  </si>
  <si>
    <t>£70,000 - £79,999</t>
  </si>
  <si>
    <t>£80,000 - £89,999</t>
  </si>
  <si>
    <t>£90,000 - £99,999</t>
  </si>
  <si>
    <t>£100,000 or more</t>
  </si>
  <si>
    <t>Prefer not to say</t>
  </si>
  <si>
    <t>Con</t>
  </si>
  <si>
    <t>Lab</t>
  </si>
  <si>
    <t>Lib Dem</t>
  </si>
  <si>
    <t>Green</t>
  </si>
  <si>
    <t>Reform</t>
  </si>
  <si>
    <t>SNP</t>
  </si>
  <si>
    <t>DK</t>
  </si>
  <si>
    <t>Other</t>
  </si>
  <si>
    <t>No vote</t>
  </si>
  <si>
    <t>Unweighted</t>
  </si>
  <si>
    <t>Weighted</t>
  </si>
  <si>
    <t>Please rank the top 3 issues in the UK: Cost of Living</t>
  </si>
  <si>
    <t>1</t>
  </si>
  <si>
    <t>2</t>
  </si>
  <si>
    <t>3</t>
  </si>
  <si>
    <t>Not Selected</t>
  </si>
  <si>
    <t>Please rank the top 3 issues in the UK: Immigration &amp; Asylum</t>
  </si>
  <si>
    <t>Please rank the top 3 issues in the UK: Crime</t>
  </si>
  <si>
    <t>Please rank the top 3 issues in the UK: The economy</t>
  </si>
  <si>
    <t>Please rank the top 3 issues in the UK: Health</t>
  </si>
  <si>
    <t>Please rank the top 3 issues in the UK: Tax</t>
  </si>
  <si>
    <t>Please rank the top 3 issues in the UK: Pensions</t>
  </si>
  <si>
    <t>Please rank the top 3 issues in the UK: Education</t>
  </si>
  <si>
    <t>Please rank the top 3 issues in the UK: Housing</t>
  </si>
  <si>
    <t>Please rank the top 3 issues in the UK: Transport</t>
  </si>
  <si>
    <t>Please rank the top 3 issues in the UK: Welfare benefits</t>
  </si>
  <si>
    <t>Please rank the top 3 issues in the UK: Defence and security</t>
  </si>
  <si>
    <t>Please rank the top 3 issues in the UK: Climate change</t>
  </si>
  <si>
    <t>Please rank the top 3 issues in the UK: Energy security</t>
  </si>
  <si>
    <t>Please rank the top 3 issues in the UK: Energy bills</t>
  </si>
  <si>
    <t>What type of heating does your home currently use? Please select the main one if you have multiple sources.</t>
  </si>
  <si>
    <t>Mains gas central heating (boiler)</t>
  </si>
  <si>
    <t>Electric heating (storage heaters, panel heaters, etc.)</t>
  </si>
  <si>
    <t>Heat pump</t>
  </si>
  <si>
    <t>District/communal heating</t>
  </si>
  <si>
    <t>Oil fired heating</t>
  </si>
  <si>
    <t>Solid fuel (coal, wood)</t>
  </si>
  <si>
    <t>Other (please specify)</t>
  </si>
  <si>
    <t>I don’t know</t>
  </si>
  <si>
    <t>Please rate your agreement with the following statements about energy bills.: I have a good understanding of what causes my bills to go up and down</t>
  </si>
  <si>
    <t>Strongly agree</t>
  </si>
  <si>
    <t>Somewhat agree</t>
  </si>
  <si>
    <t>Neither agree nor disagree</t>
  </si>
  <si>
    <t>Somewhat disagree</t>
  </si>
  <si>
    <t>Strongly disagree</t>
  </si>
  <si>
    <t>Don’t know</t>
  </si>
  <si>
    <t>Please rate your agreement with the following statements about energy bills.: My energy bills have gone down in recent years</t>
  </si>
  <si>
    <t>Please rate your agreement with the following statements about energy bills.: I know what my standing charge figure is</t>
  </si>
  <si>
    <t>Please rate your agreement with the following statements about energy bills.: My heating and electricity only come from renewable sources</t>
  </si>
  <si>
    <t>Please rate your agreement with the following statements about energy bills.: The Government should prioritise more spending on energy production in the UK, even if that means less money for other things</t>
  </si>
  <si>
    <t>What do you think is increasing energy costs? Please select up to two.</t>
  </si>
  <si>
    <t>Global conflicts</t>
  </si>
  <si>
    <t>Mismanagement from Westminster government</t>
  </si>
  <si>
    <t>Underinvestment in UK energy systems</t>
  </si>
  <si>
    <t>Too much focus on climate change</t>
  </si>
  <si>
    <t>Too much reliance on oil and gas companies</t>
  </si>
  <si>
    <t>Too much reliance on other countries</t>
  </si>
  <si>
    <t>Not enough competition in the market</t>
  </si>
  <si>
    <t>Everything is just more expensive these days</t>
  </si>
  <si>
    <t>Greedy energy companies</t>
  </si>
  <si>
    <t>Other, please state</t>
  </si>
  <si>
    <t>I don’t know, I have never thought about this before</t>
  </si>
  <si>
    <t>None of these</t>
  </si>
  <si>
    <t>How do you feel about increasing the following types of energy in the UK?: Oil and gas from the North Sea</t>
  </si>
  <si>
    <t>Very supportive</t>
  </si>
  <si>
    <t>Somewhat supportive</t>
  </si>
  <si>
    <t>Neither supportive nor unsupportive</t>
  </si>
  <si>
    <t>Somewhat unsupportive</t>
  </si>
  <si>
    <t>Very unsupportive</t>
  </si>
  <si>
    <t>How do you feel about increasing the following types of energy in the UK?: Oil and gas from Norway</t>
  </si>
  <si>
    <t>How do you feel about increasing the following types of energy in the UK?: Oil and gas imported from the U.S.</t>
  </si>
  <si>
    <t>How do you feel about increasing the following types of energy in the UK?: Oil and gas imported from the Middle East</t>
  </si>
  <si>
    <t>How do you feel about increasing the following types of energy in the UK?: Oil and gas imported from China</t>
  </si>
  <si>
    <t>How do you feel about increasing the following types of energy in the UK?: Oil and gas imported from Europe</t>
  </si>
  <si>
    <t>How do you feel about increasing the following types of energy in the UK?: Solar power</t>
  </si>
  <si>
    <t>How do you feel about increasing the following types of energy in the UK?: Nuclear power</t>
  </si>
  <si>
    <t>How do you feel about increasing the following types of energy in the UK?: Imported electricity</t>
  </si>
  <si>
    <t>How do you feel about increasing the following types of energy in the UK?: Onshore wind</t>
  </si>
  <si>
    <t>How do you feel about increasing the following types of energy in the UK?: Offshore wind</t>
  </si>
  <si>
    <t>Which of the following do you think would be most effective at bringing down the cost of energy in the UK? Please choose your top three</t>
  </si>
  <si>
    <t>More oil and gas production</t>
  </si>
  <si>
    <t>More renewable energy generation</t>
  </si>
  <si>
    <t>More nuclear power production</t>
  </si>
  <si>
    <t>More gas storage</t>
  </si>
  <si>
    <t>More electricity storage</t>
  </si>
  <si>
    <t>Better home insulation</t>
  </si>
  <si>
    <t>More regulation of energy companies</t>
  </si>
  <si>
    <t>Focusing on energy sources that produce energy all the time (e.g. nuclear) rather than some of the time (e.g. wind farms)</t>
  </si>
  <si>
    <t>Improving home energy efficiency so people need less energy to heat their homes</t>
  </si>
  <si>
    <t>Encouraging people to turn off their devices and heating more often</t>
  </si>
  <si>
    <t>Not sure</t>
  </si>
  <si>
    <t>Please choose the statement that is closest to your view</t>
  </si>
  <si>
    <t>0 - In the UK, prioritising oil and gas production is more likely to bring down consumer energy costs</t>
  </si>
  <si>
    <t>4</t>
  </si>
  <si>
    <t>5</t>
  </si>
  <si>
    <t>6</t>
  </si>
  <si>
    <t>7</t>
  </si>
  <si>
    <t>8</t>
  </si>
  <si>
    <t>9</t>
  </si>
  <si>
    <t>10 - In the UK, prioritising renewables is more likely to bring down consumer energy costs</t>
  </si>
  <si>
    <t>How much would the following organisations influence your views on home heating?: Energy network companies</t>
  </si>
  <si>
    <t>Strongly influence</t>
  </si>
  <si>
    <t>Somewhat influence</t>
  </si>
  <si>
    <t>Would not influence</t>
  </si>
  <si>
    <t>How much would the following organisations influence your views on home heating?: Energy suppliers</t>
  </si>
  <si>
    <t>How much would the following organisations influence your views on home heating?: UK government</t>
  </si>
  <si>
    <t>How much would the following organisations influence your views on home heating?: Independent experts or academics</t>
  </si>
  <si>
    <t>How much would the following organisations influence your views on home heating?: Consumer groups or charities</t>
  </si>
  <si>
    <t>How much would the following organisations influence your views on home heating?: Environmental organisations</t>
  </si>
  <si>
    <t>How much would the following organisations influence your views on home heating?: Local councils</t>
  </si>
  <si>
    <t>How much would the following organisations influence your views on home heating?: Friends and family</t>
  </si>
  <si>
    <t>How important is it that the UK can produce its own energy without relying too much on other countries?</t>
  </si>
  <si>
    <t>Very important</t>
  </si>
  <si>
    <t>Important</t>
  </si>
  <si>
    <t>Somewhat important</t>
  </si>
  <si>
    <t>Not important</t>
  </si>
  <si>
    <t>Which three words do you do you most associate with “energy security”? Please select up to three.</t>
  </si>
  <si>
    <t>Reliable</t>
  </si>
  <si>
    <t>Affordable</t>
  </si>
  <si>
    <t>Independent</t>
  </si>
  <si>
    <t>Resilient</t>
  </si>
  <si>
    <t>British</t>
  </si>
  <si>
    <t>Homegrown</t>
  </si>
  <si>
    <t>Clean</t>
  </si>
  <si>
    <t>Safe</t>
  </si>
  <si>
    <t>Stable</t>
  </si>
  <si>
    <t>Protected</t>
  </si>
  <si>
    <t>Self-sufficient</t>
  </si>
  <si>
    <t>Future-proof</t>
  </si>
  <si>
    <t>Always available</t>
  </si>
  <si>
    <t>Less exposed to global events</t>
  </si>
  <si>
    <t>How secure, if at all, do feel the UK’s energy supply is at the moment?</t>
  </si>
  <si>
    <t>Very secure</t>
  </si>
  <si>
    <t>Somewhat secure</t>
  </si>
  <si>
    <t>Not that secure</t>
  </si>
  <si>
    <t>Not at all secure</t>
  </si>
  <si>
    <t>I don't know</t>
  </si>
  <si>
    <t>Which of the following best describes what “energy security” means to you? Please select up to three.</t>
  </si>
  <si>
    <t>Having enough energy available when we need it</t>
  </si>
  <si>
    <t>Protecting the UK from overseas threats</t>
  </si>
  <si>
    <t>Keeping bills stable and affordable</t>
  </si>
  <si>
    <t>Reducing reliance on other countries</t>
  </si>
  <si>
    <t>Protecting the UK from international shocks</t>
  </si>
  <si>
    <t>Having energy sources that cannot run out</t>
  </si>
  <si>
    <t>Having backup options if one source of energy fails</t>
  </si>
  <si>
    <t>Creating energy jobs in the UK</t>
  </si>
  <si>
    <t>Protecting households from blackouts</t>
  </si>
  <si>
    <t>Reducing exposure to global oil and gas prices</t>
  </si>
  <si>
    <t>Moving towards cleaner and renewable sources of energy</t>
  </si>
  <si>
    <t>For each of the following, would you say it is a good reason to move away from fossil fuels (like oil, gas, and coal) to other energy sources (like nuclear, wind, and solar), or a good reason to continue using fossil fuels?: To reduce the UK’s dependence on other countries</t>
  </si>
  <si>
    <t>This is a reason to move towards other energy sources</t>
  </si>
  <si>
    <t>This is a reason to keep using fossil fuels</t>
  </si>
  <si>
    <t>Neither, it’s not relevant</t>
  </si>
  <si>
    <t>For each of the following, would you say it is a good reason to move away from fossil fuels (like oil, gas, and coal) to other energy sources (like nuclear, wind, and solar), or a good reason to continue using fossil fuels?: To keep energy costs low in the UK</t>
  </si>
  <si>
    <t>For each of the following, would you say it is a good reason to move away from fossil fuels (like oil, gas, and coal) to other energy sources (like nuclear, wind, and solar), or a good reason to continue using fossil fuels?: To keep energy costs stable in the UK</t>
  </si>
  <si>
    <t>For each of the following, would you say it is a good reason to move away from fossil fuels (like oil, gas, and coal) to other energy sources (like nuclear, wind, and solar), or a good reason to continue using fossil fuels?: To produce more energy as quickly as possible</t>
  </si>
  <si>
    <t>Which of the following energy sources are best for delivering each of the following in the UK right now?: For strengthening energy security</t>
  </si>
  <si>
    <t>Oil and gas from the North Sea</t>
  </si>
  <si>
    <t>Imported oil and gas</t>
  </si>
  <si>
    <t>Offshore wind</t>
  </si>
  <si>
    <t>Onshore wind</t>
  </si>
  <si>
    <t>Solar power</t>
  </si>
  <si>
    <t>Nuclear power</t>
  </si>
  <si>
    <t>Which of the following energy sources are best for delivering each of the following in the UK right now?: For keeping costs low right now</t>
  </si>
  <si>
    <t>Which of the following energy sources are best for delivering each of the following in the UK right now?: For protecting households from energy price shocks</t>
  </si>
  <si>
    <t>Which of the following energy sources are best for delivering each of the following in the UK right now?: For reducing dependence on other countries</t>
  </si>
  <si>
    <t>Which of the following energy sources are best for delivering each of the following in the UK right now?: For ensuring Britain’s energy supply is reliable</t>
  </si>
  <si>
    <t>To what extent do you support or oppose the UK investing in drilling in the North Sea for oil and gas?</t>
  </si>
  <si>
    <t>Strongly oppose</t>
  </si>
  <si>
    <t>Somewhat oppose</t>
  </si>
  <si>
    <t>Neither support nor oppose</t>
  </si>
  <si>
    <t>Somewhat support</t>
  </si>
  <si>
    <t>Strongly support</t>
  </si>
  <si>
    <t>To what extent do you support or oppose the UK investing in renewable energy?</t>
  </si>
  <si>
    <t>There are two statements below. Please choose the one closest to your view</t>
  </si>
  <si>
    <t>The UK should invest in drilling in the North Sea for oil and gas</t>
  </si>
  <si>
    <t>The UK should invest in renewable energy</t>
  </si>
  <si>
    <t>To what extent do you agree or disagree with the following statements about energy?: I would consider solar panels if they were cheaper</t>
  </si>
  <si>
    <t>To what extent do you agree or disagree with the following statements about energy?: I would consider a heat pump if it was cheaper</t>
  </si>
  <si>
    <t>To what extent do you agree or disagree with the following statements about energy?: I think the UK Government should nationalise energy</t>
  </si>
  <si>
    <t>To what extent do you agree or disagree with the following statements about energy?: We should only make changes to the UK’s energy system if it benefits the poorest</t>
  </si>
  <si>
    <t>Nationalising our energy system would mean bringing different parts of the UK energy system under Government control. What concerns would you have about nationalisation? Please select all that apply</t>
  </si>
  <si>
    <t>Concern it would cost too much for taxpayers</t>
  </si>
  <si>
    <t>Concern it would lead to inefficiency or poor service</t>
  </si>
  <si>
    <t>Concern it would reduce private investment in energy infrastructure</t>
  </si>
  <si>
    <t>Concern it would slow down the transition to clean energy</t>
  </si>
  <si>
    <t>Concern politicians would make short-term decisions for political reasons</t>
  </si>
  <si>
    <t>Preference for competition between private companies</t>
  </si>
  <si>
    <t>Lack of confidence in Government to run energy companies effectively</t>
  </si>
  <si>
    <t>Concern it would not actually reduce energy bills</t>
  </si>
  <si>
    <t>Concern it would create uncertainty or risk for the energy system</t>
  </si>
  <si>
    <t>None of the above</t>
  </si>
  <si>
    <t>And what makes you think nationalisation would be a good idea? Please select all that apply</t>
  </si>
  <si>
    <t>To reduce household energy bills</t>
  </si>
  <si>
    <t>To ensure profits are reinvested in the UK, rather than paid to shareholders</t>
  </si>
  <si>
    <t>To give the Government greater control over energy prices</t>
  </si>
  <si>
    <t>Because you do not trust private energy companies to act in consumers’ interests</t>
  </si>
  <si>
    <t>To reduce executive pay</t>
  </si>
  <si>
    <t>To improve the reliability of my energy supply</t>
  </si>
  <si>
    <t>To accelerate the transition to clean energy</t>
  </si>
  <si>
    <t>To increase transparency and accountability in how the energy system is run</t>
  </si>
  <si>
    <t>What makes an energy source or system feel ‘reliable’ to you? Please select up to two.</t>
  </si>
  <si>
    <t>It is produced in the UK</t>
  </si>
  <si>
    <t>It is not dependent on the weather</t>
  </si>
  <si>
    <t>It is not dependent on imported fuel</t>
  </si>
  <si>
    <t>It has backup options if things go wrong</t>
  </si>
  <si>
    <t>It has worked reliably in the past</t>
  </si>
  <si>
    <t>Which of the following feels most like energy ‘independence’ to you? Select your top two</t>
  </si>
  <si>
    <t>Producing more oil and gas in the UK</t>
  </si>
  <si>
    <t>Generating more electricity from UK wind, solar and hydro</t>
  </si>
  <si>
    <t>Owning and controlling more of the UK’s energy infrastructure</t>
  </si>
  <si>
    <t>Reducing the amount of energy the UK needs overall</t>
  </si>
  <si>
    <t>Having a diverse mix of energy sources</t>
  </si>
  <si>
    <t>Being less exposed to international energy prices</t>
  </si>
  <si>
    <t>Reducing the amount of energy the UK imports from overseas</t>
  </si>
  <si>
    <t>Electrification means replacing technologies that run on fossil fuels such as natural gas, petrol, diesel, oil or coal with technologies that run on electricity. Which of the following do you see as the main advantages of moving towards electrification? Select up to three.</t>
  </si>
  <si>
    <t>This will protect and create jobs in the UK</t>
  </si>
  <si>
    <t>This will make our homes and businesses more efficient</t>
  </si>
  <si>
    <t>Electric vehicles and heat pumps are more efficient and cheaper than fossil fuel alternatives</t>
  </si>
  <si>
    <t>This will mean the UK is less dependent on other countries for its energy supply</t>
  </si>
  <si>
    <t>This will mean energy costs are lower</t>
  </si>
  <si>
    <t>This will mean energy costs are more stable</t>
  </si>
  <si>
    <t>This will reduce air pollution and be better for people’s health</t>
  </si>
  <si>
    <t>This will benefit the local economies in the areas where this is set up</t>
  </si>
  <si>
    <t>This will help combat climate change by reducing emissions</t>
  </si>
  <si>
    <t>Rank Summary: Please rank the top 3 issues in the UK (Ordered Left to Right by Rank)</t>
  </si>
  <si>
    <t>1. Cost of Living</t>
  </si>
  <si>
    <t>2. Immigration &amp; Asylum</t>
  </si>
  <si>
    <t>3. The economy</t>
  </si>
  <si>
    <t>4. Health</t>
  </si>
  <si>
    <t>5. Crime</t>
  </si>
  <si>
    <t>6. Energy bills</t>
  </si>
  <si>
    <t>7. Housing</t>
  </si>
  <si>
    <t>8. Defence and security</t>
  </si>
  <si>
    <t>9. Tax</t>
  </si>
  <si>
    <t>10. Climate change</t>
  </si>
  <si>
    <t>11. Welfare benefits</t>
  </si>
  <si>
    <t>12. Energy security</t>
  </si>
  <si>
    <t>13. Education</t>
  </si>
  <si>
    <t>14. Pensions</t>
  </si>
  <si>
    <t>15. Transport</t>
  </si>
  <si>
    <t>1 - Highest Rank</t>
  </si>
  <si>
    <t>3 - Lowest Rank</t>
  </si>
  <si>
    <t>Mean Rank</t>
  </si>
  <si>
    <t>Standard Deviation</t>
  </si>
  <si>
    <t>Fieldwork: 11 Jun 2026 - 15 Jun 2026</t>
  </si>
  <si>
    <t>Grid Summary: Please rate your agreement with the following statements about energy bills.</t>
  </si>
  <si>
    <t>My heating and electricity only come from renewable sources</t>
  </si>
  <si>
    <t>The Government should prioritise more spending on energy production in the UK, even if that means less money for other things</t>
  </si>
  <si>
    <t>I have a good understanding of what causes my bills to go up and down</t>
  </si>
  <si>
    <t>My energy bills have gone down in recent years</t>
  </si>
  <si>
    <t>I know what my standing charge figure is</t>
  </si>
  <si>
    <t>Grid Summary: How do you feel about increasing the following types of energy in the UK?</t>
  </si>
  <si>
    <t>Oil and gas from Norway</t>
  </si>
  <si>
    <t>Oil and gas imported from the U.S.</t>
  </si>
  <si>
    <t>Oil and gas imported from the Middle East</t>
  </si>
  <si>
    <t>Oil and gas imported from China</t>
  </si>
  <si>
    <t>Oil and gas imported from Europe</t>
  </si>
  <si>
    <t>Imported electricity</t>
  </si>
  <si>
    <t>Grid Summary: How much would the following organisations influence your views on home heating?</t>
  </si>
  <si>
    <t>Energy network companies</t>
  </si>
  <si>
    <t>Energy suppliers</t>
  </si>
  <si>
    <t>UK government</t>
  </si>
  <si>
    <t>Independent experts or academics</t>
  </si>
  <si>
    <t>Consumer groups or charities</t>
  </si>
  <si>
    <t>Environmental organisations</t>
  </si>
  <si>
    <t>Local councils</t>
  </si>
  <si>
    <t>Friends and family</t>
  </si>
  <si>
    <t>Grid Summary: For each of the following, would you say it is a good reason to move away from fossil fuels (like oil, gas, and coal) to other energy sources (like nuclear, wind, and solar), or a good reason to continue using fossil fuels?</t>
  </si>
  <si>
    <t>To reduce the UK’s dependence on other countries</t>
  </si>
  <si>
    <t>To keep energy costs low in the UK</t>
  </si>
  <si>
    <t>To keep energy costs stable in the UK</t>
  </si>
  <si>
    <t>To produce more energy as quickly as possible</t>
  </si>
  <si>
    <t>Grid Summary: Which of the following energy sources are best for delivering each of the following in the UK right now?</t>
  </si>
  <si>
    <t>For strengthening energy security</t>
  </si>
  <si>
    <t>For keeping costs low right now</t>
  </si>
  <si>
    <t>For protecting households from energy price shocks</t>
  </si>
  <si>
    <t>For reducing dependence on other countries</t>
  </si>
  <si>
    <t>For ensuring Britain’s energy supply is reliable</t>
  </si>
  <si>
    <t>Grid Summary: To what extent do you agree or disagree with the following statements about energy?</t>
  </si>
  <si>
    <t>I would consider solar panels if they were cheaper</t>
  </si>
  <si>
    <t>I would consider a heat pump if it was cheaper</t>
  </si>
  <si>
    <t>I think the UK Government should nationalise energy</t>
  </si>
  <si>
    <t>We should only make changes to the UK’s energy system if it benefits the poorest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</si>
</sst>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2"/>
      <color rgb="FF000000"/>
      <name val="Calibri"/>
    </font>
    <font>
      <b/>
      <sz val="18"/>
      <color rgb="FF000000"/>
      <name val="Calibri"/>
    </font>
    <font>
      <sz val="11"/>
      <name val="Calibri"/>
    </font>
    <font>
      <b/>
      <sz val="11"/>
      <name val="Calibri"/>
    </font>
    <font>
      <b/>
      <sz val="14"/>
      <name val="Calibri"/>
    </font>
    <font>
      <sz val="14"/>
      <name val="Calibri"/>
    </font>
    <font>
      <sz val="13"/>
      <name val="Calibri"/>
    </font>
    <font>
      <i/>
      <sz val="13"/>
      <name val="Calibri"/>
    </font>
    <font>
      <b/>
      <i/>
      <sz val="11"/>
      <name val="Calibri"/>
    </font>
    <font>
      <u/>
      <sz val="11"/>
      <color rgb="FF0563C1"/>
      <name val="Calibri"/>
    </font>
  </fonts>
  <fills count="2">
    <fill>
      <patternFill patternType="none"/>
    </fill>
    <fill>
      <patternFill patternType="gray125"/>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3" fillId="0" borderId="1">
      <alignment horizontal="center" vertical="center" wrapText="1"/>
    </xf>
  </cellStyleXfs>
  <cellXfs count="31">
    <xf numFmtId="0" fontId="0" fillId="0" borderId="0" xfId="0"/>
    <xf numFmtId="0" fontId="5" fillId="0" borderId="0" xfId="0" applyFont="1"/>
    <xf numFmtId="0" fontId="6" fillId="0" borderId="0" xfId="0" applyFont="1" applyAlignment="1">
      <alignment horizontal="left" vertical="center"/>
    </xf>
    <xf numFmtId="0" fontId="8" fillId="0" borderId="0" xfId="0" applyFont="1" applyAlignment="1">
      <alignment horizontal="left" vertical="top"/>
    </xf>
    <xf numFmtId="0" fontId="2" fillId="0" borderId="0" xfId="0" applyFont="1"/>
    <xf numFmtId="0" fontId="10" fillId="0" borderId="0" xfId="0" applyFont="1"/>
    <xf numFmtId="0" fontId="4"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10" fillId="0" borderId="0" xfId="0" applyFont="1" applyAlignment="1">
      <alignment horizontal="center" vertical="center"/>
    </xf>
    <xf numFmtId="0" fontId="3" fillId="0" borderId="0" xfId="0" applyFont="1"/>
    <xf numFmtId="0" fontId="3" fillId="0" borderId="0" xfId="0" applyFont="1" applyAlignment="1">
      <alignment horizontal="left" vertical="center"/>
    </xf>
    <xf numFmtId="0" fontId="4" fillId="0" borderId="0" xfId="0" applyFont="1" applyAlignment="1">
      <alignment horizontal="left" vertical="center"/>
    </xf>
    <xf numFmtId="1" fontId="0" fillId="0" borderId="3" xfId="0" applyNumberFormat="1" applyBorder="1" applyAlignment="1">
      <alignment horizontal="center" vertical="center"/>
    </xf>
    <xf numFmtId="0" fontId="4"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9" fontId="0" fillId="0" borderId="0" xfId="0" applyNumberFormat="1" applyAlignment="1">
      <alignment horizontal="center" vertical="center"/>
    </xf>
    <xf numFmtId="0" fontId="1" fillId="0" borderId="0" xfId="0" applyFont="1"/>
    <xf numFmtId="0" fontId="4" fillId="0" borderId="2" xfId="0" applyFont="1" applyBorder="1" applyAlignment="1">
      <alignment horizontal="center" vertical="center" wrapText="1"/>
    </xf>
    <xf numFmtId="0" fontId="3" fillId="0" borderId="0" xfId="0" applyFont="1" applyAlignment="1">
      <alignment horizontal="center" vertical="center" wrapText="1"/>
    </xf>
    <xf numFmtId="1" fontId="0" fillId="0" borderId="0" xfId="0" applyNumberFormat="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wrapText="1"/>
    </xf>
    <xf numFmtId="1" fontId="0" fillId="0" borderId="4" xfId="0" applyNumberFormat="1" applyBorder="1" applyAlignment="1">
      <alignment horizontal="center" vertical="center"/>
    </xf>
    <xf numFmtId="0" fontId="7" fillId="0" borderId="0" xfId="0" applyFont="1" applyAlignment="1">
      <alignment horizontal="left" vertical="top" wrapText="1"/>
    </xf>
    <xf numFmtId="0" fontId="2" fillId="0" borderId="0" xfId="0" applyFont="1" applyAlignment="1">
      <alignment horizontal="center" vertical="top" wrapText="1"/>
    </xf>
    <xf numFmtId="0" fontId="4" fillId="0" borderId="4" xfId="0" applyFont="1" applyBorder="1" applyAlignment="1">
      <alignment horizontal="center" vertical="center"/>
    </xf>
    <xf numFmtId="0" fontId="0" fillId="0" borderId="0" xfId="0" applyAlignment="1"/>
    <xf numFmtId="0" fontId="0" fillId="0" borderId="4" xfId="0" applyBorder="1" applyAlignment="1"/>
    <xf numFmtId="0" fontId="1" fillId="0" borderId="0" xfId="0" applyFont="1" applyAlignment="1"/>
  </cellXfs>
  <cellStyles count="2">
    <cellStyle name="Normal" xfId="0" builtinId="0"/>
    <cellStyle name="style_answers" xfId="1"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2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3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4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workbookViewId="0">
      <selection activeCell="N12" sqref="N12"/>
    </sheetView>
  </sheetViews>
  <sheetFormatPr defaultRowHeight="14.45"/>
  <cols>
    <col min="6" max="6" width="25" customWidth="1"/>
    <col min="11" max="11" width="40" customWidth="1"/>
  </cols>
  <sheetData>
    <row r="7" spans="6:12" ht="39.950000000000003" customHeight="1">
      <c r="F7" s="26" t="s">
        <v>0</v>
      </c>
      <c r="G7" s="28"/>
      <c r="H7" s="28"/>
      <c r="I7" s="28"/>
      <c r="J7" s="28"/>
      <c r="K7" s="28"/>
      <c r="L7" s="28"/>
    </row>
    <row r="10" spans="6:12" ht="20.100000000000001" customHeight="1">
      <c r="F10" s="1" t="s">
        <v>1</v>
      </c>
      <c r="K10" s="2" t="s">
        <v>2</v>
      </c>
    </row>
    <row r="11" spans="6:12" ht="20.100000000000001" customHeight="1">
      <c r="F11" s="1" t="s">
        <v>3</v>
      </c>
      <c r="K11" s="2" t="s">
        <v>4</v>
      </c>
    </row>
    <row r="12" spans="6:12" ht="20.100000000000001" customHeight="1">
      <c r="F12" s="1" t="s">
        <v>5</v>
      </c>
      <c r="K12" s="2" t="s">
        <v>6</v>
      </c>
    </row>
    <row r="13" spans="6:12" ht="20.100000000000001" customHeight="1">
      <c r="F13" s="1" t="s">
        <v>7</v>
      </c>
      <c r="K13" s="2">
        <v>2016</v>
      </c>
    </row>
    <row r="16" spans="6:12" ht="18.600000000000001">
      <c r="F16" s="1" t="s">
        <v>8</v>
      </c>
    </row>
    <row r="17" spans="6:13" ht="50.1" customHeight="1">
      <c r="F17" s="25" t="s">
        <v>9</v>
      </c>
      <c r="G17" s="28"/>
      <c r="H17" s="28"/>
      <c r="I17" s="28"/>
      <c r="J17" s="28"/>
      <c r="K17" s="28"/>
      <c r="L17" s="28"/>
      <c r="M17" s="28"/>
    </row>
    <row r="19" spans="6:13" ht="30" customHeight="1">
      <c r="F19" s="3" t="s">
        <v>10</v>
      </c>
    </row>
    <row r="20" spans="6:13" ht="17.100000000000001">
      <c r="F20" s="3" t="str">
        <f>HYPERLINK("mailto:polling@publicfirst.co.uk?subject=" &amp; F7, "polling@publicfirst.co.uk")</f>
        <v>polling@publicfirst.co.uk</v>
      </c>
    </row>
  </sheetData>
  <mergeCells count="2">
    <mergeCell ref="F17:M17"/>
    <mergeCell ref="F7:L7"/>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82</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3.6871191807831237E-2</v>
      </c>
      <c r="D9" s="17">
        <v>4.4313096673978251E-2</v>
      </c>
      <c r="E9" s="17">
        <v>6.2575688420676498E-2</v>
      </c>
      <c r="F9" s="17">
        <v>5.1405982176439581E-2</v>
      </c>
      <c r="G9" s="17">
        <v>3.4172394619193552E-2</v>
      </c>
      <c r="H9" s="17">
        <v>1.7204365216197118E-2</v>
      </c>
      <c r="I9" s="17">
        <v>1.4664067556705331E-2</v>
      </c>
      <c r="K9" s="17">
        <v>3.8747477666127378E-2</v>
      </c>
      <c r="L9" s="17">
        <v>3.5200752914170998E-2</v>
      </c>
      <c r="N9" s="17">
        <v>1.9267236425907559E-2</v>
      </c>
      <c r="O9" s="17">
        <v>3.1042122547015629E-2</v>
      </c>
      <c r="P9" s="17">
        <v>4.9318780814000027E-2</v>
      </c>
      <c r="Q9" s="17">
        <v>4.6863935200419413E-2</v>
      </c>
      <c r="R9" s="17">
        <v>4.4865844377570317E-2</v>
      </c>
      <c r="S9" s="17">
        <v>4.7950895903329162E-2</v>
      </c>
      <c r="T9" s="17">
        <v>2.0597761502401279E-2</v>
      </c>
      <c r="U9" s="17">
        <v>4.2670641458998543E-2</v>
      </c>
      <c r="V9" s="17">
        <v>2.6285667733139981E-2</v>
      </c>
      <c r="W9" s="17">
        <v>3.9952393667874612E-2</v>
      </c>
      <c r="X9" s="17">
        <v>4.5563688533104947E-2</v>
      </c>
      <c r="Y9" s="17">
        <v>2.403439086258911E-2</v>
      </c>
      <c r="AA9" s="17">
        <v>3.2152175126085168E-2</v>
      </c>
      <c r="AB9" s="17">
        <v>2.6374347557824671E-2</v>
      </c>
      <c r="AC9" s="17">
        <v>3.250440347627373E-2</v>
      </c>
      <c r="AD9" s="17">
        <v>3.4254280242673962E-2</v>
      </c>
      <c r="AE9" s="17">
        <v>4.2245934741995027E-2</v>
      </c>
      <c r="AF9" s="17">
        <v>3.2249804109862883E-2</v>
      </c>
      <c r="AG9" s="17">
        <v>2.8250222482782781E-2</v>
      </c>
      <c r="AH9" s="17">
        <v>1.848906549971252E-2</v>
      </c>
      <c r="AI9" s="17">
        <v>5.6594524535759631E-2</v>
      </c>
      <c r="AJ9" s="17">
        <v>8.8302943050936351E-3</v>
      </c>
      <c r="AK9" s="17">
        <v>2.84770241176758E-2</v>
      </c>
      <c r="AL9" s="17">
        <v>6.1865827375974368E-2</v>
      </c>
      <c r="AM9" s="17">
        <v>4.2099031906350323E-2</v>
      </c>
      <c r="AN9" s="17">
        <v>7.1263065513110846E-2</v>
      </c>
      <c r="AO9" s="17">
        <v>5.6616411735998261E-2</v>
      </c>
      <c r="AP9" s="17">
        <v>7.8193296738831311E-2</v>
      </c>
      <c r="AQ9" s="17">
        <v>1.5871003208508299E-2</v>
      </c>
      <c r="AS9" s="17">
        <v>3.1628264655121613E-2</v>
      </c>
      <c r="AT9" s="17">
        <v>4.8912789171709228E-2</v>
      </c>
      <c r="AU9" s="17">
        <v>2.1775531567026898E-2</v>
      </c>
      <c r="AV9" s="17">
        <v>2.833432979735221E-2</v>
      </c>
      <c r="AW9" s="17">
        <v>1.9333048872708109E-2</v>
      </c>
      <c r="AX9" s="17">
        <v>4.3401184493579971E-2</v>
      </c>
      <c r="AY9" s="17">
        <v>0.10862912836029071</v>
      </c>
      <c r="AZ9" s="17">
        <v>3.1592832278458438E-2</v>
      </c>
      <c r="BB9" s="17">
        <v>4.0634810984206862E-2</v>
      </c>
      <c r="BC9" s="17">
        <v>5.2269660444017638E-2</v>
      </c>
      <c r="BD9" s="17">
        <v>2.7837592200662242E-2</v>
      </c>
      <c r="BE9" s="17">
        <v>4.0341197499322669E-2</v>
      </c>
      <c r="BF9" s="17">
        <v>2.791209274126592E-2</v>
      </c>
      <c r="BG9" s="17">
        <v>5.9692981343779067E-2</v>
      </c>
      <c r="BH9" s="17">
        <v>5.2264078193822568E-2</v>
      </c>
      <c r="BI9" s="17">
        <v>1.6385811017416301E-2</v>
      </c>
      <c r="BJ9" s="17">
        <v>1.227076631857533E-2</v>
      </c>
    </row>
    <row r="10" spans="2:64" ht="18.95" customHeight="1">
      <c r="B10" s="20" t="s">
        <v>75</v>
      </c>
      <c r="C10" s="17">
        <v>4.4459079223108627E-2</v>
      </c>
      <c r="D10" s="17">
        <v>6.582808038079159E-2</v>
      </c>
      <c r="E10" s="17">
        <v>6.3618586727173979E-2</v>
      </c>
      <c r="F10" s="17">
        <v>5.9532528738198823E-2</v>
      </c>
      <c r="G10" s="17">
        <v>2.858481247497335E-2</v>
      </c>
      <c r="H10" s="17">
        <v>4.1124251756851887E-2</v>
      </c>
      <c r="I10" s="17">
        <v>1.7701636239285549E-2</v>
      </c>
      <c r="K10" s="17">
        <v>4.5397508015379631E-2</v>
      </c>
      <c r="L10" s="17">
        <v>4.3738948464009268E-2</v>
      </c>
      <c r="N10" s="17">
        <v>3.0897588123246361E-2</v>
      </c>
      <c r="O10" s="17">
        <v>3.1525539512916582E-2</v>
      </c>
      <c r="P10" s="17">
        <v>5.7706173444017628E-2</v>
      </c>
      <c r="Q10" s="17">
        <v>4.8414728466405377E-2</v>
      </c>
      <c r="R10" s="17">
        <v>5.0297782803889843E-2</v>
      </c>
      <c r="S10" s="17">
        <v>3.0350432611233449E-2</v>
      </c>
      <c r="T10" s="17">
        <v>9.0273948196853124E-2</v>
      </c>
      <c r="U10" s="17">
        <v>2.189346773060236E-2</v>
      </c>
      <c r="V10" s="17">
        <v>2.3698982163587991E-2</v>
      </c>
      <c r="W10" s="17">
        <v>6.8759091693043228E-2</v>
      </c>
      <c r="X10" s="17">
        <v>4.9445253434336783E-2</v>
      </c>
      <c r="Y10" s="17">
        <v>1.8226185888332101E-2</v>
      </c>
      <c r="AA10" s="17">
        <v>6.1485770501799632E-2</v>
      </c>
      <c r="AB10" s="17">
        <v>1.6683944197861619E-2</v>
      </c>
      <c r="AC10" s="17">
        <v>4.9364135459783909E-2</v>
      </c>
      <c r="AD10" s="17">
        <v>5.3996726937837372E-2</v>
      </c>
      <c r="AE10" s="17">
        <v>3.7133499681663837E-2</v>
      </c>
      <c r="AF10" s="17">
        <v>4.8339870624740558E-2</v>
      </c>
      <c r="AG10" s="17">
        <v>2.939942305807226E-2</v>
      </c>
      <c r="AH10" s="17">
        <v>5.2119647317059897E-2</v>
      </c>
      <c r="AI10" s="17">
        <v>1.6842612595944221E-2</v>
      </c>
      <c r="AJ10" s="17">
        <v>8.0251288472370751E-3</v>
      </c>
      <c r="AK10" s="17">
        <v>7.5606910873030717E-2</v>
      </c>
      <c r="AL10" s="17">
        <v>5.1629423953139027E-2</v>
      </c>
      <c r="AM10" s="17">
        <v>6.3865135585631339E-2</v>
      </c>
      <c r="AN10" s="17">
        <v>7.2321849271442903E-2</v>
      </c>
      <c r="AO10" s="17">
        <v>7.6842839077698372E-2</v>
      </c>
      <c r="AP10" s="17">
        <v>6.7766312419622277E-2</v>
      </c>
      <c r="AQ10" s="17">
        <v>1.8987599539677311E-2</v>
      </c>
      <c r="AS10" s="17">
        <v>4.1588772117402327E-2</v>
      </c>
      <c r="AT10" s="17">
        <v>4.0525031602495411E-2</v>
      </c>
      <c r="AU10" s="17">
        <v>1.108200635221104E-2</v>
      </c>
      <c r="AV10" s="17">
        <v>3.5466041675564157E-2</v>
      </c>
      <c r="AW10" s="17">
        <v>6.259266249582969E-2</v>
      </c>
      <c r="AX10" s="17">
        <v>5.9633742900656588E-2</v>
      </c>
      <c r="AY10" s="17">
        <v>9.3549056330971325E-2</v>
      </c>
      <c r="AZ10" s="17">
        <v>5.2207721796322118E-2</v>
      </c>
      <c r="BB10" s="17">
        <v>5.1974155615092339E-2</v>
      </c>
      <c r="BC10" s="17">
        <v>4.6451912491924242E-2</v>
      </c>
      <c r="BD10" s="17">
        <v>2.3135732669583259E-2</v>
      </c>
      <c r="BE10" s="17">
        <v>4.398763872038175E-2</v>
      </c>
      <c r="BF10" s="17">
        <v>4.5808333989780597E-2</v>
      </c>
      <c r="BG10" s="17">
        <v>3.727321798808178E-2</v>
      </c>
      <c r="BH10" s="17">
        <v>6.6431613892917823E-2</v>
      </c>
      <c r="BI10" s="17">
        <v>3.3860020577501287E-2</v>
      </c>
      <c r="BJ10" s="17">
        <v>3.6412554679304383E-2</v>
      </c>
    </row>
    <row r="11" spans="2:64" ht="18.95" customHeight="1">
      <c r="B11" s="20" t="s">
        <v>76</v>
      </c>
      <c r="C11" s="17">
        <v>6.2437713282125683E-2</v>
      </c>
      <c r="D11" s="17">
        <v>9.2081830418866251E-2</v>
      </c>
      <c r="E11" s="17">
        <v>8.0690427352294841E-2</v>
      </c>
      <c r="F11" s="17">
        <v>9.4268972287858022E-2</v>
      </c>
      <c r="G11" s="17">
        <v>4.8326912429511662E-2</v>
      </c>
      <c r="H11" s="17">
        <v>2.4226166637211891E-2</v>
      </c>
      <c r="I11" s="17">
        <v>3.9389491740845953E-2</v>
      </c>
      <c r="K11" s="17">
        <v>6.5514294594058456E-2</v>
      </c>
      <c r="L11" s="17">
        <v>5.970743792246349E-2</v>
      </c>
      <c r="N11" s="17">
        <v>4.2995453177262867E-2</v>
      </c>
      <c r="O11" s="17">
        <v>4.6955085657486101E-2</v>
      </c>
      <c r="P11" s="17">
        <v>2.9847661932783959E-2</v>
      </c>
      <c r="Q11" s="17">
        <v>7.2094771201478086E-2</v>
      </c>
      <c r="R11" s="17">
        <v>6.7649837502513799E-2</v>
      </c>
      <c r="S11" s="17">
        <v>4.2706382826889731E-2</v>
      </c>
      <c r="T11" s="17">
        <v>7.2777771212575559E-2</v>
      </c>
      <c r="U11" s="17">
        <v>5.2858789128981273E-2</v>
      </c>
      <c r="V11" s="17">
        <v>2.658868692717135E-2</v>
      </c>
      <c r="W11" s="17">
        <v>9.4085837992287799E-2</v>
      </c>
      <c r="X11" s="17">
        <v>7.0390200329863192E-2</v>
      </c>
      <c r="Y11" s="17">
        <v>9.1868842225134278E-2</v>
      </c>
      <c r="AA11" s="17">
        <v>6.6054612269566576E-2</v>
      </c>
      <c r="AB11" s="17">
        <v>4.3519494737554787E-2</v>
      </c>
      <c r="AC11" s="17">
        <v>1.7162577851230602E-2</v>
      </c>
      <c r="AD11" s="17">
        <v>3.4522020633692002E-2</v>
      </c>
      <c r="AE11" s="17">
        <v>8.4403013905330615E-2</v>
      </c>
      <c r="AF11" s="17">
        <v>4.9637466877458958E-2</v>
      </c>
      <c r="AG11" s="17">
        <v>9.2937819343504605E-2</v>
      </c>
      <c r="AH11" s="17">
        <v>6.2458916571640342E-2</v>
      </c>
      <c r="AI11" s="17">
        <v>4.1625540535655502E-2</v>
      </c>
      <c r="AJ11" s="17">
        <v>6.0815912108939753E-2</v>
      </c>
      <c r="AK11" s="17">
        <v>4.8395718302253227E-2</v>
      </c>
      <c r="AL11" s="17">
        <v>6.2141554264218322E-2</v>
      </c>
      <c r="AM11" s="17">
        <v>8.45095156437983E-2</v>
      </c>
      <c r="AN11" s="17">
        <v>7.1945435424521101E-2</v>
      </c>
      <c r="AO11" s="17">
        <v>9.6505305698904503E-2</v>
      </c>
      <c r="AP11" s="17">
        <v>0.1020171128460927</v>
      </c>
      <c r="AQ11" s="17">
        <v>5.136587651797786E-2</v>
      </c>
      <c r="AS11" s="17">
        <v>6.4951209223162026E-2</v>
      </c>
      <c r="AT11" s="17">
        <v>6.5362533169697659E-2</v>
      </c>
      <c r="AU11" s="17">
        <v>5.6275133766546491E-2</v>
      </c>
      <c r="AV11" s="17">
        <v>8.5993970142557261E-2</v>
      </c>
      <c r="AW11" s="17">
        <v>5.4533203683666993E-2</v>
      </c>
      <c r="AX11" s="17">
        <v>8.0944075704752247E-2</v>
      </c>
      <c r="AY11" s="17">
        <v>7.4605787000923171E-2</v>
      </c>
      <c r="AZ11" s="17">
        <v>4.9256511218834509E-2</v>
      </c>
      <c r="BB11" s="17">
        <v>5.2171742095274393E-2</v>
      </c>
      <c r="BC11" s="17">
        <v>7.506250465966402E-2</v>
      </c>
      <c r="BD11" s="17">
        <v>7.4653200774336986E-2</v>
      </c>
      <c r="BE11" s="17">
        <v>7.6982304897155088E-2</v>
      </c>
      <c r="BF11" s="17">
        <v>5.9076386181562322E-2</v>
      </c>
      <c r="BG11" s="17">
        <v>3.7947397674443072E-2</v>
      </c>
      <c r="BH11" s="17">
        <v>6.7205249250101642E-2</v>
      </c>
      <c r="BI11" s="17">
        <v>4.9951451979746951E-2</v>
      </c>
      <c r="BJ11" s="17">
        <v>2.513474841092107E-2</v>
      </c>
    </row>
    <row r="12" spans="2:64" ht="18.95" customHeight="1">
      <c r="B12" s="20" t="s">
        <v>77</v>
      </c>
      <c r="C12" s="17">
        <v>0.85623201568693441</v>
      </c>
      <c r="D12" s="17">
        <v>0.79777699252636392</v>
      </c>
      <c r="E12" s="17">
        <v>0.79311529749985454</v>
      </c>
      <c r="F12" s="17">
        <v>0.79479251679750373</v>
      </c>
      <c r="G12" s="17">
        <v>0.88891588047632153</v>
      </c>
      <c r="H12" s="17">
        <v>0.91744521638973908</v>
      </c>
      <c r="I12" s="17">
        <v>0.92824480446316315</v>
      </c>
      <c r="K12" s="17">
        <v>0.85034071972443459</v>
      </c>
      <c r="L12" s="17">
        <v>0.86135286069935624</v>
      </c>
      <c r="N12" s="17">
        <v>0.90683972227358312</v>
      </c>
      <c r="O12" s="17">
        <v>0.8904772522825819</v>
      </c>
      <c r="P12" s="17">
        <v>0.86312738380919818</v>
      </c>
      <c r="Q12" s="17">
        <v>0.8326265651316973</v>
      </c>
      <c r="R12" s="17">
        <v>0.83718653531602627</v>
      </c>
      <c r="S12" s="17">
        <v>0.87899228865854773</v>
      </c>
      <c r="T12" s="17">
        <v>0.81635051908816969</v>
      </c>
      <c r="U12" s="17">
        <v>0.88257710168141779</v>
      </c>
      <c r="V12" s="17">
        <v>0.92342666317610089</v>
      </c>
      <c r="W12" s="17">
        <v>0.79720267664679445</v>
      </c>
      <c r="X12" s="17">
        <v>0.83460085770269488</v>
      </c>
      <c r="Y12" s="17">
        <v>0.86587058102394465</v>
      </c>
      <c r="AA12" s="17">
        <v>0.84030744210254871</v>
      </c>
      <c r="AB12" s="17">
        <v>0.91342221350675901</v>
      </c>
      <c r="AC12" s="17">
        <v>0.90096888321271185</v>
      </c>
      <c r="AD12" s="17">
        <v>0.87722697218579682</v>
      </c>
      <c r="AE12" s="17">
        <v>0.83621755167101053</v>
      </c>
      <c r="AF12" s="17">
        <v>0.86977285838793761</v>
      </c>
      <c r="AG12" s="17">
        <v>0.8494125351156403</v>
      </c>
      <c r="AH12" s="17">
        <v>0.86693237061158712</v>
      </c>
      <c r="AI12" s="17">
        <v>0.88493732233264066</v>
      </c>
      <c r="AJ12" s="17">
        <v>0.92232866473872954</v>
      </c>
      <c r="AK12" s="17">
        <v>0.84752034670704024</v>
      </c>
      <c r="AL12" s="17">
        <v>0.82436319440666828</v>
      </c>
      <c r="AM12" s="17">
        <v>0.80952631686422027</v>
      </c>
      <c r="AN12" s="17">
        <v>0.78446964979092515</v>
      </c>
      <c r="AO12" s="17">
        <v>0.77003544348739905</v>
      </c>
      <c r="AP12" s="17">
        <v>0.75202327799545365</v>
      </c>
      <c r="AQ12" s="17">
        <v>0.91377552073383661</v>
      </c>
      <c r="AS12" s="17">
        <v>0.861831754004314</v>
      </c>
      <c r="AT12" s="17">
        <v>0.84519964605609743</v>
      </c>
      <c r="AU12" s="17">
        <v>0.91086732831421546</v>
      </c>
      <c r="AV12" s="17">
        <v>0.85020565838452622</v>
      </c>
      <c r="AW12" s="17">
        <v>0.86354108494779513</v>
      </c>
      <c r="AX12" s="17">
        <v>0.81602099690101104</v>
      </c>
      <c r="AY12" s="17">
        <v>0.72321602830781484</v>
      </c>
      <c r="AZ12" s="17">
        <v>0.86694293470638484</v>
      </c>
      <c r="BB12" s="17">
        <v>0.8552192913054264</v>
      </c>
      <c r="BC12" s="17">
        <v>0.82621592240439401</v>
      </c>
      <c r="BD12" s="17">
        <v>0.87437347435541757</v>
      </c>
      <c r="BE12" s="17">
        <v>0.83868885888314049</v>
      </c>
      <c r="BF12" s="17">
        <v>0.86720318708739108</v>
      </c>
      <c r="BG12" s="17">
        <v>0.86508640299369599</v>
      </c>
      <c r="BH12" s="17">
        <v>0.8140990586631579</v>
      </c>
      <c r="BI12" s="17">
        <v>0.89980271642533549</v>
      </c>
      <c r="BJ12" s="17">
        <v>0.92618193059119913</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83</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1.3126240544271349E-2</v>
      </c>
      <c r="D9" s="17">
        <v>3.3254165172952432E-2</v>
      </c>
      <c r="E9" s="17">
        <v>1.427939192806389E-2</v>
      </c>
      <c r="F9" s="17">
        <v>1.392998033166719E-2</v>
      </c>
      <c r="G9" s="17">
        <v>0</v>
      </c>
      <c r="H9" s="17">
        <v>3.509111417624864E-3</v>
      </c>
      <c r="I9" s="17">
        <v>1.535012142568329E-2</v>
      </c>
      <c r="K9" s="17">
        <v>9.2370665711410307E-3</v>
      </c>
      <c r="L9" s="17">
        <v>1.6985743121181809E-2</v>
      </c>
      <c r="N9" s="17">
        <v>1.258276149344629E-2</v>
      </c>
      <c r="O9" s="17">
        <v>1.544919818208788E-2</v>
      </c>
      <c r="P9" s="17">
        <v>1.0082744699062E-2</v>
      </c>
      <c r="Q9" s="17">
        <v>2.4378661417896751E-2</v>
      </c>
      <c r="R9" s="17">
        <v>2.3823469294548611E-2</v>
      </c>
      <c r="S9" s="17">
        <v>1.7881532668140351E-2</v>
      </c>
      <c r="T9" s="17">
        <v>6.8655252880169141E-3</v>
      </c>
      <c r="U9" s="17">
        <v>1.5768969596731821E-2</v>
      </c>
      <c r="V9" s="17">
        <v>0</v>
      </c>
      <c r="W9" s="17">
        <v>1.8566579445163229E-2</v>
      </c>
      <c r="X9" s="17">
        <v>7.8542933567987867E-3</v>
      </c>
      <c r="Y9" s="17">
        <v>5.9993958157329944E-3</v>
      </c>
      <c r="AA9" s="17">
        <v>0</v>
      </c>
      <c r="AB9" s="17">
        <v>2.6958164823960479E-2</v>
      </c>
      <c r="AC9" s="17">
        <v>1.7203845499374051E-2</v>
      </c>
      <c r="AD9" s="17">
        <v>9.0233769304685057E-3</v>
      </c>
      <c r="AE9" s="17">
        <v>1.564737511083238E-2</v>
      </c>
      <c r="AF9" s="17">
        <v>2.286852710786251E-2</v>
      </c>
      <c r="AG9" s="17">
        <v>1.8864860563536579E-2</v>
      </c>
      <c r="AH9" s="17">
        <v>1.400396354485791E-2</v>
      </c>
      <c r="AI9" s="17">
        <v>7.7659772474211004E-3</v>
      </c>
      <c r="AJ9" s="17">
        <v>0</v>
      </c>
      <c r="AK9" s="17">
        <v>1.396407581304355E-2</v>
      </c>
      <c r="AL9" s="17">
        <v>9.0727507851835858E-3</v>
      </c>
      <c r="AM9" s="17">
        <v>2.1725107499179521E-2</v>
      </c>
      <c r="AN9" s="17">
        <v>0</v>
      </c>
      <c r="AO9" s="17">
        <v>0</v>
      </c>
      <c r="AP9" s="17">
        <v>0</v>
      </c>
      <c r="AQ9" s="17">
        <v>0</v>
      </c>
      <c r="AS9" s="17">
        <v>1.272260177490534E-2</v>
      </c>
      <c r="AT9" s="17">
        <v>9.3295895445904328E-3</v>
      </c>
      <c r="AU9" s="17">
        <v>2.8351627347535831E-2</v>
      </c>
      <c r="AV9" s="17">
        <v>2.12505016904414E-2</v>
      </c>
      <c r="AW9" s="17">
        <v>1.1916980408006889E-2</v>
      </c>
      <c r="AX9" s="17">
        <v>0</v>
      </c>
      <c r="AY9" s="17">
        <v>1.7782426023060061E-2</v>
      </c>
      <c r="AZ9" s="17">
        <v>1.1596561977689761E-2</v>
      </c>
      <c r="BB9" s="17">
        <v>1.4547090593116169E-2</v>
      </c>
      <c r="BC9" s="17">
        <v>8.074832650248772E-3</v>
      </c>
      <c r="BD9" s="17">
        <v>1.629676890221313E-2</v>
      </c>
      <c r="BE9" s="17">
        <v>2.8523744786211259E-2</v>
      </c>
      <c r="BF9" s="17">
        <v>1.154199411428374E-2</v>
      </c>
      <c r="BG9" s="17">
        <v>0</v>
      </c>
      <c r="BH9" s="17">
        <v>1.336484943057359E-2</v>
      </c>
      <c r="BI9" s="17">
        <v>1.127711211329278E-2</v>
      </c>
      <c r="BJ9" s="17">
        <v>0</v>
      </c>
    </row>
    <row r="10" spans="2:64" ht="18.95" customHeight="1">
      <c r="B10" s="20" t="s">
        <v>75</v>
      </c>
      <c r="C10" s="17">
        <v>1.9004269202916792E-2</v>
      </c>
      <c r="D10" s="17">
        <v>2.209440727588291E-2</v>
      </c>
      <c r="E10" s="17">
        <v>2.599211067935215E-2</v>
      </c>
      <c r="F10" s="17">
        <v>5.9708962155370611E-3</v>
      </c>
      <c r="G10" s="17">
        <v>9.7498503282174003E-3</v>
      </c>
      <c r="H10" s="17">
        <v>6.7221658686307962E-3</v>
      </c>
      <c r="I10" s="17">
        <v>3.750316799176244E-2</v>
      </c>
      <c r="K10" s="17">
        <v>2.364545065035676E-2</v>
      </c>
      <c r="L10" s="17">
        <v>1.4552190224029021E-2</v>
      </c>
      <c r="N10" s="17">
        <v>3.822848833743598E-2</v>
      </c>
      <c r="O10" s="17">
        <v>0</v>
      </c>
      <c r="P10" s="17">
        <v>1.0170649153473659E-2</v>
      </c>
      <c r="Q10" s="17">
        <v>1.195125313734435E-2</v>
      </c>
      <c r="R10" s="17">
        <v>1.375592927224795E-2</v>
      </c>
      <c r="S10" s="17">
        <v>2.5342170309945029E-2</v>
      </c>
      <c r="T10" s="17">
        <v>3.5038401069699257E-2</v>
      </c>
      <c r="U10" s="17">
        <v>5.5440447831280638E-3</v>
      </c>
      <c r="V10" s="17">
        <v>3.2255326587829633E-2</v>
      </c>
      <c r="W10" s="17">
        <v>1.407212140208758E-2</v>
      </c>
      <c r="X10" s="17">
        <v>1.5684053457961849E-2</v>
      </c>
      <c r="Y10" s="17">
        <v>1.4665586422787889E-2</v>
      </c>
      <c r="AA10" s="17">
        <v>0</v>
      </c>
      <c r="AB10" s="17">
        <v>0</v>
      </c>
      <c r="AC10" s="17">
        <v>1.625203818476878E-2</v>
      </c>
      <c r="AD10" s="17">
        <v>4.6270149242031662E-2</v>
      </c>
      <c r="AE10" s="17">
        <v>2.1884229330745641E-2</v>
      </c>
      <c r="AF10" s="17">
        <v>1.8316719728667181E-2</v>
      </c>
      <c r="AG10" s="17">
        <v>3.1137814936992698E-2</v>
      </c>
      <c r="AH10" s="17">
        <v>1.367168905408685E-2</v>
      </c>
      <c r="AI10" s="17">
        <v>2.4632750186152769E-2</v>
      </c>
      <c r="AJ10" s="17">
        <v>1.698513917693855E-2</v>
      </c>
      <c r="AK10" s="17">
        <v>6.80955395834054E-3</v>
      </c>
      <c r="AL10" s="17">
        <v>1.738687360348919E-2</v>
      </c>
      <c r="AM10" s="17">
        <v>3.3110495304250302E-2</v>
      </c>
      <c r="AN10" s="17">
        <v>2.403159707120664E-2</v>
      </c>
      <c r="AO10" s="17">
        <v>2.0500302862362811E-2</v>
      </c>
      <c r="AP10" s="17">
        <v>8.7440177707795719E-3</v>
      </c>
      <c r="AQ10" s="17">
        <v>0</v>
      </c>
      <c r="AS10" s="17">
        <v>2.0993874954018471E-2</v>
      </c>
      <c r="AT10" s="17">
        <v>2.5189208337985242E-2</v>
      </c>
      <c r="AU10" s="17">
        <v>3.4330223095880401E-2</v>
      </c>
      <c r="AV10" s="17">
        <v>1.425580597328824E-2</v>
      </c>
      <c r="AW10" s="17">
        <v>9.4373223917548175E-3</v>
      </c>
      <c r="AX10" s="17">
        <v>4.1848276076044653E-2</v>
      </c>
      <c r="AY10" s="17">
        <v>0</v>
      </c>
      <c r="AZ10" s="17">
        <v>5.8492446323690486E-3</v>
      </c>
      <c r="BB10" s="17">
        <v>2.4177022147342471E-2</v>
      </c>
      <c r="BC10" s="17">
        <v>2.7103456857505089E-2</v>
      </c>
      <c r="BD10" s="17">
        <v>3.0194607265912929E-2</v>
      </c>
      <c r="BE10" s="17">
        <v>2.0283748701253091E-2</v>
      </c>
      <c r="BF10" s="17">
        <v>4.4477977535317126E-3</v>
      </c>
      <c r="BG10" s="17">
        <v>3.9496674525532641E-2</v>
      </c>
      <c r="BH10" s="17">
        <v>1.359126842998926E-2</v>
      </c>
      <c r="BI10" s="17">
        <v>1.3798419669125249E-2</v>
      </c>
      <c r="BJ10" s="17">
        <v>2.4160970679466091E-2</v>
      </c>
    </row>
    <row r="11" spans="2:64" ht="18.95" customHeight="1">
      <c r="B11" s="20" t="s">
        <v>76</v>
      </c>
      <c r="C11" s="17">
        <v>1.893503424878672E-2</v>
      </c>
      <c r="D11" s="17">
        <v>3.77733477624174E-3</v>
      </c>
      <c r="E11" s="17">
        <v>8.3195873924745492E-3</v>
      </c>
      <c r="F11" s="17">
        <v>8.4113207018552318E-3</v>
      </c>
      <c r="G11" s="17">
        <v>1.6933448624135379E-2</v>
      </c>
      <c r="H11" s="17">
        <v>2.7452969801480001E-2</v>
      </c>
      <c r="I11" s="17">
        <v>4.1962659567379053E-2</v>
      </c>
      <c r="K11" s="17">
        <v>1.3949360128831139E-2</v>
      </c>
      <c r="L11" s="17">
        <v>2.389201689253748E-2</v>
      </c>
      <c r="N11" s="17">
        <v>6.5953542502368836E-3</v>
      </c>
      <c r="O11" s="17">
        <v>3.2075254357511712E-2</v>
      </c>
      <c r="P11" s="17">
        <v>4.0111054205580567E-2</v>
      </c>
      <c r="Q11" s="17">
        <v>3.4590689462328357E-2</v>
      </c>
      <c r="R11" s="17">
        <v>1.8354569167314899E-2</v>
      </c>
      <c r="S11" s="17">
        <v>1.8368109956109421E-2</v>
      </c>
      <c r="T11" s="17">
        <v>1.412421359597992E-2</v>
      </c>
      <c r="U11" s="17">
        <v>1.0560593555390969E-2</v>
      </c>
      <c r="V11" s="17">
        <v>2.182577735130756E-2</v>
      </c>
      <c r="W11" s="17">
        <v>3.7299234829112821E-3</v>
      </c>
      <c r="X11" s="17">
        <v>3.468015654857446E-2</v>
      </c>
      <c r="Y11" s="17">
        <v>1.950188848409248E-2</v>
      </c>
      <c r="AA11" s="17">
        <v>0</v>
      </c>
      <c r="AB11" s="17">
        <v>1.8073113452503071E-2</v>
      </c>
      <c r="AC11" s="17">
        <v>1.636475896431723E-2</v>
      </c>
      <c r="AD11" s="17">
        <v>2.6105444647035961E-2</v>
      </c>
      <c r="AE11" s="17">
        <v>1.608058256799819E-2</v>
      </c>
      <c r="AF11" s="17">
        <v>2.2541739887269371E-2</v>
      </c>
      <c r="AG11" s="17">
        <v>1.9610901312622761E-2</v>
      </c>
      <c r="AH11" s="17">
        <v>3.2431023664310207E-2</v>
      </c>
      <c r="AI11" s="17">
        <v>1.5897489654154589E-2</v>
      </c>
      <c r="AJ11" s="17">
        <v>3.3607416907721802E-2</v>
      </c>
      <c r="AK11" s="17">
        <v>2.795225284125738E-2</v>
      </c>
      <c r="AL11" s="17">
        <v>0</v>
      </c>
      <c r="AM11" s="17">
        <v>2.050438040395753E-2</v>
      </c>
      <c r="AN11" s="17">
        <v>2.436354981653719E-2</v>
      </c>
      <c r="AO11" s="17">
        <v>0</v>
      </c>
      <c r="AP11" s="17">
        <v>8.1382984881506817E-3</v>
      </c>
      <c r="AQ11" s="17">
        <v>0</v>
      </c>
      <c r="AS11" s="17">
        <v>2.130505149412764E-2</v>
      </c>
      <c r="AT11" s="17">
        <v>2.3314670434277339E-2</v>
      </c>
      <c r="AU11" s="17">
        <v>1.081118567381298E-2</v>
      </c>
      <c r="AV11" s="17">
        <v>1.4009000798964029E-2</v>
      </c>
      <c r="AW11" s="17">
        <v>2.0226924325341351E-2</v>
      </c>
      <c r="AX11" s="17">
        <v>0</v>
      </c>
      <c r="AY11" s="17">
        <v>3.7744143905929707E-2</v>
      </c>
      <c r="AZ11" s="17">
        <v>1.384813729358635E-2</v>
      </c>
      <c r="BB11" s="17">
        <v>1.4330495659852451E-2</v>
      </c>
      <c r="BC11" s="17">
        <v>2.0968870514997739E-2</v>
      </c>
      <c r="BD11" s="17">
        <v>1.1371917860339781E-2</v>
      </c>
      <c r="BE11" s="17">
        <v>2.0366753932084869E-2</v>
      </c>
      <c r="BF11" s="17">
        <v>2.4220120030759539E-2</v>
      </c>
      <c r="BG11" s="17">
        <v>0</v>
      </c>
      <c r="BH11" s="17">
        <v>2.6897619349038199E-2</v>
      </c>
      <c r="BI11" s="17">
        <v>1.1311124892809631E-2</v>
      </c>
      <c r="BJ11" s="17">
        <v>2.358322379831565E-2</v>
      </c>
    </row>
    <row r="12" spans="2:64" ht="18.95" customHeight="1">
      <c r="B12" s="20" t="s">
        <v>77</v>
      </c>
      <c r="C12" s="17">
        <v>0.94893445600402515</v>
      </c>
      <c r="D12" s="17">
        <v>0.94087409277492295</v>
      </c>
      <c r="E12" s="17">
        <v>0.95140891000010941</v>
      </c>
      <c r="F12" s="17">
        <v>0.97168780275094047</v>
      </c>
      <c r="G12" s="17">
        <v>0.97331670104764734</v>
      </c>
      <c r="H12" s="17">
        <v>0.96231575291226423</v>
      </c>
      <c r="I12" s="17">
        <v>0.90518405101517518</v>
      </c>
      <c r="K12" s="17">
        <v>0.9531681226496711</v>
      </c>
      <c r="L12" s="17">
        <v>0.94457004976225167</v>
      </c>
      <c r="N12" s="17">
        <v>0.94259339591888081</v>
      </c>
      <c r="O12" s="17">
        <v>0.95247554746040042</v>
      </c>
      <c r="P12" s="17">
        <v>0.93963555194188364</v>
      </c>
      <c r="Q12" s="17">
        <v>0.92907939598243039</v>
      </c>
      <c r="R12" s="17">
        <v>0.94406603226588848</v>
      </c>
      <c r="S12" s="17">
        <v>0.9384081870658052</v>
      </c>
      <c r="T12" s="17">
        <v>0.94397186004630373</v>
      </c>
      <c r="U12" s="17">
        <v>0.96812639206474915</v>
      </c>
      <c r="V12" s="17">
        <v>0.94591889606086277</v>
      </c>
      <c r="W12" s="17">
        <v>0.96363137566983792</v>
      </c>
      <c r="X12" s="17">
        <v>0.94178149663666477</v>
      </c>
      <c r="Y12" s="17">
        <v>0.95983312927738684</v>
      </c>
      <c r="AA12" s="17">
        <v>1</v>
      </c>
      <c r="AB12" s="17">
        <v>0.95496872172353664</v>
      </c>
      <c r="AC12" s="17">
        <v>0.95017935735154002</v>
      </c>
      <c r="AD12" s="17">
        <v>0.91860102918046393</v>
      </c>
      <c r="AE12" s="17">
        <v>0.94638781299042374</v>
      </c>
      <c r="AF12" s="17">
        <v>0.93627301327620094</v>
      </c>
      <c r="AG12" s="17">
        <v>0.93038642318684794</v>
      </c>
      <c r="AH12" s="17">
        <v>0.93989332373674483</v>
      </c>
      <c r="AI12" s="17">
        <v>0.95170378291227165</v>
      </c>
      <c r="AJ12" s="17">
        <v>0.94940744391533971</v>
      </c>
      <c r="AK12" s="17">
        <v>0.95127411738735834</v>
      </c>
      <c r="AL12" s="17">
        <v>0.97354037561132711</v>
      </c>
      <c r="AM12" s="17">
        <v>0.92466001679261278</v>
      </c>
      <c r="AN12" s="17">
        <v>0.95160485311225629</v>
      </c>
      <c r="AO12" s="17">
        <v>0.97949969713763718</v>
      </c>
      <c r="AP12" s="17">
        <v>0.98311768374106978</v>
      </c>
      <c r="AQ12" s="17">
        <v>1</v>
      </c>
      <c r="AS12" s="17">
        <v>0.94497847177694849</v>
      </c>
      <c r="AT12" s="17">
        <v>0.94216653168314679</v>
      </c>
      <c r="AU12" s="17">
        <v>0.92650696388277076</v>
      </c>
      <c r="AV12" s="17">
        <v>0.9504846915373063</v>
      </c>
      <c r="AW12" s="17">
        <v>0.95841877287489674</v>
      </c>
      <c r="AX12" s="17">
        <v>0.9581517239239552</v>
      </c>
      <c r="AY12" s="17">
        <v>0.94447343007101003</v>
      </c>
      <c r="AZ12" s="17">
        <v>0.96870605609635485</v>
      </c>
      <c r="BB12" s="17">
        <v>0.94694539159968871</v>
      </c>
      <c r="BC12" s="17">
        <v>0.94385283997724834</v>
      </c>
      <c r="BD12" s="17">
        <v>0.94213670597153421</v>
      </c>
      <c r="BE12" s="17">
        <v>0.93082575258045086</v>
      </c>
      <c r="BF12" s="17">
        <v>0.95979008810142485</v>
      </c>
      <c r="BG12" s="17">
        <v>0.96050332547446737</v>
      </c>
      <c r="BH12" s="17">
        <v>0.94614626279039893</v>
      </c>
      <c r="BI12" s="17">
        <v>0.96361334332477244</v>
      </c>
      <c r="BJ12" s="17">
        <v>0.95225580552221811</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84</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1.299369325476892E-2</v>
      </c>
      <c r="D9" s="17">
        <v>2.9206703623070918E-2</v>
      </c>
      <c r="E9" s="17">
        <v>8.4303657703061405E-3</v>
      </c>
      <c r="F9" s="17">
        <v>2.6513850865940079E-2</v>
      </c>
      <c r="G9" s="17">
        <v>6.1805699020496072E-3</v>
      </c>
      <c r="H9" s="17">
        <v>1.035373255743044E-2</v>
      </c>
      <c r="I9" s="17">
        <v>2.4141322267729501E-3</v>
      </c>
      <c r="K9" s="17">
        <v>1.3153838133497089E-2</v>
      </c>
      <c r="L9" s="17">
        <v>1.28947703543471E-2</v>
      </c>
      <c r="N9" s="17">
        <v>2.4100312355100888E-2</v>
      </c>
      <c r="O9" s="17">
        <v>0</v>
      </c>
      <c r="P9" s="17">
        <v>9.6993074274294606E-3</v>
      </c>
      <c r="Q9" s="17">
        <v>1.2276403407709441E-2</v>
      </c>
      <c r="R9" s="17">
        <v>1.3855274476986019E-2</v>
      </c>
      <c r="S9" s="17">
        <v>6.0684767494951488E-3</v>
      </c>
      <c r="T9" s="17">
        <v>7.2433105616605759E-3</v>
      </c>
      <c r="U9" s="17">
        <v>2.1080440348190101E-2</v>
      </c>
      <c r="V9" s="17">
        <v>2.162691437586144E-2</v>
      </c>
      <c r="W9" s="17">
        <v>1.467643441739417E-2</v>
      </c>
      <c r="X9" s="17">
        <v>3.716162845381882E-3</v>
      </c>
      <c r="Y9" s="17">
        <v>1.1909042621719381E-2</v>
      </c>
      <c r="AA9" s="17">
        <v>0</v>
      </c>
      <c r="AB9" s="17">
        <v>8.3646058888905625E-3</v>
      </c>
      <c r="AC9" s="17">
        <v>3.2578762142893861E-2</v>
      </c>
      <c r="AD9" s="17">
        <v>9.5838350797605894E-3</v>
      </c>
      <c r="AE9" s="17">
        <v>3.099303343961483E-2</v>
      </c>
      <c r="AF9" s="17">
        <v>1.8693970103641211E-2</v>
      </c>
      <c r="AG9" s="17">
        <v>1.4572716424124979E-2</v>
      </c>
      <c r="AH9" s="17">
        <v>1.2096649786882579E-2</v>
      </c>
      <c r="AI9" s="17">
        <v>0</v>
      </c>
      <c r="AJ9" s="17">
        <v>0</v>
      </c>
      <c r="AK9" s="17">
        <v>1.4140924263546909E-2</v>
      </c>
      <c r="AL9" s="17">
        <v>0</v>
      </c>
      <c r="AM9" s="17">
        <v>0</v>
      </c>
      <c r="AN9" s="17">
        <v>2.3296392805484852E-2</v>
      </c>
      <c r="AO9" s="17">
        <v>2.2097091660753972E-2</v>
      </c>
      <c r="AP9" s="17">
        <v>8.8851378424973527E-3</v>
      </c>
      <c r="AQ9" s="17">
        <v>0</v>
      </c>
      <c r="AS9" s="17">
        <v>8.630517685775314E-3</v>
      </c>
      <c r="AT9" s="17">
        <v>1.4145544072118829E-2</v>
      </c>
      <c r="AU9" s="17">
        <v>5.4523272148642651E-3</v>
      </c>
      <c r="AV9" s="17">
        <v>0</v>
      </c>
      <c r="AW9" s="17">
        <v>1.5908674740705581E-2</v>
      </c>
      <c r="AX9" s="17">
        <v>2.0141306250085068E-2</v>
      </c>
      <c r="AY9" s="17">
        <v>1.7693486217219351E-2</v>
      </c>
      <c r="AZ9" s="17">
        <v>2.0255280768144909E-2</v>
      </c>
      <c r="BB9" s="17">
        <v>1.025643726194774E-2</v>
      </c>
      <c r="BC9" s="17">
        <v>1.0983473983201949E-2</v>
      </c>
      <c r="BD9" s="17">
        <v>1.1139573062065989E-2</v>
      </c>
      <c r="BE9" s="17">
        <v>2.1118748374972601E-2</v>
      </c>
      <c r="BF9" s="17">
        <v>6.5992441727073534E-3</v>
      </c>
      <c r="BG9" s="17">
        <v>0</v>
      </c>
      <c r="BH9" s="17">
        <v>1.99545407983685E-2</v>
      </c>
      <c r="BI9" s="17">
        <v>2.7344554663222779E-2</v>
      </c>
      <c r="BJ9" s="17">
        <v>1.20044034439791E-2</v>
      </c>
    </row>
    <row r="10" spans="2:64" ht="18.95" customHeight="1">
      <c r="B10" s="20" t="s">
        <v>75</v>
      </c>
      <c r="C10" s="17">
        <v>2.0276060793040371E-2</v>
      </c>
      <c r="D10" s="17">
        <v>2.194966776897174E-2</v>
      </c>
      <c r="E10" s="17">
        <v>2.868956979560576E-2</v>
      </c>
      <c r="F10" s="17">
        <v>1.728261971572605E-2</v>
      </c>
      <c r="G10" s="17">
        <v>3.1215042737983041E-2</v>
      </c>
      <c r="H10" s="17">
        <v>3.2982361616045838E-3</v>
      </c>
      <c r="I10" s="17">
        <v>1.725725960185626E-2</v>
      </c>
      <c r="K10" s="17">
        <v>1.6295692405260749E-2</v>
      </c>
      <c r="L10" s="17">
        <v>2.4256394347162751E-2</v>
      </c>
      <c r="N10" s="17">
        <v>1.8602859981226991E-2</v>
      </c>
      <c r="O10" s="17">
        <v>0</v>
      </c>
      <c r="P10" s="17">
        <v>1.9478822432645031E-2</v>
      </c>
      <c r="Q10" s="17">
        <v>2.4195447536897358E-2</v>
      </c>
      <c r="R10" s="17">
        <v>1.304737998204763E-2</v>
      </c>
      <c r="S10" s="17">
        <v>2.9762823610704311E-2</v>
      </c>
      <c r="T10" s="17">
        <v>0</v>
      </c>
      <c r="U10" s="17">
        <v>2.6280146610494479E-2</v>
      </c>
      <c r="V10" s="17">
        <v>2.6789710959683199E-2</v>
      </c>
      <c r="W10" s="17">
        <v>2.8748068159739269E-2</v>
      </c>
      <c r="X10" s="17">
        <v>2.3482783748476881E-2</v>
      </c>
      <c r="Y10" s="17">
        <v>1.2304386996127259E-2</v>
      </c>
      <c r="AA10" s="17">
        <v>0</v>
      </c>
      <c r="AB10" s="17">
        <v>3.5338265352946527E-2</v>
      </c>
      <c r="AC10" s="17">
        <v>1.729642493584568E-2</v>
      </c>
      <c r="AD10" s="17">
        <v>0</v>
      </c>
      <c r="AE10" s="17">
        <v>1.5666807259957161E-2</v>
      </c>
      <c r="AF10" s="17">
        <v>1.8251442673977322E-2</v>
      </c>
      <c r="AG10" s="17">
        <v>1.954575391151429E-2</v>
      </c>
      <c r="AH10" s="17">
        <v>6.4363693123472348E-3</v>
      </c>
      <c r="AI10" s="17">
        <v>4.8899165120572657E-2</v>
      </c>
      <c r="AJ10" s="17">
        <v>4.2024326127195442E-2</v>
      </c>
      <c r="AK10" s="17">
        <v>0</v>
      </c>
      <c r="AL10" s="17">
        <v>1.74416790699513E-2</v>
      </c>
      <c r="AM10" s="17">
        <v>3.2474740516845943E-2</v>
      </c>
      <c r="AN10" s="17">
        <v>4.6083120253319627E-2</v>
      </c>
      <c r="AO10" s="17">
        <v>0</v>
      </c>
      <c r="AP10" s="17">
        <v>3.4751659295731582E-2</v>
      </c>
      <c r="AQ10" s="17">
        <v>1.6971655810712621E-2</v>
      </c>
      <c r="AS10" s="17">
        <v>8.653536796260455E-3</v>
      </c>
      <c r="AT10" s="17">
        <v>2.5830933197681569E-2</v>
      </c>
      <c r="AU10" s="17">
        <v>1.6948740516905609E-2</v>
      </c>
      <c r="AV10" s="17">
        <v>3.5439221979898711E-2</v>
      </c>
      <c r="AW10" s="17">
        <v>1.9728412267559361E-2</v>
      </c>
      <c r="AX10" s="17">
        <v>0</v>
      </c>
      <c r="AY10" s="17">
        <v>2.0772018502700579E-2</v>
      </c>
      <c r="AZ10" s="17">
        <v>2.0408467477944212E-2</v>
      </c>
      <c r="BB10" s="17">
        <v>3.5844186308570118E-3</v>
      </c>
      <c r="BC10" s="17">
        <v>2.3737243711292488E-2</v>
      </c>
      <c r="BD10" s="17">
        <v>1.707452892741064E-2</v>
      </c>
      <c r="BE10" s="17">
        <v>4.3562755690868198E-2</v>
      </c>
      <c r="BF10" s="17">
        <v>1.7452831160054409E-2</v>
      </c>
      <c r="BG10" s="17">
        <v>1.9217277382042781E-2</v>
      </c>
      <c r="BH10" s="17">
        <v>2.6880908221524089E-2</v>
      </c>
      <c r="BI10" s="17">
        <v>1.6743612674304471E-2</v>
      </c>
      <c r="BJ10" s="17">
        <v>1.162910947496512E-2</v>
      </c>
    </row>
    <row r="11" spans="2:64" ht="18.95" customHeight="1">
      <c r="B11" s="20" t="s">
        <v>76</v>
      </c>
      <c r="C11" s="17">
        <v>3.1554187015418733E-2</v>
      </c>
      <c r="D11" s="17">
        <v>8.1346584970518679E-2</v>
      </c>
      <c r="E11" s="17">
        <v>3.4900887594323443E-2</v>
      </c>
      <c r="F11" s="17">
        <v>3.7646043491995948E-2</v>
      </c>
      <c r="G11" s="17">
        <v>1.7310952517366422E-2</v>
      </c>
      <c r="H11" s="17">
        <v>2.4150789582811829E-2</v>
      </c>
      <c r="I11" s="17">
        <v>7.6207069241568228E-3</v>
      </c>
      <c r="K11" s="17">
        <v>2.3797094750346869E-2</v>
      </c>
      <c r="L11" s="17">
        <v>3.7127974672790671E-2</v>
      </c>
      <c r="N11" s="17">
        <v>5.0124916560014339E-2</v>
      </c>
      <c r="O11" s="17">
        <v>1.4927516813561579E-2</v>
      </c>
      <c r="P11" s="17">
        <v>3.0142434703998432E-2</v>
      </c>
      <c r="Q11" s="17">
        <v>1.174331169323705E-2</v>
      </c>
      <c r="R11" s="17">
        <v>3.2167304256205537E-2</v>
      </c>
      <c r="S11" s="17">
        <v>4.7583755625213997E-2</v>
      </c>
      <c r="T11" s="17">
        <v>6.2269053039220083E-2</v>
      </c>
      <c r="U11" s="17">
        <v>4.8566072426988058E-2</v>
      </c>
      <c r="V11" s="17">
        <v>1.0442839788284581E-2</v>
      </c>
      <c r="W11" s="17">
        <v>3.2191662975688012E-2</v>
      </c>
      <c r="X11" s="17">
        <v>1.9708547672554019E-2</v>
      </c>
      <c r="Y11" s="17">
        <v>6.7236799543265724E-3</v>
      </c>
      <c r="AA11" s="17">
        <v>3.0226969045666109E-2</v>
      </c>
      <c r="AB11" s="17">
        <v>1.6950555206359241E-2</v>
      </c>
      <c r="AC11" s="17">
        <v>2.5088240839086211E-2</v>
      </c>
      <c r="AD11" s="17">
        <v>1.7319638283360469E-2</v>
      </c>
      <c r="AE11" s="17">
        <v>4.8398124652863347E-2</v>
      </c>
      <c r="AF11" s="17">
        <v>1.4289195066142849E-2</v>
      </c>
      <c r="AG11" s="17">
        <v>2.3769877153490802E-2</v>
      </c>
      <c r="AH11" s="17">
        <v>2.5196194750956441E-2</v>
      </c>
      <c r="AI11" s="17">
        <v>2.4415091379613799E-2</v>
      </c>
      <c r="AJ11" s="17">
        <v>2.7446355436295301E-2</v>
      </c>
      <c r="AK11" s="17">
        <v>4.9106102254132783E-2</v>
      </c>
      <c r="AL11" s="17">
        <v>6.288931345533863E-2</v>
      </c>
      <c r="AM11" s="17">
        <v>4.3021584141785502E-2</v>
      </c>
      <c r="AN11" s="17">
        <v>0</v>
      </c>
      <c r="AO11" s="17">
        <v>3.8673611757309899E-2</v>
      </c>
      <c r="AP11" s="17">
        <v>5.4027976670185059E-2</v>
      </c>
      <c r="AQ11" s="17">
        <v>3.4077744066154513E-2</v>
      </c>
      <c r="AS11" s="17">
        <v>1.149729224709989E-2</v>
      </c>
      <c r="AT11" s="17">
        <v>4.5407505845614551E-2</v>
      </c>
      <c r="AU11" s="17">
        <v>2.67160211467833E-2</v>
      </c>
      <c r="AV11" s="17">
        <v>3.7977038222123068E-2</v>
      </c>
      <c r="AW11" s="17">
        <v>1.925148342299891E-2</v>
      </c>
      <c r="AX11" s="17">
        <v>6.1236170208258472E-2</v>
      </c>
      <c r="AY11" s="17">
        <v>1.7882546023239292E-2</v>
      </c>
      <c r="AZ11" s="17">
        <v>3.1681596233652388E-2</v>
      </c>
      <c r="BB11" s="17">
        <v>1.6879779297179241E-2</v>
      </c>
      <c r="BC11" s="17">
        <v>3.7140526345434438E-2</v>
      </c>
      <c r="BD11" s="17">
        <v>2.773664848840756E-2</v>
      </c>
      <c r="BE11" s="17">
        <v>7.3798711650267648E-2</v>
      </c>
      <c r="BF11" s="17">
        <v>2.494491337238908E-2</v>
      </c>
      <c r="BG11" s="17">
        <v>5.7795094820888113E-2</v>
      </c>
      <c r="BH11" s="17">
        <v>1.3750127320606841E-2</v>
      </c>
      <c r="BI11" s="17">
        <v>1.118067223380728E-2</v>
      </c>
      <c r="BJ11" s="17">
        <v>3.4333867785635637E-2</v>
      </c>
    </row>
    <row r="12" spans="2:64" ht="18.95" customHeight="1">
      <c r="B12" s="20" t="s">
        <v>77</v>
      </c>
      <c r="C12" s="17">
        <v>0.93517605893677214</v>
      </c>
      <c r="D12" s="17">
        <v>0.86749704363743874</v>
      </c>
      <c r="E12" s="17">
        <v>0.92797917683976439</v>
      </c>
      <c r="F12" s="17">
        <v>0.91855748592633779</v>
      </c>
      <c r="G12" s="17">
        <v>0.94529343484260098</v>
      </c>
      <c r="H12" s="17">
        <v>0.96219724169815313</v>
      </c>
      <c r="I12" s="17">
        <v>0.97270790124721396</v>
      </c>
      <c r="K12" s="17">
        <v>0.94675337471089538</v>
      </c>
      <c r="L12" s="17">
        <v>0.92572086062569958</v>
      </c>
      <c r="N12" s="17">
        <v>0.90717191110365791</v>
      </c>
      <c r="O12" s="17">
        <v>0.98507248318643825</v>
      </c>
      <c r="P12" s="17">
        <v>0.94067943543592691</v>
      </c>
      <c r="Q12" s="17">
        <v>0.95178483736215613</v>
      </c>
      <c r="R12" s="17">
        <v>0.94093004128476065</v>
      </c>
      <c r="S12" s="17">
        <v>0.91658494401458634</v>
      </c>
      <c r="T12" s="17">
        <v>0.93048763639911924</v>
      </c>
      <c r="U12" s="17">
        <v>0.90407334061432754</v>
      </c>
      <c r="V12" s="17">
        <v>0.94114053487617089</v>
      </c>
      <c r="W12" s="17">
        <v>0.92438383444717842</v>
      </c>
      <c r="X12" s="17">
        <v>0.95309250573358706</v>
      </c>
      <c r="Y12" s="17">
        <v>0.96906289042782678</v>
      </c>
      <c r="AA12" s="17">
        <v>0.96977303095433387</v>
      </c>
      <c r="AB12" s="17">
        <v>0.93934657355180384</v>
      </c>
      <c r="AC12" s="17">
        <v>0.92503657208217427</v>
      </c>
      <c r="AD12" s="17">
        <v>0.97309652663687907</v>
      </c>
      <c r="AE12" s="17">
        <v>0.90494203464756451</v>
      </c>
      <c r="AF12" s="17">
        <v>0.94876539215623867</v>
      </c>
      <c r="AG12" s="17">
        <v>0.94211165251086992</v>
      </c>
      <c r="AH12" s="17">
        <v>0.95627078614981365</v>
      </c>
      <c r="AI12" s="17">
        <v>0.92668574349981359</v>
      </c>
      <c r="AJ12" s="17">
        <v>0.93052931843650943</v>
      </c>
      <c r="AK12" s="17">
        <v>0.93675297348232023</v>
      </c>
      <c r="AL12" s="17">
        <v>0.91966900747470992</v>
      </c>
      <c r="AM12" s="17">
        <v>0.92450367534136868</v>
      </c>
      <c r="AN12" s="17">
        <v>0.93062048694119559</v>
      </c>
      <c r="AO12" s="17">
        <v>0.93922929658193599</v>
      </c>
      <c r="AP12" s="17">
        <v>0.90233522619158602</v>
      </c>
      <c r="AQ12" s="17">
        <v>0.94895060012313293</v>
      </c>
      <c r="AS12" s="17">
        <v>0.97121865327086432</v>
      </c>
      <c r="AT12" s="17">
        <v>0.91461601688458483</v>
      </c>
      <c r="AU12" s="17">
        <v>0.95088291112144663</v>
      </c>
      <c r="AV12" s="17">
        <v>0.92658373979797826</v>
      </c>
      <c r="AW12" s="17">
        <v>0.94511142956873595</v>
      </c>
      <c r="AX12" s="17">
        <v>0.9186225235416563</v>
      </c>
      <c r="AY12" s="17">
        <v>0.94365194925684059</v>
      </c>
      <c r="AZ12" s="17">
        <v>0.92765465552025839</v>
      </c>
      <c r="BB12" s="17">
        <v>0.96927936481001586</v>
      </c>
      <c r="BC12" s="17">
        <v>0.92813875596007089</v>
      </c>
      <c r="BD12" s="17">
        <v>0.94404924952211577</v>
      </c>
      <c r="BE12" s="17">
        <v>0.86151978428389153</v>
      </c>
      <c r="BF12" s="17">
        <v>0.95100301129484921</v>
      </c>
      <c r="BG12" s="17">
        <v>0.92298762779706911</v>
      </c>
      <c r="BH12" s="17">
        <v>0.93941442365950056</v>
      </c>
      <c r="BI12" s="17">
        <v>0.94473116042866556</v>
      </c>
      <c r="BJ12" s="17">
        <v>0.94203261929542015</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85</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4.0009877637408812E-2</v>
      </c>
      <c r="D9" s="17">
        <v>7.6787797300573613E-2</v>
      </c>
      <c r="E9" s="17">
        <v>4.9489235012297531E-2</v>
      </c>
      <c r="F9" s="17">
        <v>4.7355421590098763E-2</v>
      </c>
      <c r="G9" s="17">
        <v>2.6027446835022911E-2</v>
      </c>
      <c r="H9" s="17">
        <v>3.8115229467956278E-2</v>
      </c>
      <c r="I9" s="17">
        <v>1.4734560492285441E-2</v>
      </c>
      <c r="K9" s="17">
        <v>3.0692837809363369E-2</v>
      </c>
      <c r="L9" s="17">
        <v>4.9293802717400137E-2</v>
      </c>
      <c r="N9" s="17">
        <v>2.4637868494185589E-2</v>
      </c>
      <c r="O9" s="17">
        <v>1.670801632861536E-2</v>
      </c>
      <c r="P9" s="17">
        <v>1.9738552430608371E-2</v>
      </c>
      <c r="Q9" s="17">
        <v>8.4815215736980656E-2</v>
      </c>
      <c r="R9" s="17">
        <v>5.5071034534320731E-2</v>
      </c>
      <c r="S9" s="17">
        <v>1.18250485458449E-2</v>
      </c>
      <c r="T9" s="17">
        <v>3.486362745919773E-2</v>
      </c>
      <c r="U9" s="17">
        <v>1.0737224446171969E-2</v>
      </c>
      <c r="V9" s="17">
        <v>2.685214324505102E-2</v>
      </c>
      <c r="W9" s="17">
        <v>7.5952161353079736E-2</v>
      </c>
      <c r="X9" s="17">
        <v>4.5724071611864731E-2</v>
      </c>
      <c r="Y9" s="17">
        <v>4.3615585378901152E-2</v>
      </c>
      <c r="AA9" s="17">
        <v>0.1525063970480029</v>
      </c>
      <c r="AB9" s="17">
        <v>6.2234676932577351E-2</v>
      </c>
      <c r="AC9" s="17">
        <v>3.269965760799063E-2</v>
      </c>
      <c r="AD9" s="17">
        <v>4.4313188830587838E-2</v>
      </c>
      <c r="AE9" s="17">
        <v>5.3387029370217762E-2</v>
      </c>
      <c r="AF9" s="17">
        <v>2.6786746847698481E-2</v>
      </c>
      <c r="AG9" s="17">
        <v>5.9223700440128778E-2</v>
      </c>
      <c r="AH9" s="17">
        <v>1.8263217665219329E-2</v>
      </c>
      <c r="AI9" s="17">
        <v>8.6869795954855698E-3</v>
      </c>
      <c r="AJ9" s="17">
        <v>1.6255881415054119E-2</v>
      </c>
      <c r="AK9" s="17">
        <v>3.5737524911441207E-2</v>
      </c>
      <c r="AL9" s="17">
        <v>5.3816866294553241E-2</v>
      </c>
      <c r="AM9" s="17">
        <v>3.1813150554431693E-2</v>
      </c>
      <c r="AN9" s="17">
        <v>2.457406354841319E-2</v>
      </c>
      <c r="AO9" s="17">
        <v>7.8222131582753818E-2</v>
      </c>
      <c r="AP9" s="17">
        <v>2.6560781565349401E-2</v>
      </c>
      <c r="AQ9" s="17">
        <v>5.2374572631977312E-2</v>
      </c>
      <c r="AS9" s="17">
        <v>2.624311115601172E-2</v>
      </c>
      <c r="AT9" s="17">
        <v>4.5298117341121193E-2</v>
      </c>
      <c r="AU9" s="17">
        <v>2.747246500907425E-2</v>
      </c>
      <c r="AV9" s="17">
        <v>4.3947545406807689E-2</v>
      </c>
      <c r="AW9" s="17">
        <v>1.5510331991252129E-2</v>
      </c>
      <c r="AX9" s="17">
        <v>2.0607645187091281E-2</v>
      </c>
      <c r="AY9" s="17">
        <v>0.11389762007446411</v>
      </c>
      <c r="AZ9" s="17">
        <v>5.812735265426075E-2</v>
      </c>
      <c r="BB9" s="17">
        <v>3.7749658400790753E-2</v>
      </c>
      <c r="BC9" s="17">
        <v>6.684743773975016E-2</v>
      </c>
      <c r="BD9" s="17">
        <v>2.2669579602118291E-2</v>
      </c>
      <c r="BE9" s="17">
        <v>4.9421863440247911E-2</v>
      </c>
      <c r="BF9" s="17">
        <v>1.5254680216733509E-2</v>
      </c>
      <c r="BG9" s="17">
        <v>1.9449629256248539E-2</v>
      </c>
      <c r="BH9" s="17">
        <v>8.7505545815819596E-2</v>
      </c>
      <c r="BI9" s="17">
        <v>3.382390670102093E-2</v>
      </c>
      <c r="BJ9" s="17">
        <v>1.2485859874783531E-2</v>
      </c>
    </row>
    <row r="10" spans="2:64" ht="18.95" customHeight="1">
      <c r="B10" s="20" t="s">
        <v>75</v>
      </c>
      <c r="C10" s="17">
        <v>7.0778874532616359E-2</v>
      </c>
      <c r="D10" s="17">
        <v>0.13536217521747479</v>
      </c>
      <c r="E10" s="17">
        <v>0.101040779830223</v>
      </c>
      <c r="F10" s="17">
        <v>8.4471903210563123E-2</v>
      </c>
      <c r="G10" s="17">
        <v>4.6210020627598422E-2</v>
      </c>
      <c r="H10" s="17">
        <v>7.6539578093582875E-2</v>
      </c>
      <c r="I10" s="17">
        <v>8.5866788089550058E-3</v>
      </c>
      <c r="K10" s="17">
        <v>7.341425362795459E-2</v>
      </c>
      <c r="L10" s="17">
        <v>6.8516812170608815E-2</v>
      </c>
      <c r="N10" s="17">
        <v>7.9866409530230054E-2</v>
      </c>
      <c r="O10" s="17">
        <v>9.3806617486312666E-2</v>
      </c>
      <c r="P10" s="17">
        <v>4.8038751255646807E-2</v>
      </c>
      <c r="Q10" s="17">
        <v>7.0484460194129878E-2</v>
      </c>
      <c r="R10" s="17">
        <v>4.566064378946727E-2</v>
      </c>
      <c r="S10" s="17">
        <v>4.7419910795082343E-2</v>
      </c>
      <c r="T10" s="17">
        <v>0.1113092177184449</v>
      </c>
      <c r="U10" s="17">
        <v>5.8913050645662698E-2</v>
      </c>
      <c r="V10" s="17">
        <v>4.7863643803181248E-2</v>
      </c>
      <c r="W10" s="17">
        <v>0.10925220769497621</v>
      </c>
      <c r="X10" s="17">
        <v>7.1089923652182016E-2</v>
      </c>
      <c r="Y10" s="17">
        <v>5.9944146024851777E-2</v>
      </c>
      <c r="AA10" s="17">
        <v>0.1256847033485001</v>
      </c>
      <c r="AB10" s="17">
        <v>9.0158985045626028E-2</v>
      </c>
      <c r="AC10" s="17">
        <v>9.871308608639337E-2</v>
      </c>
      <c r="AD10" s="17">
        <v>9.5395189985671022E-2</v>
      </c>
      <c r="AE10" s="17">
        <v>6.7196895541403623E-2</v>
      </c>
      <c r="AF10" s="17">
        <v>6.2793305176676362E-2</v>
      </c>
      <c r="AG10" s="17">
        <v>6.3065469942839958E-2</v>
      </c>
      <c r="AH10" s="17">
        <v>7.4011804538576934E-2</v>
      </c>
      <c r="AI10" s="17">
        <v>8.3754261254944215E-2</v>
      </c>
      <c r="AJ10" s="17">
        <v>6.1397570671709832E-2</v>
      </c>
      <c r="AK10" s="17">
        <v>4.2452591229238973E-2</v>
      </c>
      <c r="AL10" s="17">
        <v>0.11413330562394219</v>
      </c>
      <c r="AM10" s="17">
        <v>4.2492049050168929E-2</v>
      </c>
      <c r="AN10" s="17">
        <v>7.3812812875863817E-2</v>
      </c>
      <c r="AO10" s="17">
        <v>1.8570447736994389E-2</v>
      </c>
      <c r="AP10" s="17">
        <v>6.1024661705939523E-2</v>
      </c>
      <c r="AQ10" s="17">
        <v>4.0397982408585137E-2</v>
      </c>
      <c r="AS10" s="17">
        <v>3.8594873856231483E-2</v>
      </c>
      <c r="AT10" s="17">
        <v>6.8620642875173166E-2</v>
      </c>
      <c r="AU10" s="17">
        <v>6.2176924130346631E-2</v>
      </c>
      <c r="AV10" s="17">
        <v>5.6771353782612492E-2</v>
      </c>
      <c r="AW10" s="17">
        <v>6.3119276882647596E-2</v>
      </c>
      <c r="AX10" s="17">
        <v>6.0381924426530717E-2</v>
      </c>
      <c r="AY10" s="17">
        <v>0.12619055028481169</v>
      </c>
      <c r="AZ10" s="17">
        <v>0.11485848414251799</v>
      </c>
      <c r="BB10" s="17">
        <v>5.1479781073432859E-2</v>
      </c>
      <c r="BC10" s="17">
        <v>7.111751536409594E-2</v>
      </c>
      <c r="BD10" s="17">
        <v>2.8838769529055019E-2</v>
      </c>
      <c r="BE10" s="17">
        <v>0.109499686234258</v>
      </c>
      <c r="BF10" s="17">
        <v>5.8236646237945139E-2</v>
      </c>
      <c r="BG10" s="17">
        <v>3.775798324665107E-2</v>
      </c>
      <c r="BH10" s="17">
        <v>0.11063457900342891</v>
      </c>
      <c r="BI10" s="17">
        <v>0.1104564647299954</v>
      </c>
      <c r="BJ10" s="17">
        <v>4.3205777801530017E-2</v>
      </c>
    </row>
    <row r="11" spans="2:64" ht="18.95" customHeight="1">
      <c r="B11" s="20" t="s">
        <v>76</v>
      </c>
      <c r="C11" s="17">
        <v>7.5304773041520737E-2</v>
      </c>
      <c r="D11" s="17">
        <v>9.50850600813999E-2</v>
      </c>
      <c r="E11" s="17">
        <v>0.13983099447762151</v>
      </c>
      <c r="F11" s="17">
        <v>8.4263971740700522E-2</v>
      </c>
      <c r="G11" s="17">
        <v>7.5745928327599646E-2</v>
      </c>
      <c r="H11" s="17">
        <v>3.4595155430914688E-2</v>
      </c>
      <c r="I11" s="17">
        <v>2.9400429921189679E-2</v>
      </c>
      <c r="K11" s="17">
        <v>8.4589537216408994E-2</v>
      </c>
      <c r="L11" s="17">
        <v>6.5325775997100793E-2</v>
      </c>
      <c r="N11" s="17">
        <v>8.1398330410373823E-2</v>
      </c>
      <c r="O11" s="17">
        <v>7.9462015645729467E-2</v>
      </c>
      <c r="P11" s="17">
        <v>9.6818243715863284E-2</v>
      </c>
      <c r="Q11" s="17">
        <v>2.4552403575312499E-2</v>
      </c>
      <c r="R11" s="17">
        <v>0.11429190796952041</v>
      </c>
      <c r="S11" s="17">
        <v>4.1251600793601607E-2</v>
      </c>
      <c r="T11" s="17">
        <v>6.2569897512443892E-2</v>
      </c>
      <c r="U11" s="17">
        <v>7.9570722177601708E-2</v>
      </c>
      <c r="V11" s="17">
        <v>5.4549260423985793E-2</v>
      </c>
      <c r="W11" s="17">
        <v>9.4048210098332086E-2</v>
      </c>
      <c r="X11" s="17">
        <v>8.0247366588230132E-2</v>
      </c>
      <c r="Y11" s="17">
        <v>4.8297022314136719E-2</v>
      </c>
      <c r="AA11" s="17">
        <v>6.2780763337224724E-2</v>
      </c>
      <c r="AB11" s="17">
        <v>7.8577630028512369E-2</v>
      </c>
      <c r="AC11" s="17">
        <v>8.10528728571413E-2</v>
      </c>
      <c r="AD11" s="17">
        <v>5.3232108092269192E-2</v>
      </c>
      <c r="AE11" s="17">
        <v>0.106532327335691</v>
      </c>
      <c r="AF11" s="17">
        <v>6.8469215026007474E-2</v>
      </c>
      <c r="AG11" s="17">
        <v>9.0092055064451435E-2</v>
      </c>
      <c r="AH11" s="17">
        <v>0.1009770881620134</v>
      </c>
      <c r="AI11" s="17">
        <v>5.0029335680812817E-2</v>
      </c>
      <c r="AJ11" s="17">
        <v>5.2346959449271722E-2</v>
      </c>
      <c r="AK11" s="17">
        <v>7.2280873368001056E-2</v>
      </c>
      <c r="AL11" s="17">
        <v>9.6049351010067577E-2</v>
      </c>
      <c r="AM11" s="17">
        <v>3.2838131424089007E-2</v>
      </c>
      <c r="AN11" s="17">
        <v>4.9438882714681012E-2</v>
      </c>
      <c r="AO11" s="17">
        <v>3.8825862573240402E-2</v>
      </c>
      <c r="AP11" s="17">
        <v>7.9306907257456968E-2</v>
      </c>
      <c r="AQ11" s="17">
        <v>8.5273911244176173E-2</v>
      </c>
      <c r="AS11" s="17">
        <v>4.0852977859207253E-2</v>
      </c>
      <c r="AT11" s="17">
        <v>9.6290311692109012E-2</v>
      </c>
      <c r="AU11" s="17">
        <v>3.9214354170912083E-2</v>
      </c>
      <c r="AV11" s="17">
        <v>0.1064612440701902</v>
      </c>
      <c r="AW11" s="17">
        <v>7.3760420405282176E-2</v>
      </c>
      <c r="AX11" s="17">
        <v>0.1244897693899588</v>
      </c>
      <c r="AY11" s="17">
        <v>9.0035212312585697E-2</v>
      </c>
      <c r="AZ11" s="17">
        <v>6.7047549198308479E-2</v>
      </c>
      <c r="BB11" s="17">
        <v>5.5259624948360668E-2</v>
      </c>
      <c r="BC11" s="17">
        <v>9.8420677186362576E-2</v>
      </c>
      <c r="BD11" s="17">
        <v>4.586034084604395E-2</v>
      </c>
      <c r="BE11" s="17">
        <v>0.1019814327370956</v>
      </c>
      <c r="BF11" s="17">
        <v>6.6073518730589961E-2</v>
      </c>
      <c r="BG11" s="17">
        <v>9.8289224105510942E-2</v>
      </c>
      <c r="BH11" s="17">
        <v>4.5733701337389202E-2</v>
      </c>
      <c r="BI11" s="17">
        <v>9.3612225915481517E-2</v>
      </c>
      <c r="BJ11" s="17">
        <v>7.2372275680473483E-2</v>
      </c>
    </row>
    <row r="12" spans="2:64" ht="18.95" customHeight="1">
      <c r="B12" s="20" t="s">
        <v>77</v>
      </c>
      <c r="C12" s="17">
        <v>0.81390647478845413</v>
      </c>
      <c r="D12" s="17">
        <v>0.69276496740055182</v>
      </c>
      <c r="E12" s="17">
        <v>0.7096389906798577</v>
      </c>
      <c r="F12" s="17">
        <v>0.7839087034586375</v>
      </c>
      <c r="G12" s="17">
        <v>0.8520166042097792</v>
      </c>
      <c r="H12" s="17">
        <v>0.85075003700754614</v>
      </c>
      <c r="I12" s="17">
        <v>0.94727833077756995</v>
      </c>
      <c r="K12" s="17">
        <v>0.81130337134627317</v>
      </c>
      <c r="L12" s="17">
        <v>0.81686360911489031</v>
      </c>
      <c r="N12" s="17">
        <v>0.81409739156521066</v>
      </c>
      <c r="O12" s="17">
        <v>0.8100233505393426</v>
      </c>
      <c r="P12" s="17">
        <v>0.83540445259788154</v>
      </c>
      <c r="Q12" s="17">
        <v>0.82014792049357699</v>
      </c>
      <c r="R12" s="17">
        <v>0.78497641370669158</v>
      </c>
      <c r="S12" s="17">
        <v>0.89950343986547132</v>
      </c>
      <c r="T12" s="17">
        <v>0.79125725730991325</v>
      </c>
      <c r="U12" s="17">
        <v>0.85077900273056373</v>
      </c>
      <c r="V12" s="17">
        <v>0.87073495252778199</v>
      </c>
      <c r="W12" s="17">
        <v>0.72074742085361199</v>
      </c>
      <c r="X12" s="17">
        <v>0.80293863814772304</v>
      </c>
      <c r="Y12" s="17">
        <v>0.84814324628211046</v>
      </c>
      <c r="AA12" s="17">
        <v>0.65902813626627221</v>
      </c>
      <c r="AB12" s="17">
        <v>0.76902870799328427</v>
      </c>
      <c r="AC12" s="17">
        <v>0.78753438344847471</v>
      </c>
      <c r="AD12" s="17">
        <v>0.80705951309147195</v>
      </c>
      <c r="AE12" s="17">
        <v>0.77288374775268776</v>
      </c>
      <c r="AF12" s="17">
        <v>0.84195073294961775</v>
      </c>
      <c r="AG12" s="17">
        <v>0.78761877455257956</v>
      </c>
      <c r="AH12" s="17">
        <v>0.8067478896341902</v>
      </c>
      <c r="AI12" s="17">
        <v>0.85752942346875749</v>
      </c>
      <c r="AJ12" s="17">
        <v>0.86999958846396441</v>
      </c>
      <c r="AK12" s="17">
        <v>0.84952901049131879</v>
      </c>
      <c r="AL12" s="17">
        <v>0.7360004770714369</v>
      </c>
      <c r="AM12" s="17">
        <v>0.89285666897131044</v>
      </c>
      <c r="AN12" s="17">
        <v>0.85217424086104188</v>
      </c>
      <c r="AO12" s="17">
        <v>0.86438155810701145</v>
      </c>
      <c r="AP12" s="17">
        <v>0.83310764947125415</v>
      </c>
      <c r="AQ12" s="17">
        <v>0.82195353371526148</v>
      </c>
      <c r="AS12" s="17">
        <v>0.89430903712854959</v>
      </c>
      <c r="AT12" s="17">
        <v>0.78979092809159646</v>
      </c>
      <c r="AU12" s="17">
        <v>0.87113625668966688</v>
      </c>
      <c r="AV12" s="17">
        <v>0.79281985674038979</v>
      </c>
      <c r="AW12" s="17">
        <v>0.8476099707208179</v>
      </c>
      <c r="AX12" s="17">
        <v>0.79452066099641894</v>
      </c>
      <c r="AY12" s="17">
        <v>0.6698766173281383</v>
      </c>
      <c r="AZ12" s="17">
        <v>0.75996661400491272</v>
      </c>
      <c r="BB12" s="17">
        <v>0.85551093557741575</v>
      </c>
      <c r="BC12" s="17">
        <v>0.76361436970979102</v>
      </c>
      <c r="BD12" s="17">
        <v>0.90263131002278252</v>
      </c>
      <c r="BE12" s="17">
        <v>0.73909701758839852</v>
      </c>
      <c r="BF12" s="17">
        <v>0.86043515481473132</v>
      </c>
      <c r="BG12" s="17">
        <v>0.84450316339158948</v>
      </c>
      <c r="BH12" s="17">
        <v>0.75612617384336211</v>
      </c>
      <c r="BI12" s="17">
        <v>0.76210740265350219</v>
      </c>
      <c r="BJ12" s="17">
        <v>0.87193608664321309</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86</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4.4141439938963339E-3</v>
      </c>
      <c r="D9" s="17">
        <v>3.5799066507072831E-3</v>
      </c>
      <c r="E9" s="17">
        <v>1.434564867276684E-2</v>
      </c>
      <c r="F9" s="17">
        <v>5.8743014924447111E-3</v>
      </c>
      <c r="G9" s="17">
        <v>2.7466054363291239E-3</v>
      </c>
      <c r="H9" s="17">
        <v>0</v>
      </c>
      <c r="I9" s="17">
        <v>0</v>
      </c>
      <c r="K9" s="17">
        <v>5.9661684393791407E-3</v>
      </c>
      <c r="L9" s="17">
        <v>2.9167513319819679E-3</v>
      </c>
      <c r="N9" s="17">
        <v>0</v>
      </c>
      <c r="O9" s="17">
        <v>0</v>
      </c>
      <c r="P9" s="17">
        <v>0</v>
      </c>
      <c r="Q9" s="17">
        <v>0</v>
      </c>
      <c r="R9" s="17">
        <v>4.5391282180743701E-3</v>
      </c>
      <c r="S9" s="17">
        <v>0</v>
      </c>
      <c r="T9" s="17">
        <v>0</v>
      </c>
      <c r="U9" s="17">
        <v>0</v>
      </c>
      <c r="V9" s="17">
        <v>1.070079854284596E-2</v>
      </c>
      <c r="W9" s="17">
        <v>7.2416246554418114E-3</v>
      </c>
      <c r="X9" s="17">
        <v>3.822004986763025E-3</v>
      </c>
      <c r="Y9" s="17">
        <v>1.8025962973475449E-2</v>
      </c>
      <c r="AA9" s="17">
        <v>0</v>
      </c>
      <c r="AB9" s="17">
        <v>1.7358986655476159E-2</v>
      </c>
      <c r="AC9" s="17">
        <v>1.588552695251351E-2</v>
      </c>
      <c r="AD9" s="17">
        <v>0</v>
      </c>
      <c r="AE9" s="17">
        <v>0</v>
      </c>
      <c r="AF9" s="17">
        <v>4.3205234260664206E-3</v>
      </c>
      <c r="AG9" s="17">
        <v>4.9960761516530316E-3</v>
      </c>
      <c r="AH9" s="17">
        <v>0</v>
      </c>
      <c r="AI9" s="17">
        <v>0</v>
      </c>
      <c r="AJ9" s="17">
        <v>8.5308909413142273E-3</v>
      </c>
      <c r="AK9" s="17">
        <v>0</v>
      </c>
      <c r="AL9" s="17">
        <v>0</v>
      </c>
      <c r="AM9" s="17">
        <v>0</v>
      </c>
      <c r="AN9" s="17">
        <v>2.3803956582388871E-2</v>
      </c>
      <c r="AO9" s="17">
        <v>1.98173320890093E-2</v>
      </c>
      <c r="AP9" s="17">
        <v>0</v>
      </c>
      <c r="AQ9" s="17">
        <v>0</v>
      </c>
      <c r="AS9" s="17">
        <v>2.9805516814066691E-3</v>
      </c>
      <c r="AT9" s="17">
        <v>6.1211457885542763E-3</v>
      </c>
      <c r="AU9" s="17">
        <v>1.6442640549018769E-2</v>
      </c>
      <c r="AV9" s="17">
        <v>6.8598740175901509E-3</v>
      </c>
      <c r="AW9" s="17">
        <v>0</v>
      </c>
      <c r="AX9" s="17">
        <v>0</v>
      </c>
      <c r="AY9" s="17">
        <v>0</v>
      </c>
      <c r="AZ9" s="17">
        <v>0</v>
      </c>
      <c r="BB9" s="17">
        <v>3.5062065670119799E-3</v>
      </c>
      <c r="BC9" s="17">
        <v>7.8548798980134366E-3</v>
      </c>
      <c r="BD9" s="17">
        <v>5.549852648940411E-3</v>
      </c>
      <c r="BE9" s="17">
        <v>7.9440943975334511E-3</v>
      </c>
      <c r="BF9" s="17">
        <v>0</v>
      </c>
      <c r="BG9" s="17">
        <v>0</v>
      </c>
      <c r="BH9" s="17">
        <v>1.3191750806530759E-2</v>
      </c>
      <c r="BI9" s="17">
        <v>0</v>
      </c>
      <c r="BJ9" s="17">
        <v>0</v>
      </c>
    </row>
    <row r="10" spans="2:64" ht="18.95" customHeight="1">
      <c r="B10" s="20" t="s">
        <v>75</v>
      </c>
      <c r="C10" s="17">
        <v>9.4287617566675957E-3</v>
      </c>
      <c r="D10" s="17">
        <v>2.557805907288592E-2</v>
      </c>
      <c r="E10" s="17">
        <v>1.4174108848799979E-2</v>
      </c>
      <c r="F10" s="17">
        <v>6.2953116476562217E-3</v>
      </c>
      <c r="G10" s="17">
        <v>5.7333690536050122E-3</v>
      </c>
      <c r="H10" s="17">
        <v>6.5303049642909394E-3</v>
      </c>
      <c r="I10" s="17">
        <v>2.3912642401574609E-3</v>
      </c>
      <c r="K10" s="17">
        <v>1.101317892724122E-2</v>
      </c>
      <c r="L10" s="17">
        <v>7.9219391313289991E-3</v>
      </c>
      <c r="N10" s="17">
        <v>6.2102199801115599E-3</v>
      </c>
      <c r="O10" s="17">
        <v>0</v>
      </c>
      <c r="P10" s="17">
        <v>3.9098820107691973E-2</v>
      </c>
      <c r="Q10" s="17">
        <v>0</v>
      </c>
      <c r="R10" s="17">
        <v>4.3739517277840458E-3</v>
      </c>
      <c r="S10" s="17">
        <v>2.3756206898061381E-2</v>
      </c>
      <c r="T10" s="17">
        <v>1.437793743564604E-2</v>
      </c>
      <c r="U10" s="17">
        <v>0</v>
      </c>
      <c r="V10" s="17">
        <v>1.078698262729893E-2</v>
      </c>
      <c r="W10" s="17">
        <v>1.462522346884363E-2</v>
      </c>
      <c r="X10" s="17">
        <v>0</v>
      </c>
      <c r="Y10" s="17">
        <v>6.2834258628898616E-3</v>
      </c>
      <c r="AA10" s="17">
        <v>6.2010290685741307E-2</v>
      </c>
      <c r="AB10" s="17">
        <v>3.5292197496636833E-2</v>
      </c>
      <c r="AC10" s="17">
        <v>0</v>
      </c>
      <c r="AD10" s="17">
        <v>0</v>
      </c>
      <c r="AE10" s="17">
        <v>1.0697502184132891E-2</v>
      </c>
      <c r="AF10" s="17">
        <v>9.1640591211029111E-3</v>
      </c>
      <c r="AG10" s="17">
        <v>9.6131414573827276E-3</v>
      </c>
      <c r="AH10" s="17">
        <v>5.8876649379925108E-3</v>
      </c>
      <c r="AI10" s="17">
        <v>2.450737262283555E-2</v>
      </c>
      <c r="AJ10" s="17">
        <v>0</v>
      </c>
      <c r="AK10" s="17">
        <v>6.9533478601713598E-3</v>
      </c>
      <c r="AL10" s="17">
        <v>0</v>
      </c>
      <c r="AM10" s="17">
        <v>1.0856064563036651E-2</v>
      </c>
      <c r="AN10" s="17">
        <v>0</v>
      </c>
      <c r="AO10" s="17">
        <v>0</v>
      </c>
      <c r="AP10" s="17">
        <v>0</v>
      </c>
      <c r="AQ10" s="17">
        <v>1.6526904342443371E-2</v>
      </c>
      <c r="AS10" s="17">
        <v>3.0428793454864932E-3</v>
      </c>
      <c r="AT10" s="17">
        <v>9.3925571630360059E-3</v>
      </c>
      <c r="AU10" s="17">
        <v>2.266374512534642E-2</v>
      </c>
      <c r="AV10" s="17">
        <v>6.9487010200561597E-3</v>
      </c>
      <c r="AW10" s="17">
        <v>3.8427413900198131E-3</v>
      </c>
      <c r="AX10" s="17">
        <v>0</v>
      </c>
      <c r="AY10" s="17">
        <v>3.6766584729192857E-2</v>
      </c>
      <c r="AZ10" s="17">
        <v>1.1132465089872321E-2</v>
      </c>
      <c r="BB10" s="17">
        <v>3.5795264381172039E-3</v>
      </c>
      <c r="BC10" s="17">
        <v>1.076319580380523E-2</v>
      </c>
      <c r="BD10" s="17">
        <v>1.7189634166185679E-2</v>
      </c>
      <c r="BE10" s="17">
        <v>8.4308805165774596E-3</v>
      </c>
      <c r="BF10" s="17">
        <v>8.5033680636776611E-3</v>
      </c>
      <c r="BG10" s="17">
        <v>0</v>
      </c>
      <c r="BH10" s="17">
        <v>6.0983258537437622E-3</v>
      </c>
      <c r="BI10" s="17">
        <v>1.1068849588583811E-2</v>
      </c>
      <c r="BJ10" s="17">
        <v>2.459207366616693E-2</v>
      </c>
    </row>
    <row r="11" spans="2:64" ht="18.95" customHeight="1">
      <c r="B11" s="20" t="s">
        <v>76</v>
      </c>
      <c r="C11" s="17">
        <v>1.3866892245242511E-2</v>
      </c>
      <c r="D11" s="17">
        <v>2.5905444456258319E-2</v>
      </c>
      <c r="E11" s="17">
        <v>8.8889020674809572E-3</v>
      </c>
      <c r="F11" s="17">
        <v>1.185237055096575E-2</v>
      </c>
      <c r="G11" s="17">
        <v>1.5784383738827831E-2</v>
      </c>
      <c r="H11" s="17">
        <v>1.0731179765132839E-2</v>
      </c>
      <c r="I11" s="17">
        <v>1.2172463548623801E-2</v>
      </c>
      <c r="K11" s="17">
        <v>1.5490495049590059E-2</v>
      </c>
      <c r="L11" s="17">
        <v>1.23414445103294E-2</v>
      </c>
      <c r="N11" s="17">
        <v>2.4859978329784191E-2</v>
      </c>
      <c r="O11" s="17">
        <v>0</v>
      </c>
      <c r="P11" s="17">
        <v>1.9820887409497029E-2</v>
      </c>
      <c r="Q11" s="17">
        <v>1.1811936180889991E-2</v>
      </c>
      <c r="R11" s="17">
        <v>1.8833447632864129E-2</v>
      </c>
      <c r="S11" s="17">
        <v>1.230137038001871E-2</v>
      </c>
      <c r="T11" s="17">
        <v>1.421635166973277E-2</v>
      </c>
      <c r="U11" s="17">
        <v>0</v>
      </c>
      <c r="V11" s="17">
        <v>1.0411004369178099E-2</v>
      </c>
      <c r="W11" s="17">
        <v>2.4935784552491659E-2</v>
      </c>
      <c r="X11" s="17">
        <v>7.4638269539614114E-3</v>
      </c>
      <c r="Y11" s="17">
        <v>8.9236019495399794E-3</v>
      </c>
      <c r="AA11" s="17">
        <v>0</v>
      </c>
      <c r="AB11" s="17">
        <v>2.730979567727658E-2</v>
      </c>
      <c r="AC11" s="17">
        <v>3.3082783535273677E-2</v>
      </c>
      <c r="AD11" s="17">
        <v>3.036921237829255E-2</v>
      </c>
      <c r="AE11" s="17">
        <v>1.142860321362275E-2</v>
      </c>
      <c r="AF11" s="17">
        <v>1.3363212451867969E-2</v>
      </c>
      <c r="AG11" s="17">
        <v>1.480749925719313E-2</v>
      </c>
      <c r="AH11" s="17">
        <v>1.19827962292049E-2</v>
      </c>
      <c r="AI11" s="17">
        <v>0</v>
      </c>
      <c r="AJ11" s="17">
        <v>9.7171767509320432E-3</v>
      </c>
      <c r="AK11" s="17">
        <v>2.1171425774467609E-2</v>
      </c>
      <c r="AL11" s="17">
        <v>0</v>
      </c>
      <c r="AM11" s="17">
        <v>2.0981264392025811E-2</v>
      </c>
      <c r="AN11" s="17">
        <v>0</v>
      </c>
      <c r="AO11" s="17">
        <v>0</v>
      </c>
      <c r="AP11" s="17">
        <v>9.0605210486351291E-3</v>
      </c>
      <c r="AQ11" s="17">
        <v>0</v>
      </c>
      <c r="AS11" s="17">
        <v>1.165362775980688E-2</v>
      </c>
      <c r="AT11" s="17">
        <v>7.8427653485488042E-3</v>
      </c>
      <c r="AU11" s="17">
        <v>3.4462720782474983E-2</v>
      </c>
      <c r="AV11" s="17">
        <v>3.5736743145165298E-2</v>
      </c>
      <c r="AW11" s="17">
        <v>1.7485895218825459E-2</v>
      </c>
      <c r="AX11" s="17">
        <v>0</v>
      </c>
      <c r="AY11" s="17">
        <v>3.9212305773817277E-2</v>
      </c>
      <c r="AZ11" s="17">
        <v>3.2180317366721951E-3</v>
      </c>
      <c r="BB11" s="17">
        <v>1.370888028409027E-2</v>
      </c>
      <c r="BC11" s="17">
        <v>1.313620054562922E-2</v>
      </c>
      <c r="BD11" s="17">
        <v>1.2312542130596359E-2</v>
      </c>
      <c r="BE11" s="17">
        <v>2.929117734084026E-2</v>
      </c>
      <c r="BF11" s="17">
        <v>1.5325779966150199E-2</v>
      </c>
      <c r="BG11" s="17">
        <v>0</v>
      </c>
      <c r="BH11" s="17">
        <v>1.474922979056997E-2</v>
      </c>
      <c r="BI11" s="17">
        <v>2.367664378277175E-3</v>
      </c>
      <c r="BJ11" s="17">
        <v>0</v>
      </c>
    </row>
    <row r="12" spans="2:64" ht="18.95" customHeight="1">
      <c r="B12" s="20" t="s">
        <v>77</v>
      </c>
      <c r="C12" s="17">
        <v>0.97229020200419358</v>
      </c>
      <c r="D12" s="17">
        <v>0.94493658982014839</v>
      </c>
      <c r="E12" s="17">
        <v>0.96259134041095207</v>
      </c>
      <c r="F12" s="17">
        <v>0.97597801630893333</v>
      </c>
      <c r="G12" s="17">
        <v>0.97573564177123806</v>
      </c>
      <c r="H12" s="17">
        <v>0.98273851527057632</v>
      </c>
      <c r="I12" s="17">
        <v>0.98543627221121877</v>
      </c>
      <c r="K12" s="17">
        <v>0.96753015758378957</v>
      </c>
      <c r="L12" s="17">
        <v>0.97681986502635965</v>
      </c>
      <c r="N12" s="17">
        <v>0.96892980169010412</v>
      </c>
      <c r="O12" s="17">
        <v>1</v>
      </c>
      <c r="P12" s="17">
        <v>0.94108029248281089</v>
      </c>
      <c r="Q12" s="17">
        <v>0.98818806381911017</v>
      </c>
      <c r="R12" s="17">
        <v>0.97225347242127735</v>
      </c>
      <c r="S12" s="17">
        <v>0.96394242272191999</v>
      </c>
      <c r="T12" s="17">
        <v>0.97140571089462102</v>
      </c>
      <c r="U12" s="17">
        <v>1</v>
      </c>
      <c r="V12" s="17">
        <v>0.96810121446067698</v>
      </c>
      <c r="W12" s="17">
        <v>0.95319736732322291</v>
      </c>
      <c r="X12" s="17">
        <v>0.98871416805927559</v>
      </c>
      <c r="Y12" s="17">
        <v>0.96676700921409464</v>
      </c>
      <c r="AA12" s="17">
        <v>0.93798970931425873</v>
      </c>
      <c r="AB12" s="17">
        <v>0.92003902017061057</v>
      </c>
      <c r="AC12" s="17">
        <v>0.95103168951221284</v>
      </c>
      <c r="AD12" s="17">
        <v>0.96963078762170751</v>
      </c>
      <c r="AE12" s="17">
        <v>0.97787389460224439</v>
      </c>
      <c r="AF12" s="17">
        <v>0.97315220500096278</v>
      </c>
      <c r="AG12" s="17">
        <v>0.97058328313377107</v>
      </c>
      <c r="AH12" s="17">
        <v>0.9821295388328023</v>
      </c>
      <c r="AI12" s="17">
        <v>0.97549262737716447</v>
      </c>
      <c r="AJ12" s="17">
        <v>0.98175193230775393</v>
      </c>
      <c r="AK12" s="17">
        <v>0.97187522636536117</v>
      </c>
      <c r="AL12" s="17">
        <v>1</v>
      </c>
      <c r="AM12" s="17">
        <v>0.96816267104493758</v>
      </c>
      <c r="AN12" s="17">
        <v>0.97619604341761124</v>
      </c>
      <c r="AO12" s="17">
        <v>0.98018266791099062</v>
      </c>
      <c r="AP12" s="17">
        <v>0.9909394789513648</v>
      </c>
      <c r="AQ12" s="17">
        <v>0.9834730956575567</v>
      </c>
      <c r="AS12" s="17">
        <v>0.98232294121329988</v>
      </c>
      <c r="AT12" s="17">
        <v>0.97664353169986085</v>
      </c>
      <c r="AU12" s="17">
        <v>0.92643089354315977</v>
      </c>
      <c r="AV12" s="17">
        <v>0.95045468181718851</v>
      </c>
      <c r="AW12" s="17">
        <v>0.97867136339115457</v>
      </c>
      <c r="AX12" s="17">
        <v>1</v>
      </c>
      <c r="AY12" s="17">
        <v>0.92402110949698957</v>
      </c>
      <c r="AZ12" s="17">
        <v>0.98564950317345545</v>
      </c>
      <c r="BB12" s="17">
        <v>0.97920538671078072</v>
      </c>
      <c r="BC12" s="17">
        <v>0.96824572375255202</v>
      </c>
      <c r="BD12" s="17">
        <v>0.96494797105427754</v>
      </c>
      <c r="BE12" s="17">
        <v>0.95433384774504881</v>
      </c>
      <c r="BF12" s="17">
        <v>0.97617085197017206</v>
      </c>
      <c r="BG12" s="17">
        <v>1</v>
      </c>
      <c r="BH12" s="17">
        <v>0.96596069354915548</v>
      </c>
      <c r="BI12" s="17">
        <v>0.98656348603313904</v>
      </c>
      <c r="BJ12" s="17">
        <v>0.97540792633383311</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87</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1.767603324848124E-2</v>
      </c>
      <c r="D9" s="17">
        <v>7.0935491721917116E-3</v>
      </c>
      <c r="E9" s="17">
        <v>1.681965056537963E-2</v>
      </c>
      <c r="F9" s="17">
        <v>1.44044708786693E-2</v>
      </c>
      <c r="G9" s="17">
        <v>2.6078426991122609E-2</v>
      </c>
      <c r="H9" s="17">
        <v>1.6887717225323739E-2</v>
      </c>
      <c r="I9" s="17">
        <v>2.1708979872572091E-2</v>
      </c>
      <c r="K9" s="17">
        <v>1.3767832761634201E-2</v>
      </c>
      <c r="L9" s="17">
        <v>2.157430277638132E-2</v>
      </c>
      <c r="N9" s="17">
        <v>6.1985354130434751E-3</v>
      </c>
      <c r="O9" s="17">
        <v>0</v>
      </c>
      <c r="P9" s="17">
        <v>9.3960777335830355E-3</v>
      </c>
      <c r="Q9" s="17">
        <v>1.181145121573635E-2</v>
      </c>
      <c r="R9" s="17">
        <v>1.353048025468701E-2</v>
      </c>
      <c r="S9" s="17">
        <v>2.4499462308959968E-2</v>
      </c>
      <c r="T9" s="17">
        <v>2.877556940421146E-2</v>
      </c>
      <c r="U9" s="17">
        <v>2.6683706231584971E-2</v>
      </c>
      <c r="V9" s="17">
        <v>1.578224489940391E-2</v>
      </c>
      <c r="W9" s="17">
        <v>1.055621746337875E-2</v>
      </c>
      <c r="X9" s="17">
        <v>2.6622124367076162E-2</v>
      </c>
      <c r="Y9" s="17">
        <v>2.4372692018650301E-2</v>
      </c>
      <c r="AA9" s="17">
        <v>3.0894875920029399E-2</v>
      </c>
      <c r="AB9" s="17">
        <v>4.3279003739343493E-2</v>
      </c>
      <c r="AC9" s="17">
        <v>2.3706757166310408E-2</v>
      </c>
      <c r="AD9" s="17">
        <v>4.4528287796198697E-2</v>
      </c>
      <c r="AE9" s="17">
        <v>1.055330341241109E-2</v>
      </c>
      <c r="AF9" s="17">
        <v>4.5483840395518661E-3</v>
      </c>
      <c r="AG9" s="17">
        <v>9.556567900780381E-3</v>
      </c>
      <c r="AH9" s="17">
        <v>5.8876649379925108E-3</v>
      </c>
      <c r="AI9" s="17">
        <v>2.3784482775519412E-2</v>
      </c>
      <c r="AJ9" s="17">
        <v>1.6982232731647551E-2</v>
      </c>
      <c r="AK9" s="17">
        <v>2.8085876239884702E-2</v>
      </c>
      <c r="AL9" s="17">
        <v>8.9146485019594938E-3</v>
      </c>
      <c r="AM9" s="17">
        <v>2.1001841815782421E-2</v>
      </c>
      <c r="AN9" s="17">
        <v>0</v>
      </c>
      <c r="AO9" s="17">
        <v>3.7813534536540447E-2</v>
      </c>
      <c r="AP9" s="17">
        <v>1.7463515181338929E-2</v>
      </c>
      <c r="AQ9" s="17">
        <v>0</v>
      </c>
      <c r="AS9" s="17">
        <v>5.852406102185315E-3</v>
      </c>
      <c r="AT9" s="17">
        <v>1.498370872186953E-2</v>
      </c>
      <c r="AU9" s="17">
        <v>2.7687977846325661E-2</v>
      </c>
      <c r="AV9" s="17">
        <v>1.4203957448190011E-2</v>
      </c>
      <c r="AW9" s="17">
        <v>4.2992989380237781E-2</v>
      </c>
      <c r="AX9" s="17">
        <v>2.0347449120195669E-2</v>
      </c>
      <c r="AY9" s="17">
        <v>1.7822542423910001E-2</v>
      </c>
      <c r="AZ9" s="17">
        <v>1.123124443650568E-2</v>
      </c>
      <c r="BB9" s="17">
        <v>6.8640099155303788E-3</v>
      </c>
      <c r="BC9" s="17">
        <v>1.530507099142155E-2</v>
      </c>
      <c r="BD9" s="17">
        <v>1.75007398750077E-2</v>
      </c>
      <c r="BE9" s="17">
        <v>1.9984580330767311E-2</v>
      </c>
      <c r="BF9" s="17">
        <v>2.3827948196045341E-2</v>
      </c>
      <c r="BG9" s="17">
        <v>1.9204054519828689E-2</v>
      </c>
      <c r="BH9" s="17">
        <v>2.5758969908728089E-2</v>
      </c>
      <c r="BI9" s="17">
        <v>2.188108647539937E-2</v>
      </c>
      <c r="BJ9" s="17">
        <v>0</v>
      </c>
    </row>
    <row r="10" spans="2:64" ht="18.95" customHeight="1">
      <c r="B10" s="20" t="s">
        <v>75</v>
      </c>
      <c r="C10" s="17">
        <v>4.0026538264708283E-2</v>
      </c>
      <c r="D10" s="17">
        <v>2.164726854580758E-2</v>
      </c>
      <c r="E10" s="17">
        <v>2.532508341333593E-2</v>
      </c>
      <c r="F10" s="17">
        <v>5.5745962355680682E-2</v>
      </c>
      <c r="G10" s="17">
        <v>4.2251499285182147E-2</v>
      </c>
      <c r="H10" s="17">
        <v>3.6900738110451282E-2</v>
      </c>
      <c r="I10" s="17">
        <v>5.1715768972231999E-2</v>
      </c>
      <c r="K10" s="17">
        <v>3.532417765035422E-2</v>
      </c>
      <c r="L10" s="17">
        <v>4.4800111428936418E-2</v>
      </c>
      <c r="N10" s="17">
        <v>4.9701123021032592E-2</v>
      </c>
      <c r="O10" s="17">
        <v>4.7424868215100661E-2</v>
      </c>
      <c r="P10" s="17">
        <v>0</v>
      </c>
      <c r="Q10" s="17">
        <v>4.7817505332835283E-2</v>
      </c>
      <c r="R10" s="17">
        <v>2.769613771393642E-2</v>
      </c>
      <c r="S10" s="17">
        <v>5.8665435046193988E-2</v>
      </c>
      <c r="T10" s="17">
        <v>2.7584718384307979E-2</v>
      </c>
      <c r="U10" s="17">
        <v>8.0814283863698072E-2</v>
      </c>
      <c r="V10" s="17">
        <v>4.3083246504765797E-2</v>
      </c>
      <c r="W10" s="17">
        <v>2.1979132912361862E-2</v>
      </c>
      <c r="X10" s="17">
        <v>3.0350704081641301E-2</v>
      </c>
      <c r="Y10" s="17">
        <v>5.4831577259456199E-2</v>
      </c>
      <c r="AA10" s="17">
        <v>0</v>
      </c>
      <c r="AB10" s="17">
        <v>5.1528077406730113E-2</v>
      </c>
      <c r="AC10" s="17">
        <v>4.069454696687571E-2</v>
      </c>
      <c r="AD10" s="17">
        <v>8.233208138641172E-3</v>
      </c>
      <c r="AE10" s="17">
        <v>3.6427504811481527E-2</v>
      </c>
      <c r="AF10" s="17">
        <v>3.1480493607637161E-2</v>
      </c>
      <c r="AG10" s="17">
        <v>5.2923897218323593E-2</v>
      </c>
      <c r="AH10" s="17">
        <v>4.442790980909947E-2</v>
      </c>
      <c r="AI10" s="17">
        <v>3.9734163943430698E-2</v>
      </c>
      <c r="AJ10" s="17">
        <v>6.8823853420552389E-2</v>
      </c>
      <c r="AK10" s="17">
        <v>3.5310398601841743E-2</v>
      </c>
      <c r="AL10" s="17">
        <v>1.8078909472440698E-2</v>
      </c>
      <c r="AM10" s="17">
        <v>7.3187109650838675E-2</v>
      </c>
      <c r="AN10" s="17">
        <v>2.2921704735297411E-2</v>
      </c>
      <c r="AO10" s="17">
        <v>2.0478255476383721E-2</v>
      </c>
      <c r="AP10" s="17">
        <v>5.4413446112549127E-2</v>
      </c>
      <c r="AQ10" s="17">
        <v>3.3825218454380503E-2</v>
      </c>
      <c r="AS10" s="17">
        <v>4.9696157954012853E-2</v>
      </c>
      <c r="AT10" s="17">
        <v>2.3045614719185859E-2</v>
      </c>
      <c r="AU10" s="17">
        <v>4.4933133190952317E-2</v>
      </c>
      <c r="AV10" s="17">
        <v>5.585735915958296E-2</v>
      </c>
      <c r="AW10" s="17">
        <v>6.1972415126149642E-2</v>
      </c>
      <c r="AX10" s="17">
        <v>6.1339262822696111E-2</v>
      </c>
      <c r="AY10" s="17">
        <v>1.7782426023060061E-2</v>
      </c>
      <c r="AZ10" s="17">
        <v>3.7174633123893047E-2</v>
      </c>
      <c r="BB10" s="17">
        <v>2.7623718639470898E-2</v>
      </c>
      <c r="BC10" s="17">
        <v>1.5585562683932651E-2</v>
      </c>
      <c r="BD10" s="17">
        <v>4.1578674684510548E-2</v>
      </c>
      <c r="BE10" s="17">
        <v>3.5781644867663463E-2</v>
      </c>
      <c r="BF10" s="17">
        <v>6.7394548718611114E-2</v>
      </c>
      <c r="BG10" s="17">
        <v>3.8465992885633793E-2</v>
      </c>
      <c r="BH10" s="17">
        <v>3.9241264560223893E-2</v>
      </c>
      <c r="BI10" s="17">
        <v>4.8715465474762971E-2</v>
      </c>
      <c r="BJ10" s="17">
        <v>3.5234067837930982E-2</v>
      </c>
    </row>
    <row r="11" spans="2:64" ht="18.95" customHeight="1">
      <c r="B11" s="20" t="s">
        <v>76</v>
      </c>
      <c r="C11" s="17">
        <v>4.7798952920560828E-2</v>
      </c>
      <c r="D11" s="17">
        <v>1.453715362217997E-2</v>
      </c>
      <c r="E11" s="17">
        <v>3.1353705380650368E-2</v>
      </c>
      <c r="F11" s="17">
        <v>5.8186504559617852E-2</v>
      </c>
      <c r="G11" s="17">
        <v>4.0552305120827699E-2</v>
      </c>
      <c r="H11" s="17">
        <v>6.5430400955597698E-2</v>
      </c>
      <c r="I11" s="17">
        <v>6.8764261369576515E-2</v>
      </c>
      <c r="K11" s="17">
        <v>4.4431940823244871E-2</v>
      </c>
      <c r="L11" s="17">
        <v>5.1301802261247267E-2</v>
      </c>
      <c r="N11" s="17">
        <v>5.5915569868220057E-2</v>
      </c>
      <c r="O11" s="17">
        <v>8.0123083750510124E-2</v>
      </c>
      <c r="P11" s="17">
        <v>6.872014028454497E-2</v>
      </c>
      <c r="Q11" s="17">
        <v>6.0077113657864917E-2</v>
      </c>
      <c r="R11" s="17">
        <v>4.5574869489011988E-2</v>
      </c>
      <c r="S11" s="17">
        <v>4.1925441455269448E-2</v>
      </c>
      <c r="T11" s="17">
        <v>4.2735376752021603E-2</v>
      </c>
      <c r="U11" s="17">
        <v>4.8416040465359973E-2</v>
      </c>
      <c r="V11" s="17">
        <v>4.9038446407694072E-2</v>
      </c>
      <c r="W11" s="17">
        <v>3.2638793381140938E-2</v>
      </c>
      <c r="X11" s="17">
        <v>4.601315902458776E-2</v>
      </c>
      <c r="Y11" s="17">
        <v>4.8059902953736883E-2</v>
      </c>
      <c r="AA11" s="17">
        <v>5.9677539839894267E-2</v>
      </c>
      <c r="AB11" s="17">
        <v>5.0770595273278381E-2</v>
      </c>
      <c r="AC11" s="17">
        <v>4.0347766119244552E-2</v>
      </c>
      <c r="AD11" s="17">
        <v>4.369070474672887E-2</v>
      </c>
      <c r="AE11" s="17">
        <v>3.7037199682615679E-2</v>
      </c>
      <c r="AF11" s="17">
        <v>4.8493216923190523E-2</v>
      </c>
      <c r="AG11" s="17">
        <v>3.8760753923507092E-2</v>
      </c>
      <c r="AH11" s="17">
        <v>6.3127712350891318E-2</v>
      </c>
      <c r="AI11" s="17">
        <v>2.53437171735683E-2</v>
      </c>
      <c r="AJ11" s="17">
        <v>6.9297882366137903E-2</v>
      </c>
      <c r="AK11" s="17">
        <v>8.4594705599258829E-2</v>
      </c>
      <c r="AL11" s="17">
        <v>2.90604394305327E-2</v>
      </c>
      <c r="AM11" s="17">
        <v>7.3402989916773312E-2</v>
      </c>
      <c r="AN11" s="17">
        <v>9.9973262538052693E-2</v>
      </c>
      <c r="AO11" s="17">
        <v>1.928475770434767E-2</v>
      </c>
      <c r="AP11" s="17">
        <v>8.514334835070617E-3</v>
      </c>
      <c r="AQ11" s="17">
        <v>5.2397687193993417E-2</v>
      </c>
      <c r="AS11" s="17">
        <v>7.4941276396101361E-2</v>
      </c>
      <c r="AT11" s="17">
        <v>3.2883687065406723E-2</v>
      </c>
      <c r="AU11" s="17">
        <v>5.5498999234408007E-2</v>
      </c>
      <c r="AV11" s="17">
        <v>3.3738599405889511E-2</v>
      </c>
      <c r="AW11" s="17">
        <v>3.8091961792287021E-2</v>
      </c>
      <c r="AX11" s="17">
        <v>6.222703058246954E-2</v>
      </c>
      <c r="AY11" s="17">
        <v>7.577812388692276E-2</v>
      </c>
      <c r="AZ11" s="17">
        <v>5.1316846324836622E-2</v>
      </c>
      <c r="BB11" s="17">
        <v>6.3600880785016439E-2</v>
      </c>
      <c r="BC11" s="17">
        <v>4.0137829956173023E-2</v>
      </c>
      <c r="BD11" s="17">
        <v>4.5013980092675078E-2</v>
      </c>
      <c r="BE11" s="17">
        <v>2.762932848099079E-2</v>
      </c>
      <c r="BF11" s="17">
        <v>6.0461414758481359E-2</v>
      </c>
      <c r="BG11" s="17">
        <v>7.7280220939691752E-2</v>
      </c>
      <c r="BH11" s="17">
        <v>4.570015704112896E-2</v>
      </c>
      <c r="BI11" s="17">
        <v>2.8736875724031771E-2</v>
      </c>
      <c r="BJ11" s="17">
        <v>4.8152428749672398E-2</v>
      </c>
    </row>
    <row r="12" spans="2:64" ht="18.95" customHeight="1">
      <c r="B12" s="20" t="s">
        <v>77</v>
      </c>
      <c r="C12" s="17">
        <v>0.89449847556624973</v>
      </c>
      <c r="D12" s="17">
        <v>0.9567220286598207</v>
      </c>
      <c r="E12" s="17">
        <v>0.92650156064063383</v>
      </c>
      <c r="F12" s="17">
        <v>0.87166306220603218</v>
      </c>
      <c r="G12" s="17">
        <v>0.89111776860286773</v>
      </c>
      <c r="H12" s="17">
        <v>0.88078114370862726</v>
      </c>
      <c r="I12" s="17">
        <v>0.85781098978561932</v>
      </c>
      <c r="K12" s="17">
        <v>0.90647604876476662</v>
      </c>
      <c r="L12" s="17">
        <v>0.88232378353343499</v>
      </c>
      <c r="N12" s="17">
        <v>0.88818477169770393</v>
      </c>
      <c r="O12" s="17">
        <v>0.87245204803438914</v>
      </c>
      <c r="P12" s="17">
        <v>0.92188378198187193</v>
      </c>
      <c r="Q12" s="17">
        <v>0.88029392979356347</v>
      </c>
      <c r="R12" s="17">
        <v>0.9131985125423645</v>
      </c>
      <c r="S12" s="17">
        <v>0.87490966118957647</v>
      </c>
      <c r="T12" s="17">
        <v>0.9009043354594588</v>
      </c>
      <c r="U12" s="17">
        <v>0.84408596943935699</v>
      </c>
      <c r="V12" s="17">
        <v>0.8920960621881362</v>
      </c>
      <c r="W12" s="17">
        <v>0.93482585624311831</v>
      </c>
      <c r="X12" s="17">
        <v>0.89701401252669477</v>
      </c>
      <c r="Y12" s="17">
        <v>0.87273582776815661</v>
      </c>
      <c r="AA12" s="17">
        <v>0.9094275842400763</v>
      </c>
      <c r="AB12" s="17">
        <v>0.85442232358064818</v>
      </c>
      <c r="AC12" s="17">
        <v>0.89525092974756948</v>
      </c>
      <c r="AD12" s="17">
        <v>0.90354779931843132</v>
      </c>
      <c r="AE12" s="17">
        <v>0.91598199209349163</v>
      </c>
      <c r="AF12" s="17">
        <v>0.91547790542962049</v>
      </c>
      <c r="AG12" s="17">
        <v>0.89875878095738881</v>
      </c>
      <c r="AH12" s="17">
        <v>0.88655671290201654</v>
      </c>
      <c r="AI12" s="17">
        <v>0.91113763610748155</v>
      </c>
      <c r="AJ12" s="17">
        <v>0.84489603148166204</v>
      </c>
      <c r="AK12" s="17">
        <v>0.85200901955901487</v>
      </c>
      <c r="AL12" s="17">
        <v>0.943946002595067</v>
      </c>
      <c r="AM12" s="17">
        <v>0.83240805861660561</v>
      </c>
      <c r="AN12" s="17">
        <v>0.87710503272665008</v>
      </c>
      <c r="AO12" s="17">
        <v>0.92242345228272837</v>
      </c>
      <c r="AP12" s="17">
        <v>0.91960870387104132</v>
      </c>
      <c r="AQ12" s="17">
        <v>0.91377709435162613</v>
      </c>
      <c r="AS12" s="17">
        <v>0.8695101595477005</v>
      </c>
      <c r="AT12" s="17">
        <v>0.92908698949353752</v>
      </c>
      <c r="AU12" s="17">
        <v>0.87187988972831376</v>
      </c>
      <c r="AV12" s="17">
        <v>0.89620008398633755</v>
      </c>
      <c r="AW12" s="17">
        <v>0.8569426337013254</v>
      </c>
      <c r="AX12" s="17">
        <v>0.85608625747463862</v>
      </c>
      <c r="AY12" s="17">
        <v>0.8886169076661069</v>
      </c>
      <c r="AZ12" s="17">
        <v>0.9002772761147646</v>
      </c>
      <c r="BB12" s="17">
        <v>0.90191139065998227</v>
      </c>
      <c r="BC12" s="17">
        <v>0.92897153636847252</v>
      </c>
      <c r="BD12" s="17">
        <v>0.89590660534780664</v>
      </c>
      <c r="BE12" s="17">
        <v>0.91660444632057858</v>
      </c>
      <c r="BF12" s="17">
        <v>0.84831608832686212</v>
      </c>
      <c r="BG12" s="17">
        <v>0.86504973165484567</v>
      </c>
      <c r="BH12" s="17">
        <v>0.88929960848991896</v>
      </c>
      <c r="BI12" s="17">
        <v>0.90066657232580594</v>
      </c>
      <c r="BJ12" s="17">
        <v>0.91661350341239667</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4.0760691015385118E-2</v>
      </c>
      <c r="D9" s="17">
        <v>1.786858861252975E-2</v>
      </c>
      <c r="E9" s="17">
        <v>1.816557249969478E-2</v>
      </c>
      <c r="F9" s="17">
        <v>1.1919081549852779E-2</v>
      </c>
      <c r="G9" s="17">
        <v>3.3870781751937307E-2</v>
      </c>
      <c r="H9" s="17">
        <v>5.7672643855402869E-2</v>
      </c>
      <c r="I9" s="17">
        <v>9.1746238379967829E-2</v>
      </c>
      <c r="K9" s="17">
        <v>3.6196964099046998E-2</v>
      </c>
      <c r="L9" s="17">
        <v>4.5402017120348019E-2</v>
      </c>
      <c r="N9" s="17">
        <v>6.575362650714292E-2</v>
      </c>
      <c r="O9" s="17">
        <v>0</v>
      </c>
      <c r="P9" s="17">
        <v>3.8676059196122832E-2</v>
      </c>
      <c r="Q9" s="17">
        <v>2.2480441891864801E-2</v>
      </c>
      <c r="R9" s="17">
        <v>4.5901264795909627E-2</v>
      </c>
      <c r="S9" s="17">
        <v>4.3507859156674183E-2</v>
      </c>
      <c r="T9" s="17">
        <v>2.8209364959968859E-2</v>
      </c>
      <c r="U9" s="17">
        <v>3.727808050569343E-2</v>
      </c>
      <c r="V9" s="17">
        <v>6.6185602678203254E-2</v>
      </c>
      <c r="W9" s="17">
        <v>1.4820823984628761E-2</v>
      </c>
      <c r="X9" s="17">
        <v>3.6061580345361152E-2</v>
      </c>
      <c r="Y9" s="17">
        <v>6.7960963665160218E-2</v>
      </c>
      <c r="AA9" s="17">
        <v>3.086902222780858E-2</v>
      </c>
      <c r="AB9" s="17">
        <v>1.715968520048845E-2</v>
      </c>
      <c r="AC9" s="17">
        <v>1.620365233137969E-2</v>
      </c>
      <c r="AD9" s="17">
        <v>5.3101538159176107E-2</v>
      </c>
      <c r="AE9" s="17">
        <v>6.702936551387452E-2</v>
      </c>
      <c r="AF9" s="17">
        <v>1.343745024042335E-2</v>
      </c>
      <c r="AG9" s="17">
        <v>4.0126009848086043E-2</v>
      </c>
      <c r="AH9" s="17">
        <v>1.8737293533516022E-2</v>
      </c>
      <c r="AI9" s="17">
        <v>5.0880248026706883E-2</v>
      </c>
      <c r="AJ9" s="17">
        <v>7.0572973350483126E-2</v>
      </c>
      <c r="AK9" s="17">
        <v>5.8728010717472731E-2</v>
      </c>
      <c r="AL9" s="17">
        <v>5.5756257420231298E-2</v>
      </c>
      <c r="AM9" s="17">
        <v>5.1682651683295923E-2</v>
      </c>
      <c r="AN9" s="17">
        <v>2.514068055875119E-2</v>
      </c>
      <c r="AO9" s="17">
        <v>0</v>
      </c>
      <c r="AP9" s="17">
        <v>4.4358444222044532E-2</v>
      </c>
      <c r="AQ9" s="17">
        <v>6.9429872916683538E-2</v>
      </c>
      <c r="AS9" s="17">
        <v>8.1446086454968078E-2</v>
      </c>
      <c r="AT9" s="17">
        <v>3.119871186151172E-2</v>
      </c>
      <c r="AU9" s="17">
        <v>6.2170225711226018E-2</v>
      </c>
      <c r="AV9" s="17">
        <v>2.8496879254423291E-2</v>
      </c>
      <c r="AW9" s="17">
        <v>3.4756911810194788E-2</v>
      </c>
      <c r="AX9" s="17">
        <v>6.0560824595899301E-2</v>
      </c>
      <c r="AY9" s="17">
        <v>3.8095825426007868E-2</v>
      </c>
      <c r="AZ9" s="17">
        <v>1.447016296875678E-2</v>
      </c>
      <c r="BB9" s="17">
        <v>8.5039227115114413E-2</v>
      </c>
      <c r="BC9" s="17">
        <v>1.9172229537053661E-2</v>
      </c>
      <c r="BD9" s="17">
        <v>5.7906532628127623E-2</v>
      </c>
      <c r="BE9" s="17">
        <v>2.1055615358555779E-2</v>
      </c>
      <c r="BF9" s="17">
        <v>3.053981012127303E-2</v>
      </c>
      <c r="BG9" s="17">
        <v>5.715769924944028E-2</v>
      </c>
      <c r="BH9" s="17">
        <v>1.43340687344131E-2</v>
      </c>
      <c r="BI9" s="17">
        <v>7.5586530617991518E-2</v>
      </c>
      <c r="BJ9" s="17">
        <v>2.5412178100462101E-2</v>
      </c>
    </row>
    <row r="10" spans="2:64" ht="18.95" customHeight="1">
      <c r="B10" s="20" t="s">
        <v>75</v>
      </c>
      <c r="C10" s="17">
        <v>5.3021425311973493E-2</v>
      </c>
      <c r="D10" s="17">
        <v>2.9801072914516811E-2</v>
      </c>
      <c r="E10" s="17">
        <v>2.9110172822846211E-2</v>
      </c>
      <c r="F10" s="17">
        <v>2.8674601496997399E-2</v>
      </c>
      <c r="G10" s="17">
        <v>3.4605420280725142E-2</v>
      </c>
      <c r="H10" s="17">
        <v>6.1901259669159762E-2</v>
      </c>
      <c r="I10" s="17">
        <v>0.1163739095713619</v>
      </c>
      <c r="K10" s="17">
        <v>6.4327913088481459E-2</v>
      </c>
      <c r="L10" s="17">
        <v>4.2205426473839472E-2</v>
      </c>
      <c r="N10" s="17">
        <v>6.9988901243967352E-2</v>
      </c>
      <c r="O10" s="17">
        <v>6.4221003322922257E-2</v>
      </c>
      <c r="P10" s="17">
        <v>3.988050337440973E-2</v>
      </c>
      <c r="Q10" s="17">
        <v>4.9212253136358262E-2</v>
      </c>
      <c r="R10" s="17">
        <v>5.9896383004324788E-2</v>
      </c>
      <c r="S10" s="17">
        <v>6.7006790091444821E-2</v>
      </c>
      <c r="T10" s="17">
        <v>4.1967112923347587E-2</v>
      </c>
      <c r="U10" s="17">
        <v>7.6108539600628203E-2</v>
      </c>
      <c r="V10" s="17">
        <v>3.8270462129525992E-2</v>
      </c>
      <c r="W10" s="17">
        <v>3.6890951490026483E-2</v>
      </c>
      <c r="X10" s="17">
        <v>4.6420159606330613E-2</v>
      </c>
      <c r="Y10" s="17">
        <v>5.5815218024419543E-2</v>
      </c>
      <c r="AA10" s="17">
        <v>5.9848751851507058E-2</v>
      </c>
      <c r="AB10" s="17">
        <v>8.9797356561652584E-3</v>
      </c>
      <c r="AC10" s="17">
        <v>7.4575135087950134E-2</v>
      </c>
      <c r="AD10" s="17">
        <v>3.6421164000316683E-2</v>
      </c>
      <c r="AE10" s="17">
        <v>5.2131410657719299E-2</v>
      </c>
      <c r="AF10" s="17">
        <v>4.5739243633134419E-2</v>
      </c>
      <c r="AG10" s="17">
        <v>5.4946183053101637E-2</v>
      </c>
      <c r="AH10" s="17">
        <v>5.2446249150165068E-2</v>
      </c>
      <c r="AI10" s="17">
        <v>5.2110198538016413E-2</v>
      </c>
      <c r="AJ10" s="17">
        <v>7.8433726668906384E-2</v>
      </c>
      <c r="AK10" s="17">
        <v>5.5729871926427602E-2</v>
      </c>
      <c r="AL10" s="17">
        <v>3.5787073123366639E-2</v>
      </c>
      <c r="AM10" s="17">
        <v>8.6691190353220218E-2</v>
      </c>
      <c r="AN10" s="17">
        <v>4.6320198149055691E-2</v>
      </c>
      <c r="AO10" s="17">
        <v>7.8836004272874932E-2</v>
      </c>
      <c r="AP10" s="17">
        <v>2.7036030918824269E-2</v>
      </c>
      <c r="AQ10" s="17">
        <v>0.1020816402434977</v>
      </c>
      <c r="AS10" s="17">
        <v>6.7935654040050197E-2</v>
      </c>
      <c r="AT10" s="17">
        <v>5.6470565909557638E-2</v>
      </c>
      <c r="AU10" s="17">
        <v>5.1782412897406822E-2</v>
      </c>
      <c r="AV10" s="17">
        <v>1.449615473132586E-2</v>
      </c>
      <c r="AW10" s="17">
        <v>7.4738807394695891E-2</v>
      </c>
      <c r="AX10" s="17">
        <v>4.1770447162523941E-2</v>
      </c>
      <c r="AY10" s="17">
        <v>3.7610440368028797E-2</v>
      </c>
      <c r="AZ10" s="17">
        <v>3.6499126651846313E-2</v>
      </c>
      <c r="BB10" s="17">
        <v>6.1577901558257667E-2</v>
      </c>
      <c r="BC10" s="17">
        <v>5.6766789852279717E-2</v>
      </c>
      <c r="BD10" s="17">
        <v>5.315457302865232E-2</v>
      </c>
      <c r="BE10" s="17">
        <v>3.1389787891722462E-2</v>
      </c>
      <c r="BF10" s="17">
        <v>7.2919294997127168E-2</v>
      </c>
      <c r="BG10" s="17">
        <v>5.7973164759556627E-2</v>
      </c>
      <c r="BH10" s="17">
        <v>1.296503495455395E-2</v>
      </c>
      <c r="BI10" s="17">
        <v>1.7885931963772111E-2</v>
      </c>
      <c r="BJ10" s="17">
        <v>0.1073100591320799</v>
      </c>
    </row>
    <row r="11" spans="2:64" ht="18.95" customHeight="1">
      <c r="B11" s="20" t="s">
        <v>76</v>
      </c>
      <c r="C11" s="17">
        <v>7.2351767079417068E-2</v>
      </c>
      <c r="D11" s="17">
        <v>4.7706730461997637E-2</v>
      </c>
      <c r="E11" s="17">
        <v>3.934786395454052E-2</v>
      </c>
      <c r="F11" s="17">
        <v>5.0136070970915048E-2</v>
      </c>
      <c r="G11" s="17">
        <v>8.3593506297072726E-2</v>
      </c>
      <c r="H11" s="17">
        <v>8.4943601514736899E-2</v>
      </c>
      <c r="I11" s="17">
        <v>0.11585248495214941</v>
      </c>
      <c r="K11" s="17">
        <v>7.8287196156915692E-2</v>
      </c>
      <c r="L11" s="17">
        <v>6.6871181461438445E-2</v>
      </c>
      <c r="N11" s="17">
        <v>5.077799273786425E-2</v>
      </c>
      <c r="O11" s="17">
        <v>1.6785855558689011E-2</v>
      </c>
      <c r="P11" s="17">
        <v>0.1088416186045366</v>
      </c>
      <c r="Q11" s="17">
        <v>9.4526403905938777E-2</v>
      </c>
      <c r="R11" s="17">
        <v>5.2738558699922319E-2</v>
      </c>
      <c r="S11" s="17">
        <v>0.10990969609662871</v>
      </c>
      <c r="T11" s="17">
        <v>7.6179446177420035E-2</v>
      </c>
      <c r="U11" s="17">
        <v>5.4280094844724278E-2</v>
      </c>
      <c r="V11" s="17">
        <v>0.1082741267496327</v>
      </c>
      <c r="W11" s="17">
        <v>4.6997178929870487E-2</v>
      </c>
      <c r="X11" s="17">
        <v>8.0728579506485029E-2</v>
      </c>
      <c r="Y11" s="17">
        <v>7.9988499936777049E-2</v>
      </c>
      <c r="AA11" s="17">
        <v>6.0679012520711922E-2</v>
      </c>
      <c r="AB11" s="17">
        <v>6.8722412044719391E-2</v>
      </c>
      <c r="AC11" s="17">
        <v>0.1071914926926736</v>
      </c>
      <c r="AD11" s="17">
        <v>6.978930233779769E-2</v>
      </c>
      <c r="AE11" s="17">
        <v>6.9300069359516797E-2</v>
      </c>
      <c r="AF11" s="17">
        <v>5.4544844766130578E-2</v>
      </c>
      <c r="AG11" s="17">
        <v>5.3616668588811978E-2</v>
      </c>
      <c r="AH11" s="17">
        <v>7.0500862498155278E-2</v>
      </c>
      <c r="AI11" s="17">
        <v>0.1064611445040833</v>
      </c>
      <c r="AJ11" s="17">
        <v>5.8713392793506201E-2</v>
      </c>
      <c r="AK11" s="17">
        <v>8.820685082155405E-2</v>
      </c>
      <c r="AL11" s="17">
        <v>0.1053582465846708</v>
      </c>
      <c r="AM11" s="17">
        <v>7.3631904135295911E-2</v>
      </c>
      <c r="AN11" s="17">
        <v>9.651950884041012E-2</v>
      </c>
      <c r="AO11" s="17">
        <v>1.9848546263778442E-2</v>
      </c>
      <c r="AP11" s="17">
        <v>6.1863906749406131E-2</v>
      </c>
      <c r="AQ11" s="17">
        <v>6.8611976209807371E-2</v>
      </c>
      <c r="AS11" s="17">
        <v>0.1007327097557205</v>
      </c>
      <c r="AT11" s="17">
        <v>5.8209973384759937E-2</v>
      </c>
      <c r="AU11" s="17">
        <v>0.1342181661865986</v>
      </c>
      <c r="AV11" s="17">
        <v>7.1337028218447993E-2</v>
      </c>
      <c r="AW11" s="17">
        <v>8.1254052278492125E-2</v>
      </c>
      <c r="AX11" s="17">
        <v>4.0441739515885838E-2</v>
      </c>
      <c r="AY11" s="17">
        <v>3.6915429654367678E-2</v>
      </c>
      <c r="AZ11" s="17">
        <v>4.3199306154250508E-2</v>
      </c>
      <c r="BB11" s="17">
        <v>8.7889325430971915E-2</v>
      </c>
      <c r="BC11" s="17">
        <v>6.7252153305888629E-2</v>
      </c>
      <c r="BD11" s="17">
        <v>8.720598013399565E-2</v>
      </c>
      <c r="BE11" s="17">
        <v>3.6548097189692229E-2</v>
      </c>
      <c r="BF11" s="17">
        <v>9.1596560954229952E-2</v>
      </c>
      <c r="BG11" s="17">
        <v>1.898805623613661E-2</v>
      </c>
      <c r="BH11" s="17">
        <v>3.9079069841012407E-2</v>
      </c>
      <c r="BI11" s="17">
        <v>7.2890604664707204E-2</v>
      </c>
      <c r="BJ11" s="17">
        <v>0.1081581826710539</v>
      </c>
    </row>
    <row r="12" spans="2:64" ht="18.95" customHeight="1">
      <c r="B12" s="20" t="s">
        <v>77</v>
      </c>
      <c r="C12" s="17">
        <v>0.8338661165932244</v>
      </c>
      <c r="D12" s="17">
        <v>0.90462360801095587</v>
      </c>
      <c r="E12" s="17">
        <v>0.91337639072291832</v>
      </c>
      <c r="F12" s="17">
        <v>0.90927024598223483</v>
      </c>
      <c r="G12" s="17">
        <v>0.84793029167026479</v>
      </c>
      <c r="H12" s="17">
        <v>0.79548249496070045</v>
      </c>
      <c r="I12" s="17">
        <v>0.67602736709652089</v>
      </c>
      <c r="K12" s="17">
        <v>0.82118792665555573</v>
      </c>
      <c r="L12" s="17">
        <v>0.84552137494437407</v>
      </c>
      <c r="N12" s="17">
        <v>0.81347947951102562</v>
      </c>
      <c r="O12" s="17">
        <v>0.91899314111838892</v>
      </c>
      <c r="P12" s="17">
        <v>0.81260181882493077</v>
      </c>
      <c r="Q12" s="17">
        <v>0.83378090106583835</v>
      </c>
      <c r="R12" s="17">
        <v>0.84146379349984335</v>
      </c>
      <c r="S12" s="17">
        <v>0.77957565465525225</v>
      </c>
      <c r="T12" s="17">
        <v>0.85364407593926328</v>
      </c>
      <c r="U12" s="17">
        <v>0.83233328504895421</v>
      </c>
      <c r="V12" s="17">
        <v>0.78726980844263816</v>
      </c>
      <c r="W12" s="17">
        <v>0.90129104559547424</v>
      </c>
      <c r="X12" s="17">
        <v>0.83678968054182312</v>
      </c>
      <c r="Y12" s="17">
        <v>0.79623531837364325</v>
      </c>
      <c r="AA12" s="17">
        <v>0.84860321339997236</v>
      </c>
      <c r="AB12" s="17">
        <v>0.90513816709862704</v>
      </c>
      <c r="AC12" s="17">
        <v>0.80202971988799676</v>
      </c>
      <c r="AD12" s="17">
        <v>0.84068799550270967</v>
      </c>
      <c r="AE12" s="17">
        <v>0.81153915446888936</v>
      </c>
      <c r="AF12" s="17">
        <v>0.88627846136031163</v>
      </c>
      <c r="AG12" s="17">
        <v>0.8513111385100004</v>
      </c>
      <c r="AH12" s="17">
        <v>0.85831559481816344</v>
      </c>
      <c r="AI12" s="17">
        <v>0.79054840893119349</v>
      </c>
      <c r="AJ12" s="17">
        <v>0.79227990718710428</v>
      </c>
      <c r="AK12" s="17">
        <v>0.79733526653454556</v>
      </c>
      <c r="AL12" s="17">
        <v>0.80309842287173105</v>
      </c>
      <c r="AM12" s="17">
        <v>0.78799425382818811</v>
      </c>
      <c r="AN12" s="17">
        <v>0.83201961245178313</v>
      </c>
      <c r="AO12" s="17">
        <v>0.90131544946334663</v>
      </c>
      <c r="AP12" s="17">
        <v>0.86674161810972516</v>
      </c>
      <c r="AQ12" s="17">
        <v>0.75987651063001149</v>
      </c>
      <c r="AS12" s="17">
        <v>0.74988554974926136</v>
      </c>
      <c r="AT12" s="17">
        <v>0.85412074884417055</v>
      </c>
      <c r="AU12" s="17">
        <v>0.75182919520476832</v>
      </c>
      <c r="AV12" s="17">
        <v>0.88566993779580294</v>
      </c>
      <c r="AW12" s="17">
        <v>0.8092502285166171</v>
      </c>
      <c r="AX12" s="17">
        <v>0.85722698872569081</v>
      </c>
      <c r="AY12" s="17">
        <v>0.8873783045515955</v>
      </c>
      <c r="AZ12" s="17">
        <v>0.90583140422514641</v>
      </c>
      <c r="BB12" s="17">
        <v>0.76549354589565599</v>
      </c>
      <c r="BC12" s="17">
        <v>0.85680882730477803</v>
      </c>
      <c r="BD12" s="17">
        <v>0.80173291420922443</v>
      </c>
      <c r="BE12" s="17">
        <v>0.91100649956002966</v>
      </c>
      <c r="BF12" s="17">
        <v>0.80494433392736975</v>
      </c>
      <c r="BG12" s="17">
        <v>0.86588107975486661</v>
      </c>
      <c r="BH12" s="17">
        <v>0.93362182647002034</v>
      </c>
      <c r="BI12" s="17">
        <v>0.83363693275352924</v>
      </c>
      <c r="BJ12" s="17">
        <v>0.75911958009640401</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4.1277415744746242E-2</v>
      </c>
      <c r="D9" s="17">
        <v>5.1057816406619917E-2</v>
      </c>
      <c r="E9" s="17">
        <v>4.5863590520535548E-2</v>
      </c>
      <c r="F9" s="17">
        <v>2.929369591637606E-2</v>
      </c>
      <c r="G9" s="17">
        <v>3.4772609469704091E-2</v>
      </c>
      <c r="H9" s="17">
        <v>4.1021616435164929E-2</v>
      </c>
      <c r="I9" s="17">
        <v>4.6202973683095047E-2</v>
      </c>
      <c r="K9" s="17">
        <v>4.5282661608812773E-2</v>
      </c>
      <c r="L9" s="17">
        <v>3.7545647471187681E-2</v>
      </c>
      <c r="N9" s="17">
        <v>2.4732342932529749E-2</v>
      </c>
      <c r="O9" s="17">
        <v>3.2378697858563683E-2</v>
      </c>
      <c r="P9" s="17">
        <v>5.7401223138186297E-2</v>
      </c>
      <c r="Q9" s="17">
        <v>2.3579423900710501E-2</v>
      </c>
      <c r="R9" s="17">
        <v>4.9850763157823268E-2</v>
      </c>
      <c r="S9" s="17">
        <v>3.005211357384065E-2</v>
      </c>
      <c r="T9" s="17">
        <v>2.7963656831346131E-2</v>
      </c>
      <c r="U9" s="17">
        <v>4.3171965760944821E-2</v>
      </c>
      <c r="V9" s="17">
        <v>3.8508110198004077E-2</v>
      </c>
      <c r="W9" s="17">
        <v>4.6996637811347677E-2</v>
      </c>
      <c r="X9" s="17">
        <v>6.529941853372434E-2</v>
      </c>
      <c r="Y9" s="17">
        <v>2.4974197421293139E-2</v>
      </c>
      <c r="AA9" s="17">
        <v>0</v>
      </c>
      <c r="AB9" s="17">
        <v>3.5980185118718977E-2</v>
      </c>
      <c r="AC9" s="17">
        <v>4.9400304356583227E-2</v>
      </c>
      <c r="AD9" s="17">
        <v>5.069734829766092E-2</v>
      </c>
      <c r="AE9" s="17">
        <v>2.097357276981374E-2</v>
      </c>
      <c r="AF9" s="17">
        <v>5.9308091375549578E-2</v>
      </c>
      <c r="AG9" s="17">
        <v>2.4065845201309669E-2</v>
      </c>
      <c r="AH9" s="17">
        <v>3.2556887312147433E-2</v>
      </c>
      <c r="AI9" s="17">
        <v>4.0381057830202502E-2</v>
      </c>
      <c r="AJ9" s="17">
        <v>4.2656838926612317E-2</v>
      </c>
      <c r="AK9" s="17">
        <v>5.6216107690255798E-2</v>
      </c>
      <c r="AL9" s="17">
        <v>5.3345384182488381E-2</v>
      </c>
      <c r="AM9" s="17">
        <v>1.17126578338731E-2</v>
      </c>
      <c r="AN9" s="17">
        <v>4.6447132966455973E-2</v>
      </c>
      <c r="AO9" s="17">
        <v>7.9181794867742572E-2</v>
      </c>
      <c r="AP9" s="17">
        <v>5.2968116931822608E-2</v>
      </c>
      <c r="AQ9" s="17">
        <v>4.9453132265920449E-2</v>
      </c>
      <c r="AS9" s="17">
        <v>2.3265156995479139E-2</v>
      </c>
      <c r="AT9" s="17">
        <v>4.5208181831212363E-2</v>
      </c>
      <c r="AU9" s="17">
        <v>6.0874983319286209E-2</v>
      </c>
      <c r="AV9" s="17">
        <v>0.14308031000352189</v>
      </c>
      <c r="AW9" s="17">
        <v>7.6766058724874143E-3</v>
      </c>
      <c r="AX9" s="17">
        <v>1.9845870937929451E-2</v>
      </c>
      <c r="AY9" s="17">
        <v>0</v>
      </c>
      <c r="AZ9" s="17">
        <v>3.4757262361287213E-2</v>
      </c>
      <c r="BB9" s="17">
        <v>3.872900100106863E-2</v>
      </c>
      <c r="BC9" s="17">
        <v>5.3251723168099049E-2</v>
      </c>
      <c r="BD9" s="17">
        <v>5.6642053209578269E-2</v>
      </c>
      <c r="BE9" s="17">
        <v>0.10594309625247279</v>
      </c>
      <c r="BF9" s="17">
        <v>1.294086295890177E-2</v>
      </c>
      <c r="BG9" s="17">
        <v>3.7426081697780597E-2</v>
      </c>
      <c r="BH9" s="17">
        <v>1.9231148961876131E-2</v>
      </c>
      <c r="BI9" s="17">
        <v>1.6810519957268521E-2</v>
      </c>
      <c r="BJ9" s="17">
        <v>2.3521015797501751E-2</v>
      </c>
    </row>
    <row r="10" spans="2:64" ht="18.95" customHeight="1">
      <c r="B10" s="20" t="s">
        <v>75</v>
      </c>
      <c r="C10" s="17">
        <v>3.3215168043550923E-2</v>
      </c>
      <c r="D10" s="17">
        <v>5.1509860526978583E-2</v>
      </c>
      <c r="E10" s="17">
        <v>4.1204357921843182E-2</v>
      </c>
      <c r="F10" s="17">
        <v>3.7961068931878443E-2</v>
      </c>
      <c r="G10" s="17">
        <v>2.0284694993959549E-2</v>
      </c>
      <c r="H10" s="17">
        <v>2.0120200309855549E-2</v>
      </c>
      <c r="I10" s="17">
        <v>3.0067841395884469E-2</v>
      </c>
      <c r="K10" s="17">
        <v>3.570352579503417E-2</v>
      </c>
      <c r="L10" s="17">
        <v>2.986452198621899E-2</v>
      </c>
      <c r="N10" s="17">
        <v>4.9731053113194493E-2</v>
      </c>
      <c r="O10" s="17">
        <v>0</v>
      </c>
      <c r="P10" s="17">
        <v>3.7833611527061987E-2</v>
      </c>
      <c r="Q10" s="17">
        <v>3.4987528653404397E-2</v>
      </c>
      <c r="R10" s="17">
        <v>6.0178160633346363E-2</v>
      </c>
      <c r="S10" s="17">
        <v>1.8040760634394491E-2</v>
      </c>
      <c r="T10" s="17">
        <v>2.07489007333337E-2</v>
      </c>
      <c r="U10" s="17">
        <v>3.2887442808424983E-2</v>
      </c>
      <c r="V10" s="17">
        <v>3.8361714008871152E-2</v>
      </c>
      <c r="W10" s="17">
        <v>1.090761332508002E-2</v>
      </c>
      <c r="X10" s="17">
        <v>4.2524949266982678E-2</v>
      </c>
      <c r="Y10" s="17">
        <v>3.0823373033557179E-2</v>
      </c>
      <c r="AA10" s="17">
        <v>3.0894875920029399E-2</v>
      </c>
      <c r="AB10" s="17">
        <v>6.1100686691681561E-2</v>
      </c>
      <c r="AC10" s="17">
        <v>4.1840300161980329E-2</v>
      </c>
      <c r="AD10" s="17">
        <v>1.7139006720385399E-2</v>
      </c>
      <c r="AE10" s="17">
        <v>2.1358297816000588E-2</v>
      </c>
      <c r="AF10" s="17">
        <v>3.1947474886404682E-2</v>
      </c>
      <c r="AG10" s="17">
        <v>9.9523879867174734E-3</v>
      </c>
      <c r="AH10" s="17">
        <v>4.4630081187155717E-2</v>
      </c>
      <c r="AI10" s="17">
        <v>7.2288852536772696E-2</v>
      </c>
      <c r="AJ10" s="17">
        <v>2.6025193424222649E-2</v>
      </c>
      <c r="AK10" s="17">
        <v>5.7619521998556578E-2</v>
      </c>
      <c r="AL10" s="17">
        <v>2.026847125750748E-2</v>
      </c>
      <c r="AM10" s="17">
        <v>2.0867733333878521E-2</v>
      </c>
      <c r="AN10" s="17">
        <v>7.2930163323552274E-2</v>
      </c>
      <c r="AO10" s="17">
        <v>0</v>
      </c>
      <c r="AP10" s="17">
        <v>2.7861722773768131E-2</v>
      </c>
      <c r="AQ10" s="17">
        <v>1.865462890882192E-2</v>
      </c>
      <c r="AS10" s="17">
        <v>2.7435658980710199E-2</v>
      </c>
      <c r="AT10" s="17">
        <v>3.7068271335014967E-2</v>
      </c>
      <c r="AU10" s="17">
        <v>7.4804562051958373E-2</v>
      </c>
      <c r="AV10" s="17">
        <v>7.2151646522762916E-2</v>
      </c>
      <c r="AW10" s="17">
        <v>7.72851377043613E-3</v>
      </c>
      <c r="AX10" s="17">
        <v>3.9540911800973737E-2</v>
      </c>
      <c r="AY10" s="17">
        <v>1.7818721800276809E-2</v>
      </c>
      <c r="AZ10" s="17">
        <v>1.438716930238966E-2</v>
      </c>
      <c r="BB10" s="17">
        <v>2.8189469899796229E-2</v>
      </c>
      <c r="BC10" s="17">
        <v>3.1902119737938793E-2</v>
      </c>
      <c r="BD10" s="17">
        <v>4.6857632855233783E-2</v>
      </c>
      <c r="BE10" s="17">
        <v>5.7787693554825367E-2</v>
      </c>
      <c r="BF10" s="17">
        <v>1.4898761750025019E-2</v>
      </c>
      <c r="BG10" s="17">
        <v>9.476315624729488E-2</v>
      </c>
      <c r="BH10" s="17">
        <v>1.3051183978113079E-2</v>
      </c>
      <c r="BI10" s="17">
        <v>3.9458894017748838E-2</v>
      </c>
      <c r="BJ10" s="17">
        <v>3.580420883467067E-2</v>
      </c>
    </row>
    <row r="11" spans="2:64" ht="18.95" customHeight="1">
      <c r="B11" s="20" t="s">
        <v>76</v>
      </c>
      <c r="C11" s="17">
        <v>3.9277364331617798E-2</v>
      </c>
      <c r="D11" s="17">
        <v>4.8265878700500663E-2</v>
      </c>
      <c r="E11" s="17">
        <v>4.7424949067526777E-2</v>
      </c>
      <c r="F11" s="17">
        <v>2.8446269559413279E-2</v>
      </c>
      <c r="G11" s="17">
        <v>1.419976907581424E-2</v>
      </c>
      <c r="H11" s="17">
        <v>5.3555463443044682E-2</v>
      </c>
      <c r="I11" s="17">
        <v>4.6182717649990247E-2</v>
      </c>
      <c r="K11" s="17">
        <v>3.9774125595467918E-2</v>
      </c>
      <c r="L11" s="17">
        <v>3.8965951346620543E-2</v>
      </c>
      <c r="N11" s="17">
        <v>1.258434111440406E-2</v>
      </c>
      <c r="O11" s="17">
        <v>1.557014730445863E-2</v>
      </c>
      <c r="P11" s="17">
        <v>3.9631025674576208E-2</v>
      </c>
      <c r="Q11" s="17">
        <v>7.2080698586007907E-2</v>
      </c>
      <c r="R11" s="17">
        <v>4.5914750626308551E-2</v>
      </c>
      <c r="S11" s="17">
        <v>5.3760398054094258E-2</v>
      </c>
      <c r="T11" s="17">
        <v>2.0693243658603831E-2</v>
      </c>
      <c r="U11" s="17">
        <v>2.7235443404479899E-2</v>
      </c>
      <c r="V11" s="17">
        <v>5.2994127796824303E-2</v>
      </c>
      <c r="W11" s="17">
        <v>6.1451821129476968E-2</v>
      </c>
      <c r="X11" s="17">
        <v>2.877566186745846E-2</v>
      </c>
      <c r="Y11" s="17">
        <v>3.044424721492596E-2</v>
      </c>
      <c r="AA11" s="17">
        <v>9.2650056074028875E-2</v>
      </c>
      <c r="AB11" s="17">
        <v>1.689243616615068E-2</v>
      </c>
      <c r="AC11" s="17">
        <v>4.8768779023565023E-2</v>
      </c>
      <c r="AD11" s="17">
        <v>4.7704955805528228E-2</v>
      </c>
      <c r="AE11" s="17">
        <v>3.152466757834281E-2</v>
      </c>
      <c r="AF11" s="17">
        <v>4.9380149745974287E-2</v>
      </c>
      <c r="AG11" s="17">
        <v>3.7818797643041087E-2</v>
      </c>
      <c r="AH11" s="17">
        <v>5.7073219637303677E-2</v>
      </c>
      <c r="AI11" s="17">
        <v>4.9464099482503708E-2</v>
      </c>
      <c r="AJ11" s="17">
        <v>4.304222653452449E-2</v>
      </c>
      <c r="AK11" s="17">
        <v>2.0191752117750861E-2</v>
      </c>
      <c r="AL11" s="17">
        <v>4.3445392451642063E-2</v>
      </c>
      <c r="AM11" s="17">
        <v>2.095170667297909E-2</v>
      </c>
      <c r="AN11" s="17">
        <v>2.4684607802542419E-2</v>
      </c>
      <c r="AO11" s="17">
        <v>2.0478255476383721E-2</v>
      </c>
      <c r="AP11" s="17">
        <v>2.4664403864389228E-2</v>
      </c>
      <c r="AQ11" s="17">
        <v>5.1696110227396251E-2</v>
      </c>
      <c r="AS11" s="17">
        <v>1.7692092282684559E-2</v>
      </c>
      <c r="AT11" s="17">
        <v>4.2336181497110568E-2</v>
      </c>
      <c r="AU11" s="17">
        <v>7.1474983593483282E-2</v>
      </c>
      <c r="AV11" s="17">
        <v>8.5293547480093782E-2</v>
      </c>
      <c r="AW11" s="17">
        <v>3.113474582396077E-2</v>
      </c>
      <c r="AX11" s="17">
        <v>0</v>
      </c>
      <c r="AY11" s="17">
        <v>5.6034026518281203E-2</v>
      </c>
      <c r="AZ11" s="17">
        <v>2.8794551821240969E-2</v>
      </c>
      <c r="BB11" s="17">
        <v>2.0456965733423042E-2</v>
      </c>
      <c r="BC11" s="17">
        <v>4.7739439462786068E-2</v>
      </c>
      <c r="BD11" s="17">
        <v>7.3611546747513065E-2</v>
      </c>
      <c r="BE11" s="17">
        <v>8.239686488833553E-2</v>
      </c>
      <c r="BF11" s="17">
        <v>1.7783792348806782E-2</v>
      </c>
      <c r="BG11" s="17">
        <v>0</v>
      </c>
      <c r="BH11" s="17">
        <v>2.6080805293516029E-2</v>
      </c>
      <c r="BI11" s="17">
        <v>5.0084867597042823E-2</v>
      </c>
      <c r="BJ11" s="17">
        <v>1.1694747617501611E-2</v>
      </c>
    </row>
    <row r="12" spans="2:64" ht="18.95" customHeight="1">
      <c r="B12" s="20" t="s">
        <v>77</v>
      </c>
      <c r="C12" s="17">
        <v>0.88623005188008508</v>
      </c>
      <c r="D12" s="17">
        <v>0.84916644436590083</v>
      </c>
      <c r="E12" s="17">
        <v>0.86550710249009433</v>
      </c>
      <c r="F12" s="17">
        <v>0.90429896559233214</v>
      </c>
      <c r="G12" s="17">
        <v>0.93074292646052215</v>
      </c>
      <c r="H12" s="17">
        <v>0.88530271981193487</v>
      </c>
      <c r="I12" s="17">
        <v>0.87754646727103014</v>
      </c>
      <c r="K12" s="17">
        <v>0.87923968700068511</v>
      </c>
      <c r="L12" s="17">
        <v>0.89362387919597297</v>
      </c>
      <c r="N12" s="17">
        <v>0.91295226283987174</v>
      </c>
      <c r="O12" s="17">
        <v>0.95205115483697778</v>
      </c>
      <c r="P12" s="17">
        <v>0.86513413966017538</v>
      </c>
      <c r="Q12" s="17">
        <v>0.86935234885987733</v>
      </c>
      <c r="R12" s="17">
        <v>0.84405632558252186</v>
      </c>
      <c r="S12" s="17">
        <v>0.89814672773767046</v>
      </c>
      <c r="T12" s="17">
        <v>0.93059419877671612</v>
      </c>
      <c r="U12" s="17">
        <v>0.89670514802615042</v>
      </c>
      <c r="V12" s="17">
        <v>0.87013604799630051</v>
      </c>
      <c r="W12" s="17">
        <v>0.88064392773409528</v>
      </c>
      <c r="X12" s="17">
        <v>0.86339997033183435</v>
      </c>
      <c r="Y12" s="17">
        <v>0.91375818233022388</v>
      </c>
      <c r="AA12" s="17">
        <v>0.87645506800594164</v>
      </c>
      <c r="AB12" s="17">
        <v>0.88602669202344897</v>
      </c>
      <c r="AC12" s="17">
        <v>0.85999061645787134</v>
      </c>
      <c r="AD12" s="17">
        <v>0.88445868917642534</v>
      </c>
      <c r="AE12" s="17">
        <v>0.92614346183584295</v>
      </c>
      <c r="AF12" s="17">
        <v>0.85936428399207154</v>
      </c>
      <c r="AG12" s="17">
        <v>0.92816296916893182</v>
      </c>
      <c r="AH12" s="17">
        <v>0.86573981186339299</v>
      </c>
      <c r="AI12" s="17">
        <v>0.83786599015052099</v>
      </c>
      <c r="AJ12" s="17">
        <v>0.88827574111464047</v>
      </c>
      <c r="AK12" s="17">
        <v>0.86597261819343674</v>
      </c>
      <c r="AL12" s="17">
        <v>0.88294075210836198</v>
      </c>
      <c r="AM12" s="17">
        <v>0.94646790215926935</v>
      </c>
      <c r="AN12" s="17">
        <v>0.8559380959074494</v>
      </c>
      <c r="AO12" s="17">
        <v>0.90033994965587383</v>
      </c>
      <c r="AP12" s="17">
        <v>0.89450575643001995</v>
      </c>
      <c r="AQ12" s="17">
        <v>0.88019612859786134</v>
      </c>
      <c r="AS12" s="17">
        <v>0.93160709174112599</v>
      </c>
      <c r="AT12" s="17">
        <v>0.87538736533666184</v>
      </c>
      <c r="AU12" s="17">
        <v>0.79284547103527192</v>
      </c>
      <c r="AV12" s="17">
        <v>0.69947449599362144</v>
      </c>
      <c r="AW12" s="17">
        <v>0.9534601345331154</v>
      </c>
      <c r="AX12" s="17">
        <v>0.9406132172610967</v>
      </c>
      <c r="AY12" s="17">
        <v>0.92614725168144174</v>
      </c>
      <c r="AZ12" s="17">
        <v>0.9220610165150821</v>
      </c>
      <c r="BB12" s="17">
        <v>0.91262456336571207</v>
      </c>
      <c r="BC12" s="17">
        <v>0.86710671763117597</v>
      </c>
      <c r="BD12" s="17">
        <v>0.82288876718767467</v>
      </c>
      <c r="BE12" s="17">
        <v>0.75387234530436631</v>
      </c>
      <c r="BF12" s="17">
        <v>0.95437658294226624</v>
      </c>
      <c r="BG12" s="17">
        <v>0.86781076205492447</v>
      </c>
      <c r="BH12" s="17">
        <v>0.94163686176649453</v>
      </c>
      <c r="BI12" s="17">
        <v>0.89364571842793972</v>
      </c>
      <c r="BJ12" s="17">
        <v>0.92898002775032595</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90</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1.7894119220176408E-2</v>
      </c>
      <c r="D9" s="17">
        <v>1.448659685091952E-2</v>
      </c>
      <c r="E9" s="17">
        <v>3.6724972044344578E-2</v>
      </c>
      <c r="F9" s="17">
        <v>5.9867599042669802E-3</v>
      </c>
      <c r="G9" s="17">
        <v>8.3611819910856255E-3</v>
      </c>
      <c r="H9" s="17">
        <v>9.9398986511456833E-3</v>
      </c>
      <c r="I9" s="17">
        <v>2.743974208097992E-2</v>
      </c>
      <c r="K9" s="17">
        <v>2.105896535658703E-2</v>
      </c>
      <c r="L9" s="17">
        <v>1.48801010808923E-2</v>
      </c>
      <c r="N9" s="17">
        <v>1.235623305952846E-2</v>
      </c>
      <c r="O9" s="17">
        <v>0</v>
      </c>
      <c r="P9" s="17">
        <v>9.1131761108979928E-3</v>
      </c>
      <c r="Q9" s="17">
        <v>3.5622804937030003E-2</v>
      </c>
      <c r="R9" s="17">
        <v>4.5178069097193876E-3</v>
      </c>
      <c r="S9" s="17">
        <v>1.758839867191913E-2</v>
      </c>
      <c r="T9" s="17">
        <v>1.39408242259343E-2</v>
      </c>
      <c r="U9" s="17">
        <v>1.123553502554241E-2</v>
      </c>
      <c r="V9" s="17">
        <v>2.2384957819259591E-2</v>
      </c>
      <c r="W9" s="17">
        <v>2.1695667092633011E-2</v>
      </c>
      <c r="X9" s="17">
        <v>2.7412806540808941E-2</v>
      </c>
      <c r="Y9" s="17">
        <v>2.9795289714222101E-2</v>
      </c>
      <c r="AA9" s="17">
        <v>0</v>
      </c>
      <c r="AB9" s="17">
        <v>9.4422980548396814E-3</v>
      </c>
      <c r="AC9" s="17">
        <v>1.567897842986072E-2</v>
      </c>
      <c r="AD9" s="17">
        <v>1.7321748840308571E-2</v>
      </c>
      <c r="AE9" s="17">
        <v>1.6114565706003999E-2</v>
      </c>
      <c r="AF9" s="17">
        <v>2.2892474542967899E-2</v>
      </c>
      <c r="AG9" s="17">
        <v>4.6519128869364386E-3</v>
      </c>
      <c r="AH9" s="17">
        <v>6.3803220580915887E-3</v>
      </c>
      <c r="AI9" s="17">
        <v>3.2156924479294642E-2</v>
      </c>
      <c r="AJ9" s="17">
        <v>2.516972211688899E-2</v>
      </c>
      <c r="AK9" s="17">
        <v>2.0930284841834991E-2</v>
      </c>
      <c r="AL9" s="17">
        <v>2.005024244123936E-2</v>
      </c>
      <c r="AM9" s="17">
        <v>2.1342703462504081E-2</v>
      </c>
      <c r="AN9" s="17">
        <v>0</v>
      </c>
      <c r="AO9" s="17">
        <v>1.986019934402489E-2</v>
      </c>
      <c r="AP9" s="17">
        <v>3.4905203410934227E-2</v>
      </c>
      <c r="AQ9" s="17">
        <v>3.2936374677891907E-2</v>
      </c>
      <c r="AS9" s="17">
        <v>2.683881699064173E-2</v>
      </c>
      <c r="AT9" s="17">
        <v>1.5488763496570799E-2</v>
      </c>
      <c r="AU9" s="17">
        <v>3.233895008842734E-2</v>
      </c>
      <c r="AV9" s="17">
        <v>3.5086662730072521E-2</v>
      </c>
      <c r="AW9" s="17">
        <v>3.82018111650735E-3</v>
      </c>
      <c r="AX9" s="17">
        <v>2.1650055391144389E-2</v>
      </c>
      <c r="AY9" s="17">
        <v>0</v>
      </c>
      <c r="AZ9" s="17">
        <v>1.175683246277465E-2</v>
      </c>
      <c r="BB9" s="17">
        <v>3.1627269279174801E-2</v>
      </c>
      <c r="BC9" s="17">
        <v>1.86310035126722E-2</v>
      </c>
      <c r="BD9" s="17">
        <v>2.2331191341234031E-2</v>
      </c>
      <c r="BE9" s="17">
        <v>2.388034401707299E-2</v>
      </c>
      <c r="BF9" s="17">
        <v>1.096476446314947E-2</v>
      </c>
      <c r="BG9" s="17">
        <v>2.043346277132008E-2</v>
      </c>
      <c r="BH9" s="17">
        <v>7.1915692925634371E-3</v>
      </c>
      <c r="BI9" s="17">
        <v>5.6054884460840929E-3</v>
      </c>
      <c r="BJ9" s="17">
        <v>2.273164616962985E-2</v>
      </c>
    </row>
    <row r="10" spans="2:64" ht="18.95" customHeight="1">
      <c r="B10" s="20" t="s">
        <v>75</v>
      </c>
      <c r="C10" s="17">
        <v>1.9973647264910379E-2</v>
      </c>
      <c r="D10" s="17">
        <v>1.538834865509256E-2</v>
      </c>
      <c r="E10" s="17">
        <v>1.7628348477051439E-2</v>
      </c>
      <c r="F10" s="17">
        <v>1.422467139418907E-2</v>
      </c>
      <c r="G10" s="17">
        <v>1.197569423704453E-2</v>
      </c>
      <c r="H10" s="17">
        <v>2.213816912983569E-2</v>
      </c>
      <c r="I10" s="17">
        <v>3.4559795900863978E-2</v>
      </c>
      <c r="K10" s="17">
        <v>1.924048867735411E-2</v>
      </c>
      <c r="L10" s="17">
        <v>2.0778790332018779E-2</v>
      </c>
      <c r="N10" s="17">
        <v>3.3976616909248657E-2</v>
      </c>
      <c r="O10" s="17">
        <v>1.7102703705708239E-2</v>
      </c>
      <c r="P10" s="17">
        <v>2.073143881565755E-2</v>
      </c>
      <c r="Q10" s="17">
        <v>1.236181547570816E-2</v>
      </c>
      <c r="R10" s="17">
        <v>1.8394586511536231E-2</v>
      </c>
      <c r="S10" s="17">
        <v>1.8003852888468591E-2</v>
      </c>
      <c r="T10" s="17">
        <v>6.8809030343193458E-3</v>
      </c>
      <c r="U10" s="17">
        <v>5.8294061722659763E-3</v>
      </c>
      <c r="V10" s="17">
        <v>2.6327241998307101E-2</v>
      </c>
      <c r="W10" s="17">
        <v>1.7819326047648291E-2</v>
      </c>
      <c r="X10" s="17">
        <v>3.1347068735189297E-2</v>
      </c>
      <c r="Y10" s="17">
        <v>1.8282585787606911E-2</v>
      </c>
      <c r="AA10" s="17">
        <v>0</v>
      </c>
      <c r="AB10" s="17">
        <v>2.7251524493377501E-2</v>
      </c>
      <c r="AC10" s="17">
        <v>0</v>
      </c>
      <c r="AD10" s="17">
        <v>1.7426576807466392E-2</v>
      </c>
      <c r="AE10" s="17">
        <v>2.868837047901136E-2</v>
      </c>
      <c r="AF10" s="17">
        <v>1.8844948550744291E-2</v>
      </c>
      <c r="AG10" s="17">
        <v>1.928112623685899E-2</v>
      </c>
      <c r="AH10" s="17">
        <v>1.252328372973111E-2</v>
      </c>
      <c r="AI10" s="17">
        <v>1.616384115843322E-2</v>
      </c>
      <c r="AJ10" s="17">
        <v>3.5291757640087469E-2</v>
      </c>
      <c r="AK10" s="17">
        <v>2.800167809324243E-2</v>
      </c>
      <c r="AL10" s="17">
        <v>2.0642609635055011E-2</v>
      </c>
      <c r="AM10" s="17">
        <v>3.1405894863585013E-2</v>
      </c>
      <c r="AN10" s="17">
        <v>0</v>
      </c>
      <c r="AO10" s="17">
        <v>2.1390117916917809E-2</v>
      </c>
      <c r="AP10" s="17">
        <v>2.73064459726097E-2</v>
      </c>
      <c r="AQ10" s="17">
        <v>0</v>
      </c>
      <c r="AS10" s="17">
        <v>2.377800565648128E-2</v>
      </c>
      <c r="AT10" s="17">
        <v>1.6720237399627719E-2</v>
      </c>
      <c r="AU10" s="17">
        <v>2.7334772623958069E-2</v>
      </c>
      <c r="AV10" s="17">
        <v>2.9544565284922199E-2</v>
      </c>
      <c r="AW10" s="17">
        <v>2.0338190864129611E-2</v>
      </c>
      <c r="AX10" s="17">
        <v>1.971001529292107E-2</v>
      </c>
      <c r="AY10" s="17">
        <v>1.8559973366893912E-2</v>
      </c>
      <c r="AZ10" s="17">
        <v>1.461420566941132E-2</v>
      </c>
      <c r="BB10" s="17">
        <v>3.4628154557944407E-2</v>
      </c>
      <c r="BC10" s="17">
        <v>1.8490748397446102E-2</v>
      </c>
      <c r="BD10" s="17">
        <v>2.2190824584002691E-2</v>
      </c>
      <c r="BE10" s="17">
        <v>3.0053242560530921E-2</v>
      </c>
      <c r="BF10" s="17">
        <v>1.590580776558399E-2</v>
      </c>
      <c r="BG10" s="17">
        <v>3.7297860258417088E-2</v>
      </c>
      <c r="BH10" s="17">
        <v>7.0576207762793964E-3</v>
      </c>
      <c r="BI10" s="17">
        <v>2.7424064528846549E-3</v>
      </c>
      <c r="BJ10" s="17">
        <v>1.257470586366659E-2</v>
      </c>
    </row>
    <row r="11" spans="2:64" ht="18.95" customHeight="1">
      <c r="B11" s="20" t="s">
        <v>76</v>
      </c>
      <c r="C11" s="17">
        <v>2.3335520971336659E-2</v>
      </c>
      <c r="D11" s="17">
        <v>7.3762730802697588E-3</v>
      </c>
      <c r="E11" s="17">
        <v>2.0155939439955872E-2</v>
      </c>
      <c r="F11" s="17">
        <v>5.944594274088881E-3</v>
      </c>
      <c r="G11" s="17">
        <v>2.9125093091486379E-2</v>
      </c>
      <c r="H11" s="17">
        <v>1.6961304091712009E-2</v>
      </c>
      <c r="I11" s="17">
        <v>5.0044059942206273E-2</v>
      </c>
      <c r="K11" s="17">
        <v>3.2832416837423981E-2</v>
      </c>
      <c r="L11" s="17">
        <v>1.4156627842042659E-2</v>
      </c>
      <c r="N11" s="17">
        <v>3.8241010148771813E-2</v>
      </c>
      <c r="O11" s="17">
        <v>0</v>
      </c>
      <c r="P11" s="17">
        <v>1.9304466180671099E-2</v>
      </c>
      <c r="Q11" s="17">
        <v>3.7021774460755427E-2</v>
      </c>
      <c r="R11" s="17">
        <v>1.3612885169238901E-2</v>
      </c>
      <c r="S11" s="17">
        <v>1.1879122314737841E-2</v>
      </c>
      <c r="T11" s="17">
        <v>2.074394152233635E-2</v>
      </c>
      <c r="U11" s="17">
        <v>3.8601002007387773E-2</v>
      </c>
      <c r="V11" s="17">
        <v>1.1304842102710939E-2</v>
      </c>
      <c r="W11" s="17">
        <v>2.9011320445684691E-2</v>
      </c>
      <c r="X11" s="17">
        <v>1.9830414483722469E-2</v>
      </c>
      <c r="Y11" s="17">
        <v>3.0115874626424791E-2</v>
      </c>
      <c r="AA11" s="17">
        <v>2.984107968800263E-2</v>
      </c>
      <c r="AB11" s="17">
        <v>3.5996108856704602E-2</v>
      </c>
      <c r="AC11" s="17">
        <v>1.6619185767128768E-2</v>
      </c>
      <c r="AD11" s="17">
        <v>2.5539098919549919E-2</v>
      </c>
      <c r="AE11" s="17">
        <v>1.6165523533601199E-2</v>
      </c>
      <c r="AF11" s="17">
        <v>1.845363396732487E-2</v>
      </c>
      <c r="AG11" s="17">
        <v>2.014542412329846E-2</v>
      </c>
      <c r="AH11" s="17">
        <v>2.4545841476017051E-2</v>
      </c>
      <c r="AI11" s="17">
        <v>4.3054416292880808E-2</v>
      </c>
      <c r="AJ11" s="17">
        <v>2.532340782121241E-2</v>
      </c>
      <c r="AK11" s="17">
        <v>2.200462975227389E-2</v>
      </c>
      <c r="AL11" s="17">
        <v>2.7364498444811699E-2</v>
      </c>
      <c r="AM11" s="17">
        <v>1.0964448523265511E-2</v>
      </c>
      <c r="AN11" s="17">
        <v>2.7785939460775889E-2</v>
      </c>
      <c r="AO11" s="17">
        <v>4.0638193955555083E-2</v>
      </c>
      <c r="AP11" s="17">
        <v>1.7938981873935091E-2</v>
      </c>
      <c r="AQ11" s="17">
        <v>1.730082066276192E-2</v>
      </c>
      <c r="AS11" s="17">
        <v>2.693061490329185E-2</v>
      </c>
      <c r="AT11" s="17">
        <v>2.9974916568342839E-2</v>
      </c>
      <c r="AU11" s="17">
        <v>4.6380509863815048E-2</v>
      </c>
      <c r="AV11" s="17">
        <v>7.0931238991023184E-3</v>
      </c>
      <c r="AW11" s="17">
        <v>1.231511435178069E-2</v>
      </c>
      <c r="AX11" s="17">
        <v>2.1650055391144389E-2</v>
      </c>
      <c r="AY11" s="17">
        <v>1.807897820157912E-2</v>
      </c>
      <c r="AZ11" s="17">
        <v>1.1206923312561861E-2</v>
      </c>
      <c r="BB11" s="17">
        <v>3.196582461231718E-2</v>
      </c>
      <c r="BC11" s="17">
        <v>3.0246755547636131E-2</v>
      </c>
      <c r="BD11" s="17">
        <v>4.0011933001591983E-2</v>
      </c>
      <c r="BE11" s="17">
        <v>2.479944124343714E-2</v>
      </c>
      <c r="BF11" s="17">
        <v>8.9433533401841684E-3</v>
      </c>
      <c r="BG11" s="17">
        <v>2.043346277132008E-2</v>
      </c>
      <c r="BH11" s="17">
        <v>1.918485292917119E-2</v>
      </c>
      <c r="BI11" s="17">
        <v>1.7167223007005829E-2</v>
      </c>
      <c r="BJ11" s="17">
        <v>2.5037624228655211E-2</v>
      </c>
    </row>
    <row r="12" spans="2:64" ht="18.95" customHeight="1">
      <c r="B12" s="20" t="s">
        <v>77</v>
      </c>
      <c r="C12" s="17">
        <v>0.93879671254357666</v>
      </c>
      <c r="D12" s="17">
        <v>0.96274878141371822</v>
      </c>
      <c r="E12" s="17">
        <v>0.92549074003864784</v>
      </c>
      <c r="F12" s="17">
        <v>0.97384397442745518</v>
      </c>
      <c r="G12" s="17">
        <v>0.95053803068038367</v>
      </c>
      <c r="H12" s="17">
        <v>0.95096062812730675</v>
      </c>
      <c r="I12" s="17">
        <v>0.88795640207594984</v>
      </c>
      <c r="K12" s="17">
        <v>0.92686812912863492</v>
      </c>
      <c r="L12" s="17">
        <v>0.95018448074504624</v>
      </c>
      <c r="N12" s="17">
        <v>0.91542613988245103</v>
      </c>
      <c r="O12" s="17">
        <v>0.98289729629429168</v>
      </c>
      <c r="P12" s="17">
        <v>0.95085091889277329</v>
      </c>
      <c r="Q12" s="17">
        <v>0.91499360512650652</v>
      </c>
      <c r="R12" s="17">
        <v>0.96347472140950541</v>
      </c>
      <c r="S12" s="17">
        <v>0.95252862612487432</v>
      </c>
      <c r="T12" s="17">
        <v>0.95843433121740995</v>
      </c>
      <c r="U12" s="17">
        <v>0.94433405679480387</v>
      </c>
      <c r="V12" s="17">
        <v>0.93998295807972243</v>
      </c>
      <c r="W12" s="17">
        <v>0.93147368641403394</v>
      </c>
      <c r="X12" s="17">
        <v>0.92140971024027929</v>
      </c>
      <c r="Y12" s="17">
        <v>0.92180624987174631</v>
      </c>
      <c r="AA12" s="17">
        <v>0.97015892031199724</v>
      </c>
      <c r="AB12" s="17">
        <v>0.92731006859507825</v>
      </c>
      <c r="AC12" s="17">
        <v>0.96770183580301061</v>
      </c>
      <c r="AD12" s="17">
        <v>0.93971257543267528</v>
      </c>
      <c r="AE12" s="17">
        <v>0.93903154028138336</v>
      </c>
      <c r="AF12" s="17">
        <v>0.939808942938963</v>
      </c>
      <c r="AG12" s="17">
        <v>0.95592153675290592</v>
      </c>
      <c r="AH12" s="17">
        <v>0.9565505527361603</v>
      </c>
      <c r="AI12" s="17">
        <v>0.90862481806939122</v>
      </c>
      <c r="AJ12" s="17">
        <v>0.9142151124218113</v>
      </c>
      <c r="AK12" s="17">
        <v>0.92906340731264858</v>
      </c>
      <c r="AL12" s="17">
        <v>0.93194264947889394</v>
      </c>
      <c r="AM12" s="17">
        <v>0.93628695315064558</v>
      </c>
      <c r="AN12" s="17">
        <v>0.9722140605392241</v>
      </c>
      <c r="AO12" s="17">
        <v>0.91811148878350246</v>
      </c>
      <c r="AP12" s="17">
        <v>0.91984936874252088</v>
      </c>
      <c r="AQ12" s="17">
        <v>0.94976280465934615</v>
      </c>
      <c r="AS12" s="17">
        <v>0.92245256244958507</v>
      </c>
      <c r="AT12" s="17">
        <v>0.93781608253545845</v>
      </c>
      <c r="AU12" s="17">
        <v>0.8939457674237995</v>
      </c>
      <c r="AV12" s="17">
        <v>0.92827564808590302</v>
      </c>
      <c r="AW12" s="17">
        <v>0.96352651366758224</v>
      </c>
      <c r="AX12" s="17">
        <v>0.93698987392479016</v>
      </c>
      <c r="AY12" s="17">
        <v>0.96336104843152692</v>
      </c>
      <c r="AZ12" s="17">
        <v>0.9624220385552521</v>
      </c>
      <c r="BB12" s="17">
        <v>0.90177875155056342</v>
      </c>
      <c r="BC12" s="17">
        <v>0.93263149254224553</v>
      </c>
      <c r="BD12" s="17">
        <v>0.91546605107317136</v>
      </c>
      <c r="BE12" s="17">
        <v>0.92126697217895903</v>
      </c>
      <c r="BF12" s="17">
        <v>0.9641860744310824</v>
      </c>
      <c r="BG12" s="17">
        <v>0.92183521419894265</v>
      </c>
      <c r="BH12" s="17">
        <v>0.96656595700198578</v>
      </c>
      <c r="BI12" s="17">
        <v>0.97448488209402551</v>
      </c>
      <c r="BJ12" s="17">
        <v>0.93965602373804835</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91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4.3268120715642101E-2</v>
      </c>
      <c r="D9" s="17">
        <v>3.6300893100722632E-2</v>
      </c>
      <c r="E9" s="17">
        <v>6.2036498594425261E-2</v>
      </c>
      <c r="F9" s="17">
        <v>2.874790569689532E-2</v>
      </c>
      <c r="G9" s="17">
        <v>4.2718935565315537E-2</v>
      </c>
      <c r="H9" s="17">
        <v>5.5370051739128193E-2</v>
      </c>
      <c r="I9" s="17">
        <v>3.6613967257005761E-2</v>
      </c>
      <c r="K9" s="17">
        <v>3.5899671673196881E-2</v>
      </c>
      <c r="L9" s="17">
        <v>5.0661921525581972E-2</v>
      </c>
      <c r="N9" s="17">
        <v>1.886783053505256E-2</v>
      </c>
      <c r="O9" s="17">
        <v>6.4162179376378428E-2</v>
      </c>
      <c r="P9" s="17">
        <v>9.3055474211063572E-3</v>
      </c>
      <c r="Q9" s="17">
        <v>4.7412117536218157E-2</v>
      </c>
      <c r="R9" s="17">
        <v>5.4833787007696803E-2</v>
      </c>
      <c r="S9" s="17">
        <v>5.3702221339337108E-2</v>
      </c>
      <c r="T9" s="17">
        <v>6.9965074670539321E-2</v>
      </c>
      <c r="U9" s="17">
        <v>4.282876595282524E-2</v>
      </c>
      <c r="V9" s="17">
        <v>4.348217763730601E-2</v>
      </c>
      <c r="W9" s="17">
        <v>4.3068424205117382E-2</v>
      </c>
      <c r="X9" s="17">
        <v>2.307810491518357E-2</v>
      </c>
      <c r="Y9" s="17">
        <v>6.5901892348496444E-2</v>
      </c>
      <c r="AA9" s="17">
        <v>0.15235765516172861</v>
      </c>
      <c r="AB9" s="17">
        <v>3.5019432907594371E-2</v>
      </c>
      <c r="AC9" s="17">
        <v>3.1910352421758173E-2</v>
      </c>
      <c r="AD9" s="17">
        <v>5.116121633002587E-2</v>
      </c>
      <c r="AE9" s="17">
        <v>6.8660899508339313E-2</v>
      </c>
      <c r="AF9" s="17">
        <v>4.2851026923139753E-2</v>
      </c>
      <c r="AG9" s="17">
        <v>6.7024381501829003E-2</v>
      </c>
      <c r="AH9" s="17">
        <v>5.196543754819366E-2</v>
      </c>
      <c r="AI9" s="17">
        <v>4.0340766934936163E-2</v>
      </c>
      <c r="AJ9" s="17">
        <v>1.6373069717519E-2</v>
      </c>
      <c r="AK9" s="17">
        <v>0</v>
      </c>
      <c r="AL9" s="17">
        <v>4.3748195267043842E-2</v>
      </c>
      <c r="AM9" s="17">
        <v>5.1841045574538953E-2</v>
      </c>
      <c r="AN9" s="17">
        <v>4.6791268452902608E-2</v>
      </c>
      <c r="AO9" s="17">
        <v>3.8741611872703328E-2</v>
      </c>
      <c r="AP9" s="17">
        <v>1.7489258079316471E-2</v>
      </c>
      <c r="AQ9" s="17">
        <v>1.7461464287569079E-2</v>
      </c>
      <c r="AS9" s="17">
        <v>3.6032845973871748E-2</v>
      </c>
      <c r="AT9" s="17">
        <v>4.8944359748453681E-2</v>
      </c>
      <c r="AU9" s="17">
        <v>4.9626345020716167E-2</v>
      </c>
      <c r="AV9" s="17">
        <v>6.9792567606513214E-2</v>
      </c>
      <c r="AW9" s="17">
        <v>3.8890063089774121E-2</v>
      </c>
      <c r="AX9" s="17">
        <v>2.026736854868956E-2</v>
      </c>
      <c r="AY9" s="17">
        <v>9.1030429664969395E-2</v>
      </c>
      <c r="AZ9" s="17">
        <v>2.514937920633481E-2</v>
      </c>
      <c r="BB9" s="17">
        <v>1.8172458772728241E-2</v>
      </c>
      <c r="BC9" s="17">
        <v>5.2743894589000022E-2</v>
      </c>
      <c r="BD9" s="17">
        <v>5.6242251992244092E-2</v>
      </c>
      <c r="BE9" s="17">
        <v>5.5745164999326947E-2</v>
      </c>
      <c r="BF9" s="17">
        <v>4.5334026010869742E-2</v>
      </c>
      <c r="BG9" s="17">
        <v>1.9128473956776391E-2</v>
      </c>
      <c r="BH9" s="17">
        <v>5.776521441523004E-2</v>
      </c>
      <c r="BI9" s="17">
        <v>2.7513885148440501E-2</v>
      </c>
      <c r="BJ9" s="17">
        <v>3.5429717388588362E-2</v>
      </c>
    </row>
    <row r="10" spans="2:64" ht="18.95" customHeight="1">
      <c r="B10" s="20" t="s">
        <v>75</v>
      </c>
      <c r="C10" s="17">
        <v>9.0567514291774703E-2</v>
      </c>
      <c r="D10" s="17">
        <v>4.8131840890847127E-2</v>
      </c>
      <c r="E10" s="17">
        <v>5.3038318007394232E-2</v>
      </c>
      <c r="F10" s="17">
        <v>0.11814925338817479</v>
      </c>
      <c r="G10" s="17">
        <v>0.13271551199389631</v>
      </c>
      <c r="H10" s="17">
        <v>9.3589648172682297E-2</v>
      </c>
      <c r="I10" s="17">
        <v>9.0706475145938589E-2</v>
      </c>
      <c r="K10" s="17">
        <v>8.2275541448425957E-2</v>
      </c>
      <c r="L10" s="17">
        <v>9.9073664033200948E-2</v>
      </c>
      <c r="N10" s="17">
        <v>0.1055800545590744</v>
      </c>
      <c r="O10" s="17">
        <v>4.628189543844715E-2</v>
      </c>
      <c r="P10" s="17">
        <v>0.18866535242629709</v>
      </c>
      <c r="Q10" s="17">
        <v>5.8066445402403959E-2</v>
      </c>
      <c r="R10" s="17">
        <v>0.1097543748019483</v>
      </c>
      <c r="S10" s="17">
        <v>0.1146670487231384</v>
      </c>
      <c r="T10" s="17">
        <v>0.10942699870184951</v>
      </c>
      <c r="U10" s="17">
        <v>7.9837229286337602E-2</v>
      </c>
      <c r="V10" s="17">
        <v>8.7200638276360279E-2</v>
      </c>
      <c r="W10" s="17">
        <v>6.4450902621364492E-2</v>
      </c>
      <c r="X10" s="17">
        <v>7.7009436365493344E-2</v>
      </c>
      <c r="Y10" s="17">
        <v>6.1709276556698979E-2</v>
      </c>
      <c r="AA10" s="17">
        <v>0.24030915818204951</v>
      </c>
      <c r="AB10" s="17">
        <v>0.10259733024988291</v>
      </c>
      <c r="AC10" s="17">
        <v>6.5597717400207145E-2</v>
      </c>
      <c r="AD10" s="17">
        <v>0.1149858848970607</v>
      </c>
      <c r="AE10" s="17">
        <v>9.4296360187224121E-2</v>
      </c>
      <c r="AF10" s="17">
        <v>0.13035022649360789</v>
      </c>
      <c r="AG10" s="17">
        <v>9.5417367623923929E-2</v>
      </c>
      <c r="AH10" s="17">
        <v>0.13801215243327081</v>
      </c>
      <c r="AI10" s="17">
        <v>6.5747498551849706E-2</v>
      </c>
      <c r="AJ10" s="17">
        <v>0.1192600958682241</v>
      </c>
      <c r="AK10" s="17">
        <v>6.3717568518328924E-2</v>
      </c>
      <c r="AL10" s="17">
        <v>5.2515259527276557E-2</v>
      </c>
      <c r="AM10" s="17">
        <v>5.3098265936830188E-2</v>
      </c>
      <c r="AN10" s="17">
        <v>2.3451241263678681E-2</v>
      </c>
      <c r="AO10" s="17">
        <v>5.6056930687164198E-2</v>
      </c>
      <c r="AP10" s="17">
        <v>3.4856701070143839E-2</v>
      </c>
      <c r="AQ10" s="17">
        <v>4.9051348421243438E-2</v>
      </c>
      <c r="AS10" s="17">
        <v>8.320678398962239E-2</v>
      </c>
      <c r="AT10" s="17">
        <v>0.1004460257826628</v>
      </c>
      <c r="AU10" s="17">
        <v>0.1004653542522632</v>
      </c>
      <c r="AV10" s="17">
        <v>7.1712605690454137E-2</v>
      </c>
      <c r="AW10" s="17">
        <v>4.2296808374614053E-2</v>
      </c>
      <c r="AX10" s="17">
        <v>8.1135290558552092E-2</v>
      </c>
      <c r="AY10" s="17">
        <v>0.12792026724024819</v>
      </c>
      <c r="AZ10" s="17">
        <v>0.1130190012840557</v>
      </c>
      <c r="BB10" s="17">
        <v>8.8146828143261635E-2</v>
      </c>
      <c r="BC10" s="17">
        <v>8.6653073790500787E-2</v>
      </c>
      <c r="BD10" s="17">
        <v>9.1423072188808574E-2</v>
      </c>
      <c r="BE10" s="17">
        <v>6.4721345342116141E-2</v>
      </c>
      <c r="BF10" s="17">
        <v>6.7791314920915571E-2</v>
      </c>
      <c r="BG10" s="17">
        <v>9.5806882600361437E-2</v>
      </c>
      <c r="BH10" s="17">
        <v>0.16308074046060411</v>
      </c>
      <c r="BI10" s="17">
        <v>0.1411028490499936</v>
      </c>
      <c r="BJ10" s="17">
        <v>7.1279659328748787E-2</v>
      </c>
    </row>
    <row r="11" spans="2:64" ht="18.95" customHeight="1">
      <c r="B11" s="20" t="s">
        <v>76</v>
      </c>
      <c r="C11" s="17">
        <v>8.649188553436768E-2</v>
      </c>
      <c r="D11" s="17">
        <v>5.4948510501225477E-2</v>
      </c>
      <c r="E11" s="17">
        <v>6.2237779583195728E-2</v>
      </c>
      <c r="F11" s="17">
        <v>8.105298395561962E-2</v>
      </c>
      <c r="G11" s="17">
        <v>9.8999541449966158E-2</v>
      </c>
      <c r="H11" s="17">
        <v>0.126719446183644</v>
      </c>
      <c r="I11" s="17">
        <v>9.4337995546732015E-2</v>
      </c>
      <c r="K11" s="17">
        <v>8.0882020225344811E-2</v>
      </c>
      <c r="L11" s="17">
        <v>9.2358452903360061E-2</v>
      </c>
      <c r="N11" s="17">
        <v>0.1237073423689545</v>
      </c>
      <c r="O11" s="17">
        <v>4.8648715522563293E-2</v>
      </c>
      <c r="P11" s="17">
        <v>8.6324443569337495E-2</v>
      </c>
      <c r="Q11" s="17">
        <v>8.2909236405702649E-2</v>
      </c>
      <c r="R11" s="17">
        <v>6.9387392232828041E-2</v>
      </c>
      <c r="S11" s="17">
        <v>0.12039708015139571</v>
      </c>
      <c r="T11" s="17">
        <v>9.7720968159530394E-2</v>
      </c>
      <c r="U11" s="17">
        <v>8.6074493203774652E-2</v>
      </c>
      <c r="V11" s="17">
        <v>7.2294425998769785E-2</v>
      </c>
      <c r="W11" s="17">
        <v>6.5541877340221058E-2</v>
      </c>
      <c r="X11" s="17">
        <v>8.4427488834468267E-2</v>
      </c>
      <c r="Y11" s="17">
        <v>9.6888397787003963E-2</v>
      </c>
      <c r="AA11" s="17">
        <v>0.121106724397645</v>
      </c>
      <c r="AB11" s="17">
        <v>0.10248508714212649</v>
      </c>
      <c r="AC11" s="17">
        <v>0.14445068199397321</v>
      </c>
      <c r="AD11" s="17">
        <v>9.4801238076423877E-2</v>
      </c>
      <c r="AE11" s="17">
        <v>7.5150240785962608E-2</v>
      </c>
      <c r="AF11" s="17">
        <v>0.1035833548532438</v>
      </c>
      <c r="AG11" s="17">
        <v>9.2376942319713704E-2</v>
      </c>
      <c r="AH11" s="17">
        <v>6.7895133606250754E-2</v>
      </c>
      <c r="AI11" s="17">
        <v>8.2381296427022896E-2</v>
      </c>
      <c r="AJ11" s="17">
        <v>3.5597942018230321E-2</v>
      </c>
      <c r="AK11" s="17">
        <v>0.1065857799918902</v>
      </c>
      <c r="AL11" s="17">
        <v>7.145342859325772E-2</v>
      </c>
      <c r="AM11" s="17">
        <v>9.5014613138264759E-2</v>
      </c>
      <c r="AN11" s="17">
        <v>4.8206093019712383E-2</v>
      </c>
      <c r="AO11" s="17">
        <v>8.1327455868816179E-2</v>
      </c>
      <c r="AP11" s="17">
        <v>5.4527745911843797E-2</v>
      </c>
      <c r="AQ11" s="17">
        <v>6.9123281003119735E-2</v>
      </c>
      <c r="AS11" s="17">
        <v>7.430865231270177E-2</v>
      </c>
      <c r="AT11" s="17">
        <v>8.7333045258631101E-2</v>
      </c>
      <c r="AU11" s="17">
        <v>5.1414112869083838E-2</v>
      </c>
      <c r="AV11" s="17">
        <v>7.9195347812499622E-2</v>
      </c>
      <c r="AW11" s="17">
        <v>0.106398432155086</v>
      </c>
      <c r="AX11" s="17">
        <v>0.12266161977525861</v>
      </c>
      <c r="AY11" s="17">
        <v>0.12808971623292531</v>
      </c>
      <c r="AZ11" s="17">
        <v>9.1130301247366846E-2</v>
      </c>
      <c r="BB11" s="17">
        <v>8.7341438954679565E-2</v>
      </c>
      <c r="BC11" s="17">
        <v>8.3813898988864127E-2</v>
      </c>
      <c r="BD11" s="17">
        <v>3.9678994970359323E-2</v>
      </c>
      <c r="BE11" s="17">
        <v>3.6258895139895393E-2</v>
      </c>
      <c r="BF11" s="17">
        <v>9.5839074955849951E-2</v>
      </c>
      <c r="BG11" s="17">
        <v>0.15374057006946651</v>
      </c>
      <c r="BH11" s="17">
        <v>0.1187305869028971</v>
      </c>
      <c r="BI11" s="17">
        <v>0.12216654818509071</v>
      </c>
      <c r="BJ11" s="17">
        <v>0.1093467996008736</v>
      </c>
    </row>
    <row r="12" spans="2:64" ht="18.95" customHeight="1">
      <c r="B12" s="20" t="s">
        <v>77</v>
      </c>
      <c r="C12" s="17">
        <v>0.77967247945821549</v>
      </c>
      <c r="D12" s="17">
        <v>0.86061875550720468</v>
      </c>
      <c r="E12" s="17">
        <v>0.82268740381498462</v>
      </c>
      <c r="F12" s="17">
        <v>0.77204985695931017</v>
      </c>
      <c r="G12" s="17">
        <v>0.72556601099082207</v>
      </c>
      <c r="H12" s="17">
        <v>0.72432085390454537</v>
      </c>
      <c r="I12" s="17">
        <v>0.77834156205032345</v>
      </c>
      <c r="K12" s="17">
        <v>0.80094276665303243</v>
      </c>
      <c r="L12" s="17">
        <v>0.75790596153785705</v>
      </c>
      <c r="N12" s="17">
        <v>0.75184477253691862</v>
      </c>
      <c r="O12" s="17">
        <v>0.84090720966261112</v>
      </c>
      <c r="P12" s="17">
        <v>0.7157046565832591</v>
      </c>
      <c r="Q12" s="17">
        <v>0.8116122006556753</v>
      </c>
      <c r="R12" s="17">
        <v>0.76602444595752683</v>
      </c>
      <c r="S12" s="17">
        <v>0.71123364978612891</v>
      </c>
      <c r="T12" s="17">
        <v>0.7228869584680806</v>
      </c>
      <c r="U12" s="17">
        <v>0.79125951155706264</v>
      </c>
      <c r="V12" s="17">
        <v>0.79702275808756395</v>
      </c>
      <c r="W12" s="17">
        <v>0.8269387958332971</v>
      </c>
      <c r="X12" s="17">
        <v>0.81548496988485464</v>
      </c>
      <c r="Y12" s="17">
        <v>0.77550043330780061</v>
      </c>
      <c r="AA12" s="17">
        <v>0.48622646225857702</v>
      </c>
      <c r="AB12" s="17">
        <v>0.75989814970039626</v>
      </c>
      <c r="AC12" s="17">
        <v>0.7580412481840616</v>
      </c>
      <c r="AD12" s="17">
        <v>0.73905166069648942</v>
      </c>
      <c r="AE12" s="17">
        <v>0.76189249951847393</v>
      </c>
      <c r="AF12" s="17">
        <v>0.72321539173000859</v>
      </c>
      <c r="AG12" s="17">
        <v>0.74518130855453335</v>
      </c>
      <c r="AH12" s="17">
        <v>0.7421272764122846</v>
      </c>
      <c r="AI12" s="17">
        <v>0.8115304380861913</v>
      </c>
      <c r="AJ12" s="17">
        <v>0.82876889239602658</v>
      </c>
      <c r="AK12" s="17">
        <v>0.82969665148978078</v>
      </c>
      <c r="AL12" s="17">
        <v>0.83228311661242182</v>
      </c>
      <c r="AM12" s="17">
        <v>0.80004607535036609</v>
      </c>
      <c r="AN12" s="17">
        <v>0.88155139726370646</v>
      </c>
      <c r="AO12" s="17">
        <v>0.82387400157131618</v>
      </c>
      <c r="AP12" s="17">
        <v>0.89312629493869589</v>
      </c>
      <c r="AQ12" s="17">
        <v>0.86436390628806781</v>
      </c>
      <c r="AS12" s="17">
        <v>0.8064517177238042</v>
      </c>
      <c r="AT12" s="17">
        <v>0.76327656921025222</v>
      </c>
      <c r="AU12" s="17">
        <v>0.79849418785793691</v>
      </c>
      <c r="AV12" s="17">
        <v>0.77929947889053308</v>
      </c>
      <c r="AW12" s="17">
        <v>0.81241469638052577</v>
      </c>
      <c r="AX12" s="17">
        <v>0.77593572111749975</v>
      </c>
      <c r="AY12" s="17">
        <v>0.65295958686185684</v>
      </c>
      <c r="AZ12" s="17">
        <v>0.77070131826224275</v>
      </c>
      <c r="BB12" s="17">
        <v>0.80633927412933049</v>
      </c>
      <c r="BC12" s="17">
        <v>0.77678913263163496</v>
      </c>
      <c r="BD12" s="17">
        <v>0.81265568084858797</v>
      </c>
      <c r="BE12" s="17">
        <v>0.84327459451866149</v>
      </c>
      <c r="BF12" s="17">
        <v>0.79103558411236474</v>
      </c>
      <c r="BG12" s="17">
        <v>0.73132407337339567</v>
      </c>
      <c r="BH12" s="17">
        <v>0.66042345822126869</v>
      </c>
      <c r="BI12" s="17">
        <v>0.7092167176164752</v>
      </c>
      <c r="BJ12" s="17">
        <v>0.78394382368178928</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83"/>
  <sheetViews>
    <sheetView showGridLines="0" topLeftCell="A54" workbookViewId="0">
      <selection activeCell="D74" sqref="D74"/>
    </sheetView>
  </sheetViews>
  <sheetFormatPr defaultRowHeight="14.45"/>
  <cols>
    <col min="1" max="2" width="5" customWidth="1"/>
    <col min="3" max="3" width="10" customWidth="1"/>
    <col min="4" max="4" width="100" customWidth="1"/>
    <col min="5" max="5" width="20" customWidth="1"/>
    <col min="6" max="6" width="50" customWidth="1"/>
  </cols>
  <sheetData>
    <row r="2" spans="3:6" ht="39.950000000000003" customHeight="1">
      <c r="D2" s="4" t="s">
        <v>11</v>
      </c>
    </row>
    <row r="6" spans="3:6">
      <c r="D6" s="5" t="str">
        <f>HYPERLINK("#'Full Results'!A1", "Full Results")</f>
        <v>Full Results</v>
      </c>
    </row>
    <row r="8" spans="3:6">
      <c r="C8" s="6" t="s">
        <v>12</v>
      </c>
      <c r="D8" s="7" t="s">
        <v>13</v>
      </c>
      <c r="E8" s="6" t="s">
        <v>14</v>
      </c>
      <c r="F8" s="7" t="s">
        <v>15</v>
      </c>
    </row>
    <row r="9" spans="3:6">
      <c r="C9" s="8">
        <v>1</v>
      </c>
      <c r="D9" s="5" t="str">
        <f>HYPERLINK("#'Table 1'!A1", "Rank Summary: Please rank the top 3 issues in the UK")</f>
        <v>Rank Summary: Please rank the top 3 issues in the UK</v>
      </c>
      <c r="E9" s="9">
        <f>HYPERLINK("#'Full Results'!A9", 9)</f>
        <v>9</v>
      </c>
      <c r="F9" s="10"/>
    </row>
    <row r="10" spans="3:6">
      <c r="C10" s="8">
        <v>2</v>
      </c>
      <c r="D10" s="5" t="str">
        <f>HYPERLINK("#'Table 2'!A1", "Please rank the top 3 issues in the UK: Cost of Living")</f>
        <v>Please rank the top 3 issues in the UK: Cost of Living</v>
      </c>
      <c r="E10" s="9">
        <f>HYPERLINK("#'Full Results'!A9", 9)</f>
        <v>9</v>
      </c>
      <c r="F10" s="10" t="s">
        <v>16</v>
      </c>
    </row>
    <row r="11" spans="3:6">
      <c r="C11" s="8">
        <v>3</v>
      </c>
      <c r="D11" s="5" t="str">
        <f>HYPERLINK("#'Table 3'!A1", "Please rank the top 3 issues in the UK: Immigration &amp; Asylum")</f>
        <v>Please rank the top 3 issues in the UK: Immigration &amp; Asylum</v>
      </c>
      <c r="E11" s="9">
        <f>HYPERLINK("#'Full Results'!A16", 16)</f>
        <v>16</v>
      </c>
      <c r="F11" s="10" t="s">
        <v>16</v>
      </c>
    </row>
    <row r="12" spans="3:6">
      <c r="C12" s="8">
        <v>4</v>
      </c>
      <c r="D12" s="5" t="str">
        <f>HYPERLINK("#'Table 4'!A1", "Please rank the top 3 issues in the UK: Crime")</f>
        <v>Please rank the top 3 issues in the UK: Crime</v>
      </c>
      <c r="E12" s="9">
        <f>HYPERLINK("#'Full Results'!A23", 23)</f>
        <v>23</v>
      </c>
      <c r="F12" s="10" t="s">
        <v>16</v>
      </c>
    </row>
    <row r="13" spans="3:6">
      <c r="C13" s="8">
        <v>5</v>
      </c>
      <c r="D13" s="5" t="str">
        <f>HYPERLINK("#'Table 5'!A1", "Please rank the top 3 issues in the UK: The economy")</f>
        <v>Please rank the top 3 issues in the UK: The economy</v>
      </c>
      <c r="E13" s="9">
        <f>HYPERLINK("#'Full Results'!A30", 30)</f>
        <v>30</v>
      </c>
      <c r="F13" s="10" t="s">
        <v>16</v>
      </c>
    </row>
    <row r="14" spans="3:6">
      <c r="C14" s="8">
        <v>6</v>
      </c>
      <c r="D14" s="5" t="str">
        <f>HYPERLINK("#'Table 6'!A1", "Please rank the top 3 issues in the UK: Health")</f>
        <v>Please rank the top 3 issues in the UK: Health</v>
      </c>
      <c r="E14" s="9">
        <f>HYPERLINK("#'Full Results'!A37", 37)</f>
        <v>37</v>
      </c>
      <c r="F14" s="10" t="s">
        <v>16</v>
      </c>
    </row>
    <row r="15" spans="3:6">
      <c r="C15" s="8">
        <v>7</v>
      </c>
      <c r="D15" s="5" t="str">
        <f>HYPERLINK("#'Table 7'!A1", "Please rank the top 3 issues in the UK: Tax")</f>
        <v>Please rank the top 3 issues in the UK: Tax</v>
      </c>
      <c r="E15" s="9">
        <f>HYPERLINK("#'Full Results'!A44", 44)</f>
        <v>44</v>
      </c>
      <c r="F15" s="10" t="s">
        <v>16</v>
      </c>
    </row>
    <row r="16" spans="3:6">
      <c r="C16" s="8">
        <v>8</v>
      </c>
      <c r="D16" s="5" t="str">
        <f>HYPERLINK("#'Table 8'!A1", "Please rank the top 3 issues in the UK: Pensions")</f>
        <v>Please rank the top 3 issues in the UK: Pensions</v>
      </c>
      <c r="E16" s="9">
        <f>HYPERLINK("#'Full Results'!A51", 51)</f>
        <v>51</v>
      </c>
      <c r="F16" s="10" t="s">
        <v>16</v>
      </c>
    </row>
    <row r="17" spans="3:6">
      <c r="C17" s="8">
        <v>9</v>
      </c>
      <c r="D17" s="5" t="str">
        <f>HYPERLINK("#'Table 9'!A1", "Please rank the top 3 issues in the UK: Education")</f>
        <v>Please rank the top 3 issues in the UK: Education</v>
      </c>
      <c r="E17" s="9">
        <f>HYPERLINK("#'Full Results'!A58", 58)</f>
        <v>58</v>
      </c>
      <c r="F17" s="10" t="s">
        <v>16</v>
      </c>
    </row>
    <row r="18" spans="3:6">
      <c r="C18" s="8">
        <v>10</v>
      </c>
      <c r="D18" s="5" t="str">
        <f>HYPERLINK("#'Table 10'!A1", "Please rank the top 3 issues in the UK: Housing")</f>
        <v>Please rank the top 3 issues in the UK: Housing</v>
      </c>
      <c r="E18" s="9">
        <f>HYPERLINK("#'Full Results'!A65", 65)</f>
        <v>65</v>
      </c>
      <c r="F18" s="10" t="s">
        <v>16</v>
      </c>
    </row>
    <row r="19" spans="3:6">
      <c r="C19" s="8">
        <v>11</v>
      </c>
      <c r="D19" s="5" t="str">
        <f>HYPERLINK("#'Table 11'!A1", "Please rank the top 3 issues in the UK: Transport")</f>
        <v>Please rank the top 3 issues in the UK: Transport</v>
      </c>
      <c r="E19" s="9">
        <f>HYPERLINK("#'Full Results'!A72", 72)</f>
        <v>72</v>
      </c>
      <c r="F19" s="10" t="s">
        <v>16</v>
      </c>
    </row>
    <row r="20" spans="3:6">
      <c r="C20" s="8">
        <v>12</v>
      </c>
      <c r="D20" s="5" t="str">
        <f>HYPERLINK("#'Table 12'!A1", "Please rank the top 3 issues in the UK: Welfare benefits")</f>
        <v>Please rank the top 3 issues in the UK: Welfare benefits</v>
      </c>
      <c r="E20" s="9">
        <f>HYPERLINK("#'Full Results'!A79", 79)</f>
        <v>79</v>
      </c>
      <c r="F20" s="10" t="s">
        <v>16</v>
      </c>
    </row>
    <row r="21" spans="3:6">
      <c r="C21" s="8">
        <v>13</v>
      </c>
      <c r="D21" s="5" t="str">
        <f>HYPERLINK("#'Table 13'!A1", "Please rank the top 3 issues in the UK: Defence and security")</f>
        <v>Please rank the top 3 issues in the UK: Defence and security</v>
      </c>
      <c r="E21" s="9">
        <f>HYPERLINK("#'Full Results'!A86", 86)</f>
        <v>86</v>
      </c>
      <c r="F21" s="10" t="s">
        <v>16</v>
      </c>
    </row>
    <row r="22" spans="3:6">
      <c r="C22" s="8">
        <v>14</v>
      </c>
      <c r="D22" s="5" t="str">
        <f>HYPERLINK("#'Table 14'!A1", "Please rank the top 3 issues in the UK: Climate change")</f>
        <v>Please rank the top 3 issues in the UK: Climate change</v>
      </c>
      <c r="E22" s="9">
        <f>HYPERLINK("#'Full Results'!A93", 93)</f>
        <v>93</v>
      </c>
      <c r="F22" s="10" t="s">
        <v>16</v>
      </c>
    </row>
    <row r="23" spans="3:6">
      <c r="C23" s="8">
        <v>15</v>
      </c>
      <c r="D23" s="5" t="str">
        <f>HYPERLINK("#'Table 15'!A1", "Please rank the top 3 issues in the UK: Energy security")</f>
        <v>Please rank the top 3 issues in the UK: Energy security</v>
      </c>
      <c r="E23" s="9">
        <f>HYPERLINK("#'Full Results'!A100", 100)</f>
        <v>100</v>
      </c>
      <c r="F23" s="10" t="s">
        <v>16</v>
      </c>
    </row>
    <row r="24" spans="3:6">
      <c r="C24" s="8">
        <v>16</v>
      </c>
      <c r="D24" s="5" t="str">
        <f>HYPERLINK("#'Table 16'!A1", "Please rank the top 3 issues in the UK: Energy bills")</f>
        <v>Please rank the top 3 issues in the UK: Energy bills</v>
      </c>
      <c r="E24" s="9">
        <f>HYPERLINK("#'Full Results'!A107", 107)</f>
        <v>107</v>
      </c>
      <c r="F24" s="10" t="s">
        <v>16</v>
      </c>
    </row>
    <row r="25" spans="3:6">
      <c r="C25" s="8">
        <v>17</v>
      </c>
      <c r="D25" s="5" t="str">
        <f>HYPERLINK("#'Table 17'!A1", "What type of heating does your home currently use? Please select the main one if you have multiple sources.")</f>
        <v>What type of heating does your home currently use? Please select the main one if you have multiple sources.</v>
      </c>
      <c r="E25" s="9">
        <f>HYPERLINK("#'Full Results'!A114", 114)</f>
        <v>114</v>
      </c>
      <c r="F25" s="10" t="s">
        <v>16</v>
      </c>
    </row>
    <row r="26" spans="3:6">
      <c r="C26" s="8">
        <v>18</v>
      </c>
      <c r="D26" s="5" t="str">
        <f>HYPERLINK("#'Table 18'!A1", "Grid Summary: Please rate your agreement with the following statements about energy bills.")</f>
        <v>Grid Summary: Please rate your agreement with the following statements about energy bills.</v>
      </c>
      <c r="E26" s="9">
        <f>HYPERLINK("#'Full Results'!A125", 125)</f>
        <v>125</v>
      </c>
      <c r="F26" s="10"/>
    </row>
    <row r="27" spans="3:6">
      <c r="C27" s="8">
        <v>19</v>
      </c>
      <c r="D27" s="5" t="str">
        <f>HYPERLINK("#'Table 19'!A1", "Please rate your agreement with the following statements about energy bills.: I have a good understanding of what causes my bills to go up and down")</f>
        <v>Please rate your agreement with the following statements about energy bills.: I have a good understanding of what causes my bills to go up and down</v>
      </c>
      <c r="E27" s="9">
        <f>HYPERLINK("#'Full Results'!A125", 125)</f>
        <v>125</v>
      </c>
      <c r="F27" s="10" t="s">
        <v>16</v>
      </c>
    </row>
    <row r="28" spans="3:6">
      <c r="C28" s="8">
        <v>20</v>
      </c>
      <c r="D28" s="5" t="str">
        <f>HYPERLINK("#'Table 20'!A1", "Please rate your agreement with the following statements about energy bills.: My energy bills have gone down in recent years")</f>
        <v>Please rate your agreement with the following statements about energy bills.: My energy bills have gone down in recent years</v>
      </c>
      <c r="E28" s="9">
        <f>HYPERLINK("#'Full Results'!A134", 134)</f>
        <v>134</v>
      </c>
      <c r="F28" s="10" t="s">
        <v>16</v>
      </c>
    </row>
    <row r="29" spans="3:6">
      <c r="C29" s="8">
        <v>21</v>
      </c>
      <c r="D29" s="5" t="str">
        <f>HYPERLINK("#'Table 21'!A1", "Please rate your agreement with the following statements about energy bills.: I know what my standing charge figure is")</f>
        <v>Please rate your agreement with the following statements about energy bills.: I know what my standing charge figure is</v>
      </c>
      <c r="E29" s="9">
        <f>HYPERLINK("#'Full Results'!A143", 143)</f>
        <v>143</v>
      </c>
      <c r="F29" s="10" t="s">
        <v>16</v>
      </c>
    </row>
    <row r="30" spans="3:6">
      <c r="C30" s="8">
        <v>22</v>
      </c>
      <c r="D30" s="5" t="str">
        <f>HYPERLINK("#'Table 22'!A1", "Please rate your agreement with the following statements about energy bills.: My heating and electricity only come from renewable sources")</f>
        <v>Please rate your agreement with the following statements about energy bills.: My heating and electricity only come from renewable sources</v>
      </c>
      <c r="E30" s="9">
        <f>HYPERLINK("#'Full Results'!A152", 152)</f>
        <v>152</v>
      </c>
      <c r="F30" s="10" t="s">
        <v>16</v>
      </c>
    </row>
    <row r="31" spans="3:6">
      <c r="C31" s="8">
        <v>23</v>
      </c>
      <c r="D31" s="5" t="str">
        <f>HYPERLINK("#'Table 23'!A1", "Please rate your agreement with the following statements about energy bills.: The Government should prioritise more spending on energy production in the UK, even if that means less money for other things")</f>
        <v>Please rate your agreement with the following statements about energy bills.: The Government should prioritise more spending on energy production in the UK, even if that means less money for other things</v>
      </c>
      <c r="E31" s="9">
        <f>HYPERLINK("#'Full Results'!A161", 161)</f>
        <v>161</v>
      </c>
      <c r="F31" s="10" t="s">
        <v>16</v>
      </c>
    </row>
    <row r="32" spans="3:6">
      <c r="C32" s="8">
        <v>24</v>
      </c>
      <c r="D32" s="5" t="str">
        <f>HYPERLINK("#'Table 24'!A1", "What do you think is increasing energy costs? Please select up to two.")</f>
        <v>What do you think is increasing energy costs? Please select up to two.</v>
      </c>
      <c r="E32" s="9">
        <f>HYPERLINK("#'Full Results'!A170", 170)</f>
        <v>170</v>
      </c>
      <c r="F32" s="10" t="s">
        <v>16</v>
      </c>
    </row>
    <row r="33" spans="3:6">
      <c r="C33" s="8">
        <v>25</v>
      </c>
      <c r="D33" s="5" t="str">
        <f>HYPERLINK("#'Table 25'!A1", "Grid Summary: How do you feel about increasing the following types of energy in the UK?")</f>
        <v>Grid Summary: How do you feel about increasing the following types of energy in the UK?</v>
      </c>
      <c r="E33" s="9">
        <f>HYPERLINK("#'Full Results'!A185", 185)</f>
        <v>185</v>
      </c>
      <c r="F33" s="10"/>
    </row>
    <row r="34" spans="3:6">
      <c r="C34" s="8">
        <v>26</v>
      </c>
      <c r="D34" s="5" t="str">
        <f>HYPERLINK("#'Table 26'!A1", "How do you feel about increasing the following types of energy in the UK?: Oil and gas from the North Sea")</f>
        <v>How do you feel about increasing the following types of energy in the UK?: Oil and gas from the North Sea</v>
      </c>
      <c r="E34" s="9">
        <f>HYPERLINK("#'Full Results'!A185", 185)</f>
        <v>185</v>
      </c>
      <c r="F34" s="10" t="s">
        <v>16</v>
      </c>
    </row>
    <row r="35" spans="3:6">
      <c r="C35" s="8">
        <v>27</v>
      </c>
      <c r="D35" s="5" t="str">
        <f>HYPERLINK("#'Table 27'!A1", "How do you feel about increasing the following types of energy in the UK?: Oil and gas from Norway")</f>
        <v>How do you feel about increasing the following types of energy in the UK?: Oil and gas from Norway</v>
      </c>
      <c r="E35" s="9">
        <f>HYPERLINK("#'Full Results'!A193", 193)</f>
        <v>193</v>
      </c>
      <c r="F35" s="10" t="s">
        <v>16</v>
      </c>
    </row>
    <row r="36" spans="3:6">
      <c r="C36" s="8">
        <v>28</v>
      </c>
      <c r="D36" s="5" t="str">
        <f>HYPERLINK("#'Table 28'!A1", "How do you feel about increasing the following types of energy in the UK?: Oil and gas imported from the U.S.")</f>
        <v>How do you feel about increasing the following types of energy in the UK?: Oil and gas imported from the U.S.</v>
      </c>
      <c r="E36" s="9">
        <f>HYPERLINK("#'Full Results'!A201", 201)</f>
        <v>201</v>
      </c>
      <c r="F36" s="10" t="s">
        <v>16</v>
      </c>
    </row>
    <row r="37" spans="3:6">
      <c r="C37" s="8">
        <v>29</v>
      </c>
      <c r="D37" s="5" t="str">
        <f>HYPERLINK("#'Table 29'!A1", "How do you feel about increasing the following types of energy in the UK?: Oil and gas imported from the Middle East")</f>
        <v>How do you feel about increasing the following types of energy in the UK?: Oil and gas imported from the Middle East</v>
      </c>
      <c r="E37" s="9">
        <f>HYPERLINK("#'Full Results'!A209", 209)</f>
        <v>209</v>
      </c>
      <c r="F37" s="10" t="s">
        <v>16</v>
      </c>
    </row>
    <row r="38" spans="3:6">
      <c r="C38" s="8">
        <v>30</v>
      </c>
      <c r="D38" s="5" t="str">
        <f>HYPERLINK("#'Table 30'!A1", "How do you feel about increasing the following types of energy in the UK?: Oil and gas imported from China")</f>
        <v>How do you feel about increasing the following types of energy in the UK?: Oil and gas imported from China</v>
      </c>
      <c r="E38" s="9">
        <f>HYPERLINK("#'Full Results'!A217", 217)</f>
        <v>217</v>
      </c>
      <c r="F38" s="10" t="s">
        <v>16</v>
      </c>
    </row>
    <row r="39" spans="3:6">
      <c r="C39" s="8">
        <v>31</v>
      </c>
      <c r="D39" s="5" t="str">
        <f>HYPERLINK("#'Table 31'!A1", "How do you feel about increasing the following types of energy in the UK?: Oil and gas imported from Europe")</f>
        <v>How do you feel about increasing the following types of energy in the UK?: Oil and gas imported from Europe</v>
      </c>
      <c r="E39" s="9">
        <f>HYPERLINK("#'Full Results'!A225", 225)</f>
        <v>225</v>
      </c>
      <c r="F39" s="10" t="s">
        <v>16</v>
      </c>
    </row>
    <row r="40" spans="3:6">
      <c r="C40" s="8">
        <v>32</v>
      </c>
      <c r="D40" s="5" t="str">
        <f>HYPERLINK("#'Table 32'!A1", "How do you feel about increasing the following types of energy in the UK?: Solar power")</f>
        <v>How do you feel about increasing the following types of energy in the UK?: Solar power</v>
      </c>
      <c r="E40" s="9">
        <f>HYPERLINK("#'Full Results'!A233", 233)</f>
        <v>233</v>
      </c>
      <c r="F40" s="10" t="s">
        <v>16</v>
      </c>
    </row>
    <row r="41" spans="3:6">
      <c r="C41" s="8">
        <v>33</v>
      </c>
      <c r="D41" s="5" t="str">
        <f>HYPERLINK("#'Table 33'!A1", "How do you feel about increasing the following types of energy in the UK?: Nuclear power")</f>
        <v>How do you feel about increasing the following types of energy in the UK?: Nuclear power</v>
      </c>
      <c r="E41" s="9">
        <f>HYPERLINK("#'Full Results'!A241", 241)</f>
        <v>241</v>
      </c>
      <c r="F41" s="10" t="s">
        <v>16</v>
      </c>
    </row>
    <row r="42" spans="3:6">
      <c r="C42" s="8">
        <v>34</v>
      </c>
      <c r="D42" s="5" t="str">
        <f>HYPERLINK("#'Table 34'!A1", "How do you feel about increasing the following types of energy in the UK?: Imported electricity")</f>
        <v>How do you feel about increasing the following types of energy in the UK?: Imported electricity</v>
      </c>
      <c r="E42" s="9">
        <f>HYPERLINK("#'Full Results'!A249", 249)</f>
        <v>249</v>
      </c>
      <c r="F42" s="10" t="s">
        <v>16</v>
      </c>
    </row>
    <row r="43" spans="3:6">
      <c r="C43" s="8">
        <v>35</v>
      </c>
      <c r="D43" s="5" t="str">
        <f>HYPERLINK("#'Table 35'!A1", "How do you feel about increasing the following types of energy in the UK?: Onshore wind")</f>
        <v>How do you feel about increasing the following types of energy in the UK?: Onshore wind</v>
      </c>
      <c r="E43" s="9">
        <f>HYPERLINK("#'Full Results'!A257", 257)</f>
        <v>257</v>
      </c>
      <c r="F43" s="10" t="s">
        <v>16</v>
      </c>
    </row>
    <row r="44" spans="3:6">
      <c r="C44" s="8">
        <v>36</v>
      </c>
      <c r="D44" s="5" t="str">
        <f>HYPERLINK("#'Table 36'!A1", "How do you feel about increasing the following types of energy in the UK?: Offshore wind")</f>
        <v>How do you feel about increasing the following types of energy in the UK?: Offshore wind</v>
      </c>
      <c r="E44" s="9">
        <f>HYPERLINK("#'Full Results'!A265", 265)</f>
        <v>265</v>
      </c>
      <c r="F44" s="10" t="s">
        <v>16</v>
      </c>
    </row>
    <row r="45" spans="3:6">
      <c r="C45" s="8">
        <v>37</v>
      </c>
      <c r="D45" s="5" t="str">
        <f>HYPERLINK("#'Table 37'!A1", "Which of the following do you think would be most effective at bringing down the cost of energy in the UK? Please choose your top three")</f>
        <v>Which of the following do you think would be most effective at bringing down the cost of energy in the UK? Please choose your top three</v>
      </c>
      <c r="E45" s="9">
        <f>HYPERLINK("#'Full Results'!A273", 273)</f>
        <v>273</v>
      </c>
      <c r="F45" s="10" t="s">
        <v>16</v>
      </c>
    </row>
    <row r="46" spans="3:6">
      <c r="C46" s="8">
        <v>38</v>
      </c>
      <c r="D46" s="5" t="str">
        <f>HYPERLINK("#'Table 38'!A1", "Please choose the statement that is closest to your view")</f>
        <v>Please choose the statement that is closest to your view</v>
      </c>
      <c r="E46" s="9">
        <f>HYPERLINK("#'Full Results'!A287", 287)</f>
        <v>287</v>
      </c>
      <c r="F46" s="10" t="s">
        <v>16</v>
      </c>
    </row>
    <row r="47" spans="3:6">
      <c r="C47" s="8">
        <v>39</v>
      </c>
      <c r="D47" s="5" t="str">
        <f>HYPERLINK("#'Table 39'!A1", "Grid Summary: How much would the following organisations influence your views on home heating?")</f>
        <v>Grid Summary: How much would the following organisations influence your views on home heating?</v>
      </c>
      <c r="E47" s="9">
        <f>HYPERLINK("#'Full Results'!A301", 301)</f>
        <v>301</v>
      </c>
      <c r="F47" s="10"/>
    </row>
    <row r="48" spans="3:6">
      <c r="C48" s="8">
        <v>40</v>
      </c>
      <c r="D48" s="5" t="str">
        <f>HYPERLINK("#'Table 40'!A1", "How much would the following organisations influence your views on home heating?: Energy network companies")</f>
        <v>How much would the following organisations influence your views on home heating?: Energy network companies</v>
      </c>
      <c r="E48" s="9">
        <f>HYPERLINK("#'Full Results'!A301", 301)</f>
        <v>301</v>
      </c>
      <c r="F48" s="10" t="s">
        <v>16</v>
      </c>
    </row>
    <row r="49" spans="3:6">
      <c r="C49" s="8">
        <v>41</v>
      </c>
      <c r="D49" s="5" t="str">
        <f>HYPERLINK("#'Table 41'!A1", "How much would the following organisations influence your views on home heating?: Energy suppliers")</f>
        <v>How much would the following organisations influence your views on home heating?: Energy suppliers</v>
      </c>
      <c r="E49" s="9">
        <f>HYPERLINK("#'Full Results'!A308", 308)</f>
        <v>308</v>
      </c>
      <c r="F49" s="10" t="s">
        <v>16</v>
      </c>
    </row>
    <row r="50" spans="3:6">
      <c r="C50" s="8">
        <v>42</v>
      </c>
      <c r="D50" s="5" t="str">
        <f>HYPERLINK("#'Table 42'!A1", "How much would the following organisations influence your views on home heating?: UK government")</f>
        <v>How much would the following organisations influence your views on home heating?: UK government</v>
      </c>
      <c r="E50" s="9">
        <f>HYPERLINK("#'Full Results'!A315", 315)</f>
        <v>315</v>
      </c>
      <c r="F50" s="10" t="s">
        <v>16</v>
      </c>
    </row>
    <row r="51" spans="3:6">
      <c r="C51" s="8">
        <v>43</v>
      </c>
      <c r="D51" s="5" t="str">
        <f>HYPERLINK("#'Table 43'!A1", "How much would the following organisations influence your views on home heating?: Independent experts or academics")</f>
        <v>How much would the following organisations influence your views on home heating?: Independent experts or academics</v>
      </c>
      <c r="E51" s="9">
        <f>HYPERLINK("#'Full Results'!A322", 322)</f>
        <v>322</v>
      </c>
      <c r="F51" s="10" t="s">
        <v>16</v>
      </c>
    </row>
    <row r="52" spans="3:6">
      <c r="C52" s="8">
        <v>44</v>
      </c>
      <c r="D52" s="5" t="str">
        <f>HYPERLINK("#'Table 44'!A1", "How much would the following organisations influence your views on home heating?: Consumer groups or charities")</f>
        <v>How much would the following organisations influence your views on home heating?: Consumer groups or charities</v>
      </c>
      <c r="E52" s="9">
        <f>HYPERLINK("#'Full Results'!A329", 329)</f>
        <v>329</v>
      </c>
      <c r="F52" s="10" t="s">
        <v>16</v>
      </c>
    </row>
    <row r="53" spans="3:6">
      <c r="C53" s="8">
        <v>45</v>
      </c>
      <c r="D53" s="5" t="str">
        <f>HYPERLINK("#'Table 45'!A1", "How much would the following organisations influence your views on home heating?: Environmental organisations")</f>
        <v>How much would the following organisations influence your views on home heating?: Environmental organisations</v>
      </c>
      <c r="E53" s="9">
        <f>HYPERLINK("#'Full Results'!A336", 336)</f>
        <v>336</v>
      </c>
      <c r="F53" s="10" t="s">
        <v>16</v>
      </c>
    </row>
    <row r="54" spans="3:6">
      <c r="C54" s="8">
        <v>46</v>
      </c>
      <c r="D54" s="5" t="str">
        <f>HYPERLINK("#'Table 46'!A1", "How much would the following organisations influence your views on home heating?: Local councils")</f>
        <v>How much would the following organisations influence your views on home heating?: Local councils</v>
      </c>
      <c r="E54" s="9">
        <f>HYPERLINK("#'Full Results'!A343", 343)</f>
        <v>343</v>
      </c>
      <c r="F54" s="10" t="s">
        <v>16</v>
      </c>
    </row>
    <row r="55" spans="3:6">
      <c r="C55" s="8">
        <v>47</v>
      </c>
      <c r="D55" s="5" t="str">
        <f>HYPERLINK("#'Table 47'!A1", "How much would the following organisations influence your views on home heating?: Friends and family")</f>
        <v>How much would the following organisations influence your views on home heating?: Friends and family</v>
      </c>
      <c r="E55" s="9">
        <f>HYPERLINK("#'Full Results'!A350", 350)</f>
        <v>350</v>
      </c>
      <c r="F55" s="10" t="s">
        <v>16</v>
      </c>
    </row>
    <row r="56" spans="3:6">
      <c r="C56" s="8">
        <v>48</v>
      </c>
      <c r="D56" s="5" t="str">
        <f>HYPERLINK("#'Table 48'!A1", "How important is it that the UK can produce its own energy without relying too much on other countries?")</f>
        <v>How important is it that the UK can produce its own energy without relying too much on other countries?</v>
      </c>
      <c r="E56" s="9">
        <f>HYPERLINK("#'Full Results'!A357", 357)</f>
        <v>357</v>
      </c>
      <c r="F56" s="10" t="s">
        <v>16</v>
      </c>
    </row>
    <row r="57" spans="3:6">
      <c r="C57" s="8">
        <v>49</v>
      </c>
      <c r="D57" s="5" t="str">
        <f>HYPERLINK("#'Table 49'!A1", "Which three words do you do you most associate with “energy security”? Please select up to three.")</f>
        <v>Which three words do you do you most associate with “energy security”? Please select up to three.</v>
      </c>
      <c r="E57" s="9">
        <f>HYPERLINK("#'Full Results'!A365", 365)</f>
        <v>365</v>
      </c>
      <c r="F57" s="10" t="s">
        <v>16</v>
      </c>
    </row>
    <row r="58" spans="3:6">
      <c r="C58" s="8">
        <v>50</v>
      </c>
      <c r="D58" s="5" t="str">
        <f>HYPERLINK("#'Table 50'!A1", "How secure, if at all, do feel the UK’s energy supply is at the moment?")</f>
        <v>How secure, if at all, do feel the UK’s energy supply is at the moment?</v>
      </c>
      <c r="E58" s="9">
        <f>HYPERLINK("#'Full Results'!A384", 384)</f>
        <v>384</v>
      </c>
      <c r="F58" s="10" t="s">
        <v>16</v>
      </c>
    </row>
    <row r="59" spans="3:6">
      <c r="C59" s="8">
        <v>51</v>
      </c>
      <c r="D59" s="5" t="str">
        <f>HYPERLINK("#'Table 51'!A1", "Which of the following best describes what “energy security” means to you? Please select up to three.")</f>
        <v>Which of the following best describes what “energy security” means to you? Please select up to three.</v>
      </c>
      <c r="E59" s="9">
        <f>HYPERLINK("#'Full Results'!A392", 392)</f>
        <v>392</v>
      </c>
      <c r="F59" s="10" t="s">
        <v>16</v>
      </c>
    </row>
    <row r="60" spans="3:6">
      <c r="C60" s="8">
        <v>52</v>
      </c>
      <c r="D60" s="5" t="str">
        <f>HYPERLINK("#'Table 52'!A1", "Grid Summary: For each of the following, would you...")</f>
        <v>Grid Summary: For each of the following, would you...</v>
      </c>
      <c r="E60" s="9">
        <f>HYPERLINK("#'Full Results'!A406", 406)</f>
        <v>406</v>
      </c>
      <c r="F60" s="10"/>
    </row>
    <row r="61" spans="3:6">
      <c r="C61" s="8">
        <v>53</v>
      </c>
      <c r="D61" s="5" t="str">
        <f>HYPERLINK("#'Table 53'!A1", "For each of the following, would you say it is a g...")</f>
        <v>For each of the following, would you say it is a g...</v>
      </c>
      <c r="E61" s="9">
        <f>HYPERLINK("#'Full Results'!A406", 406)</f>
        <v>406</v>
      </c>
      <c r="F61" s="10" t="s">
        <v>16</v>
      </c>
    </row>
    <row r="62" spans="3:6">
      <c r="C62" s="8">
        <v>54</v>
      </c>
      <c r="D62" s="5" t="str">
        <f>HYPERLINK("#'Table 54'!A1", "For each of the following, would you say it is a g...")</f>
        <v>For each of the following, would you say it is a g...</v>
      </c>
      <c r="E62" s="9">
        <f>HYPERLINK("#'Full Results'!A413", 413)</f>
        <v>413</v>
      </c>
      <c r="F62" s="10" t="s">
        <v>16</v>
      </c>
    </row>
    <row r="63" spans="3:6">
      <c r="C63" s="8">
        <v>55</v>
      </c>
      <c r="D63" s="5" t="str">
        <f>HYPERLINK("#'Table 55'!A1", "For each of the following, would you say it is a g...")</f>
        <v>For each of the following, would you say it is a g...</v>
      </c>
      <c r="E63" s="9">
        <f>HYPERLINK("#'Full Results'!A420", 420)</f>
        <v>420</v>
      </c>
      <c r="F63" s="10" t="s">
        <v>16</v>
      </c>
    </row>
    <row r="64" spans="3:6">
      <c r="C64" s="8">
        <v>56</v>
      </c>
      <c r="D64" s="5" t="str">
        <f>HYPERLINK("#'Table 56'!A1", "For each of the following, would you say it is a g...")</f>
        <v>For each of the following, would you say it is a g...</v>
      </c>
      <c r="E64" s="9">
        <f>HYPERLINK("#'Full Results'!A427", 427)</f>
        <v>427</v>
      </c>
      <c r="F64" s="10" t="s">
        <v>16</v>
      </c>
    </row>
    <row r="65" spans="3:6">
      <c r="C65" s="8">
        <v>57</v>
      </c>
      <c r="D65" s="5" t="str">
        <f>HYPERLINK("#'Table 57'!A1", "Grid Summary: Which of the following energy sources are best for delivering each of the following in the UK right now?")</f>
        <v>Grid Summary: Which of the following energy sources are best for delivering each of the following in the UK right now?</v>
      </c>
      <c r="E65" s="9">
        <f>HYPERLINK("#'Full Results'!A434", 434)</f>
        <v>434</v>
      </c>
      <c r="F65" s="10"/>
    </row>
    <row r="66" spans="3:6">
      <c r="C66" s="8">
        <v>58</v>
      </c>
      <c r="D66" s="5" t="str">
        <f>HYPERLINK("#'Table 58'!A1", "Which of the following energy sources are best for delivering each of the following in the UK right now?: For strengthening energy security")</f>
        <v>Which of the following energy sources are best for delivering each of the following in the UK right now?: For strengthening energy security</v>
      </c>
      <c r="E66" s="9">
        <f>HYPERLINK("#'Full Results'!A434", 434)</f>
        <v>434</v>
      </c>
      <c r="F66" s="10" t="s">
        <v>16</v>
      </c>
    </row>
    <row r="67" spans="3:6">
      <c r="C67" s="8">
        <v>59</v>
      </c>
      <c r="D67" s="5" t="str">
        <f>HYPERLINK("#'Table 59'!A1", "Which of the following energy sources are best for delivering each of the following in the UK right now?: For keeping costs low right now")</f>
        <v>Which of the following energy sources are best for delivering each of the following in the UK right now?: For keeping costs low right now</v>
      </c>
      <c r="E67" s="9">
        <f>HYPERLINK("#'Full Results'!A443", 443)</f>
        <v>443</v>
      </c>
      <c r="F67" s="10" t="s">
        <v>16</v>
      </c>
    </row>
    <row r="68" spans="3:6">
      <c r="C68" s="8">
        <v>60</v>
      </c>
      <c r="D68" s="5" t="str">
        <f>HYPERLINK("#'Table 60'!A1", "Which of the following energy sources are best for delivering each of the following in the UK right now?: For protecting households from energy price shocks")</f>
        <v>Which of the following energy sources are best for delivering each of the following in the UK right now?: For protecting households from energy price shocks</v>
      </c>
      <c r="E68" s="9">
        <f>HYPERLINK("#'Full Results'!A452", 452)</f>
        <v>452</v>
      </c>
      <c r="F68" s="10" t="s">
        <v>16</v>
      </c>
    </row>
    <row r="69" spans="3:6">
      <c r="C69" s="8">
        <v>61</v>
      </c>
      <c r="D69" s="5" t="str">
        <f>HYPERLINK("#'Table 61'!A1", "Which of the following energy sources are best for delivering each of the following in the UK right now?: For reducing dependence on other countries")</f>
        <v>Which of the following energy sources are best for delivering each of the following in the UK right now?: For reducing dependence on other countries</v>
      </c>
      <c r="E69" s="9">
        <f>HYPERLINK("#'Full Results'!A461", 461)</f>
        <v>461</v>
      </c>
      <c r="F69" s="10" t="s">
        <v>16</v>
      </c>
    </row>
    <row r="70" spans="3:6">
      <c r="C70" s="8">
        <v>62</v>
      </c>
      <c r="D70" s="5" t="str">
        <f>HYPERLINK("#'Table 62'!A1", "Which of the following energy sources are best for delivering each of the following in the UK right now?: For ensuring Britain’s energy supply is reliable")</f>
        <v>Which of the following energy sources are best for delivering each of the following in the UK right now?: For ensuring Britain’s energy supply is reliable</v>
      </c>
      <c r="E70" s="9">
        <f>HYPERLINK("#'Full Results'!A470", 470)</f>
        <v>470</v>
      </c>
      <c r="F70" s="10" t="s">
        <v>16</v>
      </c>
    </row>
    <row r="71" spans="3:6">
      <c r="C71" s="8">
        <v>63</v>
      </c>
      <c r="D71" s="5" t="str">
        <f>HYPERLINK("#'Table 63'!A1", "To what extent do you support or oppose the UK investing in drilling in the North Sea for oil and gas?")</f>
        <v>To what extent do you support or oppose the UK investing in drilling in the North Sea for oil and gas?</v>
      </c>
      <c r="E71" s="9">
        <f>HYPERLINK("#'Full Results'!A479", 479)</f>
        <v>479</v>
      </c>
      <c r="F71" s="10" t="s">
        <v>16</v>
      </c>
    </row>
    <row r="72" spans="3:6">
      <c r="C72" s="8">
        <v>64</v>
      </c>
      <c r="D72" s="5" t="str">
        <f>HYPERLINK("#'Table 64'!A1", "To what extent do you support or oppose the UK investing in renewable energy?")</f>
        <v>To what extent do you support or oppose the UK investing in renewable energy?</v>
      </c>
      <c r="E72" s="9">
        <f>HYPERLINK("#'Full Results'!A487", 487)</f>
        <v>487</v>
      </c>
      <c r="F72" s="10" t="s">
        <v>16</v>
      </c>
    </row>
    <row r="73" spans="3:6">
      <c r="C73" s="8">
        <v>65</v>
      </c>
      <c r="D73" s="5" t="str">
        <f>HYPERLINK("#'Table 65'!A1", "There are two statements below. Please choose the one closest to your view")</f>
        <v>There are two statements below. Please choose the one closest to your view</v>
      </c>
      <c r="E73" s="9">
        <f>HYPERLINK("#'Full Results'!A495", 495)</f>
        <v>495</v>
      </c>
      <c r="F73" s="10" t="s">
        <v>16</v>
      </c>
    </row>
    <row r="74" spans="3:6">
      <c r="C74" s="8">
        <v>66</v>
      </c>
      <c r="D74" s="5" t="str">
        <f>HYPERLINK("#'Table 66'!A1", "Grid Summary: To what extent do you agree or disagree with the following statements about energy?")</f>
        <v>Grid Summary: To what extent do you agree or disagree with the following statements about energy?</v>
      </c>
      <c r="E74" s="9">
        <f>HYPERLINK("#'Full Results'!A501", 501)</f>
        <v>501</v>
      </c>
      <c r="F74" s="10"/>
    </row>
    <row r="75" spans="3:6">
      <c r="C75" s="8">
        <v>67</v>
      </c>
      <c r="D75" s="5" t="str">
        <f>HYPERLINK("#'Table 67'!A1", "To what extent do you agree or disagree with the following statements about energy?: I would consider solar panels if they were cheaper")</f>
        <v>To what extent do you agree or disagree with the following statements about energy?: I would consider solar panels if they were cheaper</v>
      </c>
      <c r="E75" s="9">
        <f>HYPERLINK("#'Full Results'!A501", 501)</f>
        <v>501</v>
      </c>
      <c r="F75" s="10" t="s">
        <v>16</v>
      </c>
    </row>
    <row r="76" spans="3:6">
      <c r="C76" s="8">
        <v>68</v>
      </c>
      <c r="D76" s="5" t="str">
        <f>HYPERLINK("#'Table 68'!A1", "To what extent do you agree or disagree with the following statements about energy?: I would consider a heat pump if it was cheaper")</f>
        <v>To what extent do you agree or disagree with the following statements about energy?: I would consider a heat pump if it was cheaper</v>
      </c>
      <c r="E76" s="9">
        <f>HYPERLINK("#'Full Results'!A509", 509)</f>
        <v>509</v>
      </c>
      <c r="F76" s="10" t="s">
        <v>16</v>
      </c>
    </row>
    <row r="77" spans="3:6">
      <c r="C77" s="8">
        <v>69</v>
      </c>
      <c r="D77" s="5" t="str">
        <f>HYPERLINK("#'Table 69'!A1", "To what extent do you agree or disagree with the following statements about energy?: I think the UK Government should nationalise energy")</f>
        <v>To what extent do you agree or disagree with the following statements about energy?: I think the UK Government should nationalise energy</v>
      </c>
      <c r="E77" s="9">
        <f>HYPERLINK("#'Full Results'!A517", 517)</f>
        <v>517</v>
      </c>
      <c r="F77" s="10" t="s">
        <v>16</v>
      </c>
    </row>
    <row r="78" spans="3:6">
      <c r="C78" s="8">
        <v>70</v>
      </c>
      <c r="D78" s="5" t="str">
        <f>HYPERLINK("#'Table 70'!A1", "To what extent do you agree or disagree with the following statements about energy?: We should only make changes to the UK’s energy system if it benefits the poorest")</f>
        <v>To what extent do you agree or disagree with the following statements about energy?: We should only make changes to the UK’s energy system if it benefits the poorest</v>
      </c>
      <c r="E78" s="9">
        <f>HYPERLINK("#'Full Results'!A525", 525)</f>
        <v>525</v>
      </c>
      <c r="F78" s="10" t="s">
        <v>16</v>
      </c>
    </row>
    <row r="79" spans="3:6">
      <c r="C79" s="8">
        <v>71</v>
      </c>
      <c r="D79" s="5" t="str">
        <f>HYPERLINK("#'Table 71'!A1", "Nationalising our energy system would mean bringing different parts of the UK energy system under Government control. What concerns would you have about nationalisation? Please select all that apply")</f>
        <v>Nationalising our energy system would mean bringing different parts of the UK energy system under Government control. What concerns would you have about nationalisation? Please select all that apply</v>
      </c>
      <c r="E79" s="9">
        <f>HYPERLINK("#'Full Results'!A533", 533)</f>
        <v>533</v>
      </c>
      <c r="F79" s="10" t="s">
        <v>16</v>
      </c>
    </row>
    <row r="80" spans="3:6">
      <c r="C80" s="8">
        <v>72</v>
      </c>
      <c r="D80" s="5" t="str">
        <f>HYPERLINK("#'Table 72'!A1", "And what makes you think nationalisation would be a good idea? Please select all that apply")</f>
        <v>And what makes you think nationalisation would be a good idea? Please select all that apply</v>
      </c>
      <c r="E80" s="9">
        <f>HYPERLINK("#'Full Results'!A546", 546)</f>
        <v>546</v>
      </c>
      <c r="F80" s="10" t="s">
        <v>16</v>
      </c>
    </row>
    <row r="81" spans="3:6">
      <c r="C81" s="8">
        <v>73</v>
      </c>
      <c r="D81" s="5" t="str">
        <f>HYPERLINK("#'Table 73'!A1", "What makes an energy source or system feel ‘reliable’ to you? Please select up to two.")</f>
        <v>What makes an energy source or system feel ‘reliable’ to you? Please select up to two.</v>
      </c>
      <c r="E81" s="9">
        <f>HYPERLINK("#'Full Results'!A558", 558)</f>
        <v>558</v>
      </c>
      <c r="F81" s="10" t="s">
        <v>16</v>
      </c>
    </row>
    <row r="82" spans="3:6">
      <c r="C82" s="8">
        <v>74</v>
      </c>
      <c r="D82" s="5" t="str">
        <f>HYPERLINK("#'Table 74'!A1", "Which of the following feels most like energy ‘independence’ to you? Select your top two")</f>
        <v>Which of the following feels most like energy ‘independence’ to you? Select your top two</v>
      </c>
      <c r="E82" s="9">
        <f>HYPERLINK("#'Full Results'!A567", 567)</f>
        <v>567</v>
      </c>
      <c r="F82" s="10" t="s">
        <v>16</v>
      </c>
    </row>
    <row r="83" spans="3:6">
      <c r="C83" s="8">
        <v>75</v>
      </c>
      <c r="D83" s="5" t="str">
        <f>HYPERLINK("#'Table 75'!A1", "Electrification means replacing technologies that ...")</f>
        <v>Electrification means replacing technologies that ...</v>
      </c>
      <c r="E83" s="9">
        <f>HYPERLINK("#'Full Results'!A578", 578)</f>
        <v>578</v>
      </c>
      <c r="F83" s="10" t="s">
        <v>16</v>
      </c>
    </row>
  </sheetData>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BL21"/>
  <sheetViews>
    <sheetView showGridLines="0" topLeftCell="A3" workbookViewId="0">
      <pane xSplit="2" topLeftCell="D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92</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93</v>
      </c>
      <c r="C9" s="17">
        <v>0.67411689001957986</v>
      </c>
      <c r="D9" s="17">
        <v>0.53811579137401078</v>
      </c>
      <c r="E9" s="17">
        <v>0.49625004185235783</v>
      </c>
      <c r="F9" s="17">
        <v>0.68621971435674756</v>
      </c>
      <c r="G9" s="17">
        <v>0.76075210469728083</v>
      </c>
      <c r="H9" s="17">
        <v>0.76249447980268115</v>
      </c>
      <c r="I9" s="17">
        <v>0.76949921812895883</v>
      </c>
      <c r="K9" s="17">
        <v>0.65954492072035686</v>
      </c>
      <c r="L9" s="17">
        <v>0.68902814363226839</v>
      </c>
      <c r="N9" s="17">
        <v>0.70766535553515919</v>
      </c>
      <c r="O9" s="17">
        <v>0.4413393775284381</v>
      </c>
      <c r="P9" s="17">
        <v>0.6754446227111196</v>
      </c>
      <c r="Q9" s="17">
        <v>0.74917177101393129</v>
      </c>
      <c r="R9" s="17">
        <v>0.71258438576548933</v>
      </c>
      <c r="S9" s="17">
        <v>0.76061463576671273</v>
      </c>
      <c r="T9" s="17">
        <v>0.68788881978967531</v>
      </c>
      <c r="U9" s="17">
        <v>0.72186216481982801</v>
      </c>
      <c r="V9" s="17">
        <v>0.65254136475213909</v>
      </c>
      <c r="W9" s="17">
        <v>0.55568870134534232</v>
      </c>
      <c r="X9" s="17">
        <v>0.71441873385181287</v>
      </c>
      <c r="Y9" s="17">
        <v>0.64562357398076864</v>
      </c>
      <c r="AA9" s="17">
        <v>0.4816894216052553</v>
      </c>
      <c r="AB9" s="17">
        <v>0.50576680518668893</v>
      </c>
      <c r="AC9" s="17">
        <v>0.56455267022350164</v>
      </c>
      <c r="AD9" s="17">
        <v>0.60911691006505575</v>
      </c>
      <c r="AE9" s="17">
        <v>0.69472222526432736</v>
      </c>
      <c r="AF9" s="17">
        <v>0.74965117069768084</v>
      </c>
      <c r="AG9" s="17">
        <v>0.65034987453103255</v>
      </c>
      <c r="AH9" s="17">
        <v>0.64640493936918086</v>
      </c>
      <c r="AI9" s="17">
        <v>0.70535837594670669</v>
      </c>
      <c r="AJ9" s="17">
        <v>0.80848347022725986</v>
      </c>
      <c r="AK9" s="17">
        <v>0.67629990688836183</v>
      </c>
      <c r="AL9" s="17">
        <v>0.76925670920579048</v>
      </c>
      <c r="AM9" s="17">
        <v>0.72446489092592303</v>
      </c>
      <c r="AN9" s="17">
        <v>0.73315150921912742</v>
      </c>
      <c r="AO9" s="17">
        <v>0.74539489056850294</v>
      </c>
      <c r="AP9" s="17">
        <v>0.61799469620010161</v>
      </c>
      <c r="AQ9" s="17">
        <v>0.6681836643379635</v>
      </c>
      <c r="AS9" s="17">
        <v>0.71619156088169655</v>
      </c>
      <c r="AT9" s="17">
        <v>0.67601083200438794</v>
      </c>
      <c r="AU9" s="17">
        <v>0.70715784485724631</v>
      </c>
      <c r="AV9" s="17">
        <v>0.57308862695374141</v>
      </c>
      <c r="AW9" s="17">
        <v>0.66976068941559885</v>
      </c>
      <c r="AX9" s="17">
        <v>0.81661384505368761</v>
      </c>
      <c r="AY9" s="17">
        <v>0.54051790357176654</v>
      </c>
      <c r="AZ9" s="17">
        <v>0.65458061360061948</v>
      </c>
      <c r="BB9" s="17">
        <v>0.66965121378986403</v>
      </c>
      <c r="BC9" s="17">
        <v>0.64171320669858389</v>
      </c>
      <c r="BD9" s="17">
        <v>0.71341376451050809</v>
      </c>
      <c r="BE9" s="17">
        <v>0.61177388215430339</v>
      </c>
      <c r="BF9" s="17">
        <v>0.70560551088001455</v>
      </c>
      <c r="BG9" s="17">
        <v>0.78786349268119771</v>
      </c>
      <c r="BH9" s="17">
        <v>0.61722630416235624</v>
      </c>
      <c r="BI9" s="17">
        <v>0.72276626052435722</v>
      </c>
      <c r="BJ9" s="17">
        <v>0.68267499744806159</v>
      </c>
    </row>
    <row r="10" spans="2:64" ht="45.95" customHeight="1">
      <c r="B10" s="20" t="s">
        <v>94</v>
      </c>
      <c r="C10" s="17">
        <v>0.161302409991293</v>
      </c>
      <c r="D10" s="17">
        <v>0.21242416985284759</v>
      </c>
      <c r="E10" s="17">
        <v>0.25446333804315169</v>
      </c>
      <c r="F10" s="17">
        <v>0.16153648034979889</v>
      </c>
      <c r="G10" s="17">
        <v>0.15775571885897441</v>
      </c>
      <c r="H10" s="17">
        <v>0.11766646555583</v>
      </c>
      <c r="I10" s="17">
        <v>8.3663858741702096E-2</v>
      </c>
      <c r="K10" s="17">
        <v>0.18651531700521329</v>
      </c>
      <c r="L10" s="17">
        <v>0.1373741960682037</v>
      </c>
      <c r="N10" s="17">
        <v>0.123668794731619</v>
      </c>
      <c r="O10" s="17">
        <v>0.1447924654792663</v>
      </c>
      <c r="P10" s="17">
        <v>0.10802532785224719</v>
      </c>
      <c r="Q10" s="17">
        <v>6.9654694568266326E-2</v>
      </c>
      <c r="R10" s="17">
        <v>0.13698776037762381</v>
      </c>
      <c r="S10" s="17">
        <v>0.1252552238796292</v>
      </c>
      <c r="T10" s="17">
        <v>0.15157482148696491</v>
      </c>
      <c r="U10" s="17">
        <v>0.16037921483725459</v>
      </c>
      <c r="V10" s="17">
        <v>0.18432659226878159</v>
      </c>
      <c r="W10" s="17">
        <v>0.25979635215457508</v>
      </c>
      <c r="X10" s="17">
        <v>0.1547405660143468</v>
      </c>
      <c r="Y10" s="17">
        <v>0.18055091492408051</v>
      </c>
      <c r="AA10" s="17">
        <v>0.1489122114520858</v>
      </c>
      <c r="AB10" s="17">
        <v>0.23873638600522881</v>
      </c>
      <c r="AC10" s="17">
        <v>0.1887758185014963</v>
      </c>
      <c r="AD10" s="17">
        <v>0.21947443567715519</v>
      </c>
      <c r="AE10" s="17">
        <v>0.1209672091031853</v>
      </c>
      <c r="AF10" s="17">
        <v>0.14348626405150891</v>
      </c>
      <c r="AG10" s="17">
        <v>0.18428340344293451</v>
      </c>
      <c r="AH10" s="17">
        <v>0.1700080871867076</v>
      </c>
      <c r="AI10" s="17">
        <v>0.1043994723401131</v>
      </c>
      <c r="AJ10" s="17">
        <v>8.5793684142426677E-2</v>
      </c>
      <c r="AK10" s="17">
        <v>0.20454518369597</v>
      </c>
      <c r="AL10" s="17">
        <v>0.13982027874489009</v>
      </c>
      <c r="AM10" s="17">
        <v>0.11690867035518759</v>
      </c>
      <c r="AN10" s="17">
        <v>0.22024240883976931</v>
      </c>
      <c r="AO10" s="17">
        <v>0.1551564431679455</v>
      </c>
      <c r="AP10" s="17">
        <v>0.20706669199609379</v>
      </c>
      <c r="AQ10" s="17">
        <v>9.5016247933225439E-2</v>
      </c>
      <c r="AS10" s="17">
        <v>0.13827165714231079</v>
      </c>
      <c r="AT10" s="17">
        <v>0.1907691885177081</v>
      </c>
      <c r="AU10" s="17">
        <v>0.15671685497071419</v>
      </c>
      <c r="AV10" s="17">
        <v>0.16988021797115341</v>
      </c>
      <c r="AW10" s="17">
        <v>0.12847990436859441</v>
      </c>
      <c r="AX10" s="17">
        <v>8.0016165419370483E-2</v>
      </c>
      <c r="AY10" s="17">
        <v>0.12920177474349981</v>
      </c>
      <c r="AZ10" s="17">
        <v>0.16992939423855541</v>
      </c>
      <c r="BB10" s="17">
        <v>0.16518354412848479</v>
      </c>
      <c r="BC10" s="17">
        <v>0.22869891198528661</v>
      </c>
      <c r="BD10" s="17">
        <v>0.14985229362466779</v>
      </c>
      <c r="BE10" s="17">
        <v>0.16865981027535271</v>
      </c>
      <c r="BF10" s="17">
        <v>0.14277976388597269</v>
      </c>
      <c r="BG10" s="17">
        <v>9.5489515609493258E-2</v>
      </c>
      <c r="BH10" s="17">
        <v>0.12592497271189751</v>
      </c>
      <c r="BI10" s="17">
        <v>0.1300017802098172</v>
      </c>
      <c r="BJ10" s="17">
        <v>0.12593212202087201</v>
      </c>
    </row>
    <row r="11" spans="2:64" ht="18.95" customHeight="1">
      <c r="B11" s="20" t="s">
        <v>95</v>
      </c>
      <c r="C11" s="17">
        <v>5.001250366334585E-2</v>
      </c>
      <c r="D11" s="17">
        <v>7.6962957760324704E-2</v>
      </c>
      <c r="E11" s="17">
        <v>0.1117608620123187</v>
      </c>
      <c r="F11" s="17">
        <v>5.2282641303408088E-2</v>
      </c>
      <c r="G11" s="17">
        <v>2.1423349082657792E-2</v>
      </c>
      <c r="H11" s="17">
        <v>2.081956963989974E-2</v>
      </c>
      <c r="I11" s="17">
        <v>2.281748113691448E-2</v>
      </c>
      <c r="K11" s="17">
        <v>5.3308291262017873E-2</v>
      </c>
      <c r="L11" s="17">
        <v>4.7012890444305691E-2</v>
      </c>
      <c r="N11" s="17">
        <v>5.6387328887868467E-2</v>
      </c>
      <c r="O11" s="17">
        <v>4.7152810280832423E-2</v>
      </c>
      <c r="P11" s="17">
        <v>3.9404341522551317E-2</v>
      </c>
      <c r="Q11" s="17">
        <v>8.3034589348014332E-2</v>
      </c>
      <c r="R11" s="17">
        <v>4.4999409710842521E-2</v>
      </c>
      <c r="S11" s="17">
        <v>3.047348495823668E-2</v>
      </c>
      <c r="T11" s="17">
        <v>6.3091837424281344E-2</v>
      </c>
      <c r="U11" s="17">
        <v>4.2885985066207687E-2</v>
      </c>
      <c r="V11" s="17">
        <v>4.3774258504480988E-2</v>
      </c>
      <c r="W11" s="17">
        <v>7.9251093057278871E-2</v>
      </c>
      <c r="X11" s="17">
        <v>2.6606426525117782E-2</v>
      </c>
      <c r="Y11" s="17">
        <v>5.0819696370025848E-2</v>
      </c>
      <c r="AA11" s="17">
        <v>9.5040994298092679E-2</v>
      </c>
      <c r="AB11" s="17">
        <v>6.2912658971959662E-2</v>
      </c>
      <c r="AC11" s="17">
        <v>7.4624931034548439E-2</v>
      </c>
      <c r="AD11" s="17">
        <v>5.6782917261656962E-2</v>
      </c>
      <c r="AE11" s="17">
        <v>5.2217117877486757E-2</v>
      </c>
      <c r="AF11" s="17">
        <v>2.1921609463388829E-2</v>
      </c>
      <c r="AG11" s="17">
        <v>2.8695041725185812E-2</v>
      </c>
      <c r="AH11" s="17">
        <v>5.5365663401224563E-2</v>
      </c>
      <c r="AI11" s="17">
        <v>5.8522984782356582E-2</v>
      </c>
      <c r="AJ11" s="17">
        <v>8.9836436401894062E-3</v>
      </c>
      <c r="AK11" s="17">
        <v>4.2565327406567037E-2</v>
      </c>
      <c r="AL11" s="17">
        <v>5.6362147827103887E-2</v>
      </c>
      <c r="AM11" s="17">
        <v>7.5144181342858954E-2</v>
      </c>
      <c r="AN11" s="17">
        <v>2.384641055940722E-2</v>
      </c>
      <c r="AO11" s="17">
        <v>5.8548819496220719E-2</v>
      </c>
      <c r="AP11" s="17">
        <v>0.1043438118254733</v>
      </c>
      <c r="AQ11" s="17">
        <v>3.5293951474559618E-2</v>
      </c>
      <c r="AS11" s="17">
        <v>4.5079065114989457E-2</v>
      </c>
      <c r="AT11" s="17">
        <v>5.331888889843512E-2</v>
      </c>
      <c r="AU11" s="17">
        <v>3.3608623285541248E-2</v>
      </c>
      <c r="AV11" s="17">
        <v>6.4667761440629162E-2</v>
      </c>
      <c r="AW11" s="17">
        <v>9.2486907583138891E-2</v>
      </c>
      <c r="AX11" s="17">
        <v>6.2351680233130667E-2</v>
      </c>
      <c r="AY11" s="17">
        <v>1.7559742916331621E-2</v>
      </c>
      <c r="AZ11" s="17">
        <v>2.3117982174870631E-2</v>
      </c>
      <c r="BB11" s="17">
        <v>4.8636339692040197E-2</v>
      </c>
      <c r="BC11" s="17">
        <v>5.4780477765507637E-2</v>
      </c>
      <c r="BD11" s="17">
        <v>4.5431001437364053E-2</v>
      </c>
      <c r="BE11" s="17">
        <v>6.4559767098952114E-2</v>
      </c>
      <c r="BF11" s="17">
        <v>6.2089891381168591E-2</v>
      </c>
      <c r="BG11" s="17">
        <v>7.7933645218730932E-2</v>
      </c>
      <c r="BH11" s="17">
        <v>3.3239800257296753E-2</v>
      </c>
      <c r="BI11" s="17">
        <v>2.379122013447894E-2</v>
      </c>
      <c r="BJ11" s="17">
        <v>0</v>
      </c>
    </row>
    <row r="12" spans="2:64" ht="18.95" customHeight="1">
      <c r="B12" s="20" t="s">
        <v>96</v>
      </c>
      <c r="C12" s="17">
        <v>2.1332721886233849E-2</v>
      </c>
      <c r="D12" s="17">
        <v>4.7144709258646098E-2</v>
      </c>
      <c r="E12" s="17">
        <v>2.6120345872599461E-2</v>
      </c>
      <c r="F12" s="17">
        <v>1.6750769817978541E-2</v>
      </c>
      <c r="G12" s="17">
        <v>5.7261064313764223E-3</v>
      </c>
      <c r="H12" s="17">
        <v>1.3651526228782639E-2</v>
      </c>
      <c r="I12" s="17">
        <v>2.1908186504212512E-2</v>
      </c>
      <c r="K12" s="17">
        <v>2.4012219295154551E-2</v>
      </c>
      <c r="L12" s="17">
        <v>1.7760882068741098E-2</v>
      </c>
      <c r="N12" s="17">
        <v>6.0043510645045838E-3</v>
      </c>
      <c r="O12" s="17">
        <v>0</v>
      </c>
      <c r="P12" s="17">
        <v>0</v>
      </c>
      <c r="Q12" s="17">
        <v>3.6757077992749618E-2</v>
      </c>
      <c r="R12" s="17">
        <v>2.2976824114693831E-2</v>
      </c>
      <c r="S12" s="17">
        <v>2.9675267561171809E-2</v>
      </c>
      <c r="T12" s="17">
        <v>2.159573196991622E-2</v>
      </c>
      <c r="U12" s="17">
        <v>2.186913114854078E-2</v>
      </c>
      <c r="V12" s="17">
        <v>2.182471719421207E-2</v>
      </c>
      <c r="W12" s="17">
        <v>2.1488614353832629E-2</v>
      </c>
      <c r="X12" s="17">
        <v>2.319968978459511E-2</v>
      </c>
      <c r="Y12" s="17">
        <v>3.6840721413790509E-2</v>
      </c>
      <c r="AA12" s="17">
        <v>0</v>
      </c>
      <c r="AB12" s="17">
        <v>8.8554583879744922E-2</v>
      </c>
      <c r="AC12" s="17">
        <v>4.1563568255941097E-2</v>
      </c>
      <c r="AD12" s="17">
        <v>2.6245316713933129E-2</v>
      </c>
      <c r="AE12" s="17">
        <v>3.1325186636436547E-2</v>
      </c>
      <c r="AF12" s="17">
        <v>1.7157618924272981E-2</v>
      </c>
      <c r="AG12" s="17">
        <v>1.9822433638692419E-2</v>
      </c>
      <c r="AH12" s="17">
        <v>2.4932163710614179E-2</v>
      </c>
      <c r="AI12" s="17">
        <v>1.604850887477673E-2</v>
      </c>
      <c r="AJ12" s="17">
        <v>1.7371580095373179E-2</v>
      </c>
      <c r="AK12" s="17">
        <v>0</v>
      </c>
      <c r="AL12" s="17">
        <v>1.758476756269348E-2</v>
      </c>
      <c r="AM12" s="17">
        <v>0</v>
      </c>
      <c r="AN12" s="17">
        <v>0</v>
      </c>
      <c r="AO12" s="17">
        <v>0</v>
      </c>
      <c r="AP12" s="17">
        <v>8.6498889503841461E-3</v>
      </c>
      <c r="AQ12" s="17">
        <v>0</v>
      </c>
      <c r="AS12" s="17">
        <v>1.7345138392431798E-2</v>
      </c>
      <c r="AT12" s="17">
        <v>2.0317602209127501E-2</v>
      </c>
      <c r="AU12" s="17">
        <v>2.788797052888365E-2</v>
      </c>
      <c r="AV12" s="17">
        <v>5.0086023380113073E-2</v>
      </c>
      <c r="AW12" s="17">
        <v>2.347007848535642E-2</v>
      </c>
      <c r="AX12" s="17">
        <v>0</v>
      </c>
      <c r="AY12" s="17">
        <v>1.8440287271116709E-2</v>
      </c>
      <c r="AZ12" s="17">
        <v>1.433860058336074E-2</v>
      </c>
      <c r="BB12" s="17">
        <v>2.040415488067434E-2</v>
      </c>
      <c r="BC12" s="17">
        <v>2.1579202282895771E-2</v>
      </c>
      <c r="BD12" s="17">
        <v>2.2776438768656881E-2</v>
      </c>
      <c r="BE12" s="17">
        <v>5.2975635242508062E-2</v>
      </c>
      <c r="BF12" s="17">
        <v>1.9766822628733749E-2</v>
      </c>
      <c r="BG12" s="17">
        <v>0</v>
      </c>
      <c r="BH12" s="17">
        <v>1.91124842488513E-2</v>
      </c>
      <c r="BI12" s="17">
        <v>0</v>
      </c>
      <c r="BJ12" s="17">
        <v>0</v>
      </c>
    </row>
    <row r="13" spans="2:64" ht="18.95" customHeight="1">
      <c r="B13" s="20" t="s">
        <v>97</v>
      </c>
      <c r="C13" s="17">
        <v>3.8369316430419582E-2</v>
      </c>
      <c r="D13" s="17">
        <v>1.0981814289623771E-2</v>
      </c>
      <c r="E13" s="17">
        <v>3.6345654426762547E-2</v>
      </c>
      <c r="F13" s="17">
        <v>3.9947495324477431E-2</v>
      </c>
      <c r="G13" s="17">
        <v>1.6679219602193509E-2</v>
      </c>
      <c r="H13" s="17">
        <v>4.1477962946332138E-2</v>
      </c>
      <c r="I13" s="17">
        <v>7.2236220049653799E-2</v>
      </c>
      <c r="K13" s="17">
        <v>3.4337460223348479E-2</v>
      </c>
      <c r="L13" s="17">
        <v>4.2480186174285249E-2</v>
      </c>
      <c r="N13" s="17">
        <v>5.7373338157084987E-2</v>
      </c>
      <c r="O13" s="17">
        <v>0.31937910241782991</v>
      </c>
      <c r="P13" s="17">
        <v>7.9466356126420098E-2</v>
      </c>
      <c r="Q13" s="17">
        <v>1.288575711253782E-2</v>
      </c>
      <c r="R13" s="17">
        <v>9.2817130185854808E-3</v>
      </c>
      <c r="S13" s="17">
        <v>1.7968337453513179E-2</v>
      </c>
      <c r="T13" s="17">
        <v>3.4079962273796983E-2</v>
      </c>
      <c r="U13" s="17">
        <v>2.145192791861884E-2</v>
      </c>
      <c r="V13" s="17">
        <v>6.53384169729226E-2</v>
      </c>
      <c r="W13" s="17">
        <v>1.448660165546665E-2</v>
      </c>
      <c r="X13" s="17">
        <v>1.556836251902283E-2</v>
      </c>
      <c r="Y13" s="17">
        <v>3.1041264637262998E-2</v>
      </c>
      <c r="AA13" s="17">
        <v>0</v>
      </c>
      <c r="AB13" s="17">
        <v>4.3366178011008019E-2</v>
      </c>
      <c r="AC13" s="17">
        <v>4.0023465106946661E-2</v>
      </c>
      <c r="AD13" s="17">
        <v>1.686843392165796E-2</v>
      </c>
      <c r="AE13" s="17">
        <v>4.2215292116771948E-2</v>
      </c>
      <c r="AF13" s="17">
        <v>9.1588294266353072E-3</v>
      </c>
      <c r="AG13" s="17">
        <v>4.4090875631465173E-2</v>
      </c>
      <c r="AH13" s="17">
        <v>7.1490520586576581E-2</v>
      </c>
      <c r="AI13" s="17">
        <v>7.4728871481969911E-2</v>
      </c>
      <c r="AJ13" s="17">
        <v>5.3790665710093333E-2</v>
      </c>
      <c r="AK13" s="17">
        <v>2.783064372704587E-2</v>
      </c>
      <c r="AL13" s="17">
        <v>8.3413102669077921E-3</v>
      </c>
      <c r="AM13" s="17">
        <v>7.2681786766277942E-2</v>
      </c>
      <c r="AN13" s="17">
        <v>2.2759671381695969E-2</v>
      </c>
      <c r="AO13" s="17">
        <v>2.1474862955853082E-2</v>
      </c>
      <c r="AP13" s="17">
        <v>4.3302163856127812E-2</v>
      </c>
      <c r="AQ13" s="17">
        <v>1.537156368857617E-2</v>
      </c>
      <c r="AS13" s="17">
        <v>4.1241808826344192E-2</v>
      </c>
      <c r="AT13" s="17">
        <v>2.8834404084463309E-2</v>
      </c>
      <c r="AU13" s="17">
        <v>5.2224400539201653E-2</v>
      </c>
      <c r="AV13" s="17">
        <v>5.5014297463965779E-2</v>
      </c>
      <c r="AW13" s="17">
        <v>3.5451285771234332E-2</v>
      </c>
      <c r="AX13" s="17">
        <v>1.983089650805266E-2</v>
      </c>
      <c r="AY13" s="17">
        <v>0</v>
      </c>
      <c r="AZ13" s="17">
        <v>5.0441984515072459E-2</v>
      </c>
      <c r="BB13" s="17">
        <v>5.0063170259121971E-2</v>
      </c>
      <c r="BC13" s="17">
        <v>1.821610634157322E-2</v>
      </c>
      <c r="BD13" s="17">
        <v>4.6646901173016127E-2</v>
      </c>
      <c r="BE13" s="17">
        <v>3.5941307467731068E-2</v>
      </c>
      <c r="BF13" s="17">
        <v>3.0671728464484491E-2</v>
      </c>
      <c r="BG13" s="17">
        <v>1.8716528812436291E-2</v>
      </c>
      <c r="BH13" s="17">
        <v>4.5343736706117702E-2</v>
      </c>
      <c r="BI13" s="17">
        <v>2.9783892939200939E-2</v>
      </c>
      <c r="BJ13" s="17">
        <v>0.14272402991175309</v>
      </c>
    </row>
    <row r="14" spans="2:64" ht="18.95" customHeight="1">
      <c r="B14" s="20" t="s">
        <v>98</v>
      </c>
      <c r="C14" s="17">
        <v>1.497277958952116E-2</v>
      </c>
      <c r="D14" s="17">
        <v>2.5835804223287181E-2</v>
      </c>
      <c r="E14" s="17">
        <v>2.906055297057682E-2</v>
      </c>
      <c r="F14" s="17">
        <v>1.134567495278173E-2</v>
      </c>
      <c r="G14" s="17">
        <v>8.5021572256575063E-3</v>
      </c>
      <c r="H14" s="17">
        <v>6.9073128952127551E-3</v>
      </c>
      <c r="I14" s="17">
        <v>9.9077669326414954E-3</v>
      </c>
      <c r="K14" s="17">
        <v>1.410638330526554E-2</v>
      </c>
      <c r="L14" s="17">
        <v>1.588598028985749E-2</v>
      </c>
      <c r="N14" s="17">
        <v>6.0043510645045838E-3</v>
      </c>
      <c r="O14" s="17">
        <v>3.1279555000323263E-2</v>
      </c>
      <c r="P14" s="17">
        <v>2.064185140075793E-2</v>
      </c>
      <c r="Q14" s="17">
        <v>0</v>
      </c>
      <c r="R14" s="17">
        <v>1.3790024077226889E-2</v>
      </c>
      <c r="S14" s="17">
        <v>1.225552320077597E-2</v>
      </c>
      <c r="T14" s="17">
        <v>1.410240999184756E-2</v>
      </c>
      <c r="U14" s="17">
        <v>1.571611074148286E-2</v>
      </c>
      <c r="V14" s="17">
        <v>5.5702012394296509E-3</v>
      </c>
      <c r="W14" s="17">
        <v>2.57072292406644E-2</v>
      </c>
      <c r="X14" s="17">
        <v>1.533402866763472E-2</v>
      </c>
      <c r="Y14" s="17">
        <v>1.840284176303817E-2</v>
      </c>
      <c r="AA14" s="17">
        <v>0</v>
      </c>
      <c r="AB14" s="17">
        <v>1.8631292175294981E-2</v>
      </c>
      <c r="AC14" s="17">
        <v>1.5954571396556511E-2</v>
      </c>
      <c r="AD14" s="17">
        <v>1.8316654052348381E-2</v>
      </c>
      <c r="AE14" s="17">
        <v>2.624541774487105E-2</v>
      </c>
      <c r="AF14" s="17">
        <v>9.2581113670963423E-3</v>
      </c>
      <c r="AG14" s="17">
        <v>2.8756040371155301E-2</v>
      </c>
      <c r="AH14" s="17">
        <v>6.2549823656850778E-3</v>
      </c>
      <c r="AI14" s="17">
        <v>2.4790597149118149E-2</v>
      </c>
      <c r="AJ14" s="17">
        <v>7.9620107516499804E-3</v>
      </c>
      <c r="AK14" s="17">
        <v>2.0668289949147978E-2</v>
      </c>
      <c r="AL14" s="17">
        <v>0</v>
      </c>
      <c r="AM14" s="17">
        <v>1.0800470609752481E-2</v>
      </c>
      <c r="AN14" s="17">
        <v>0</v>
      </c>
      <c r="AO14" s="17">
        <v>1.9424983811477919E-2</v>
      </c>
      <c r="AP14" s="17">
        <v>9.5822261231841548E-3</v>
      </c>
      <c r="AQ14" s="17">
        <v>0</v>
      </c>
      <c r="AS14" s="17">
        <v>2.389545451409902E-2</v>
      </c>
      <c r="AT14" s="17">
        <v>2.9840091731005249E-3</v>
      </c>
      <c r="AU14" s="17">
        <v>1.7099216189961661E-2</v>
      </c>
      <c r="AV14" s="17">
        <v>5.091470903914537E-2</v>
      </c>
      <c r="AW14" s="17">
        <v>2.3262776539680501E-2</v>
      </c>
      <c r="AX14" s="17">
        <v>0</v>
      </c>
      <c r="AY14" s="17">
        <v>1.998391310053697E-2</v>
      </c>
      <c r="AZ14" s="17">
        <v>8.4867534385596102E-3</v>
      </c>
      <c r="BB14" s="17">
        <v>2.458841619734075E-2</v>
      </c>
      <c r="BC14" s="17">
        <v>1.0646623866585129E-2</v>
      </c>
      <c r="BD14" s="17">
        <v>5.2647650881104801E-3</v>
      </c>
      <c r="BE14" s="17">
        <v>2.4843520276241211E-2</v>
      </c>
      <c r="BF14" s="17">
        <v>1.965151544718307E-2</v>
      </c>
      <c r="BG14" s="17">
        <v>0</v>
      </c>
      <c r="BH14" s="17">
        <v>2.0203270779280739E-2</v>
      </c>
      <c r="BI14" s="17">
        <v>0</v>
      </c>
      <c r="BJ14" s="17">
        <v>0</v>
      </c>
    </row>
    <row r="15" spans="2:64" ht="18.95" customHeight="1">
      <c r="B15" s="20" t="s">
        <v>99</v>
      </c>
      <c r="C15" s="17">
        <v>9.4187070428524804E-3</v>
      </c>
      <c r="D15" s="17">
        <v>3.564788995566268E-3</v>
      </c>
      <c r="E15" s="17">
        <v>0</v>
      </c>
      <c r="F15" s="17">
        <v>0</v>
      </c>
      <c r="G15" s="17">
        <v>8.6619454957740163E-3</v>
      </c>
      <c r="H15" s="17">
        <v>2.6818388401736001E-2</v>
      </c>
      <c r="I15" s="17">
        <v>1.7500053598375E-2</v>
      </c>
      <c r="K15" s="17">
        <v>4.9499579250397198E-3</v>
      </c>
      <c r="L15" s="17">
        <v>1.382825482844737E-2</v>
      </c>
      <c r="N15" s="17">
        <v>0</v>
      </c>
      <c r="O15" s="17">
        <v>0</v>
      </c>
      <c r="P15" s="17">
        <v>9.2689239824012074E-3</v>
      </c>
      <c r="Q15" s="17">
        <v>2.45670391540087E-2</v>
      </c>
      <c r="R15" s="17">
        <v>9.5327152561828325E-3</v>
      </c>
      <c r="S15" s="17">
        <v>5.7467307276464572E-3</v>
      </c>
      <c r="T15" s="17">
        <v>0</v>
      </c>
      <c r="U15" s="17">
        <v>5.3189258084679362E-3</v>
      </c>
      <c r="V15" s="17">
        <v>1.0970521173250191E-2</v>
      </c>
      <c r="W15" s="17">
        <v>7.4808957690513699E-3</v>
      </c>
      <c r="X15" s="17">
        <v>1.9402966389302539E-2</v>
      </c>
      <c r="Y15" s="17">
        <v>1.7765467240637212E-2</v>
      </c>
      <c r="AA15" s="17">
        <v>0</v>
      </c>
      <c r="AB15" s="17">
        <v>8.2122656866158352E-3</v>
      </c>
      <c r="AC15" s="17">
        <v>3.1785075408945908E-2</v>
      </c>
      <c r="AD15" s="17">
        <v>2.6347372010712199E-2</v>
      </c>
      <c r="AE15" s="17">
        <v>0</v>
      </c>
      <c r="AF15" s="17">
        <v>1.757172810650804E-2</v>
      </c>
      <c r="AG15" s="17">
        <v>9.9853568223535992E-3</v>
      </c>
      <c r="AH15" s="17">
        <v>1.313219886181117E-2</v>
      </c>
      <c r="AI15" s="17">
        <v>0</v>
      </c>
      <c r="AJ15" s="17">
        <v>0</v>
      </c>
      <c r="AK15" s="17">
        <v>6.5195619857313508E-3</v>
      </c>
      <c r="AL15" s="17">
        <v>0</v>
      </c>
      <c r="AM15" s="17">
        <v>0</v>
      </c>
      <c r="AN15" s="17">
        <v>0</v>
      </c>
      <c r="AO15" s="17">
        <v>0</v>
      </c>
      <c r="AP15" s="17">
        <v>0</v>
      </c>
      <c r="AQ15" s="17">
        <v>3.5074763216648493E-2</v>
      </c>
      <c r="AS15" s="17">
        <v>9.1841809301783841E-3</v>
      </c>
      <c r="AT15" s="17">
        <v>1.071206657307084E-2</v>
      </c>
      <c r="AU15" s="17">
        <v>5.3050896284511616E-3</v>
      </c>
      <c r="AV15" s="17">
        <v>0</v>
      </c>
      <c r="AW15" s="17">
        <v>1.5636007189205561E-2</v>
      </c>
      <c r="AX15" s="17">
        <v>0</v>
      </c>
      <c r="AY15" s="17">
        <v>2.0211239735632599E-2</v>
      </c>
      <c r="AZ15" s="17">
        <v>8.4248635410758676E-3</v>
      </c>
      <c r="BB15" s="17">
        <v>1.100801547537867E-2</v>
      </c>
      <c r="BC15" s="17">
        <v>5.3069067562679633E-3</v>
      </c>
      <c r="BD15" s="17">
        <v>1.0931447507731361E-2</v>
      </c>
      <c r="BE15" s="17">
        <v>3.8972627809002601E-3</v>
      </c>
      <c r="BF15" s="17">
        <v>6.6143949167201104E-3</v>
      </c>
      <c r="BG15" s="17">
        <v>0</v>
      </c>
      <c r="BH15" s="17">
        <v>1.9240561255407271E-2</v>
      </c>
      <c r="BI15" s="17">
        <v>1.1108954819334851E-2</v>
      </c>
      <c r="BJ15" s="17">
        <v>3.6655382577699298E-2</v>
      </c>
    </row>
    <row r="16" spans="2:64" ht="18.95" customHeight="1">
      <c r="B16" s="20" t="s">
        <v>100</v>
      </c>
      <c r="C16" s="17">
        <v>3.0474671376754171E-2</v>
      </c>
      <c r="D16" s="17">
        <v>8.4969964245693572E-2</v>
      </c>
      <c r="E16" s="17">
        <v>4.5999204822232707E-2</v>
      </c>
      <c r="F16" s="17">
        <v>3.1917223894807903E-2</v>
      </c>
      <c r="G16" s="17">
        <v>2.0499398606085809E-2</v>
      </c>
      <c r="H16" s="17">
        <v>1.016429452952543E-2</v>
      </c>
      <c r="I16" s="17">
        <v>2.4672149075417541E-3</v>
      </c>
      <c r="K16" s="17">
        <v>2.3225450263603779E-2</v>
      </c>
      <c r="L16" s="17">
        <v>3.6629466493890997E-2</v>
      </c>
      <c r="N16" s="17">
        <v>4.2896480559259147E-2</v>
      </c>
      <c r="O16" s="17">
        <v>1.6056689293310351E-2</v>
      </c>
      <c r="P16" s="17">
        <v>6.7748576404502658E-2</v>
      </c>
      <c r="Q16" s="17">
        <v>2.392907081049208E-2</v>
      </c>
      <c r="R16" s="17">
        <v>4.9847167679355403E-2</v>
      </c>
      <c r="S16" s="17">
        <v>1.8010796452313821E-2</v>
      </c>
      <c r="T16" s="17">
        <v>2.766641706351735E-2</v>
      </c>
      <c r="U16" s="17">
        <v>1.051653965959938E-2</v>
      </c>
      <c r="V16" s="17">
        <v>1.5653927894783939E-2</v>
      </c>
      <c r="W16" s="17">
        <v>3.6100512423788728E-2</v>
      </c>
      <c r="X16" s="17">
        <v>3.072922624816718E-2</v>
      </c>
      <c r="Y16" s="17">
        <v>1.895551967039619E-2</v>
      </c>
      <c r="AA16" s="17">
        <v>0.27435737264456622</v>
      </c>
      <c r="AB16" s="17">
        <v>3.3819830083458811E-2</v>
      </c>
      <c r="AC16" s="17">
        <v>4.2719900072063582E-2</v>
      </c>
      <c r="AD16" s="17">
        <v>2.6847960297480399E-2</v>
      </c>
      <c r="AE16" s="17">
        <v>3.2307551256920967E-2</v>
      </c>
      <c r="AF16" s="17">
        <v>3.1794667962908821E-2</v>
      </c>
      <c r="AG16" s="17">
        <v>3.4016973837180782E-2</v>
      </c>
      <c r="AH16" s="17">
        <v>1.241144451819973E-2</v>
      </c>
      <c r="AI16" s="17">
        <v>1.6151189424958821E-2</v>
      </c>
      <c r="AJ16" s="17">
        <v>1.7614945433007591E-2</v>
      </c>
      <c r="AK16" s="17">
        <v>2.1571086347175871E-2</v>
      </c>
      <c r="AL16" s="17">
        <v>8.6347863926140942E-3</v>
      </c>
      <c r="AM16" s="17">
        <v>0</v>
      </c>
      <c r="AN16" s="17">
        <v>0</v>
      </c>
      <c r="AO16" s="17">
        <v>0</v>
      </c>
      <c r="AP16" s="17">
        <v>9.0605210486351291E-3</v>
      </c>
      <c r="AQ16" s="17">
        <v>0.1510598093490266</v>
      </c>
      <c r="AS16" s="17">
        <v>8.791134197949772E-3</v>
      </c>
      <c r="AT16" s="17">
        <v>1.7053008539706479E-2</v>
      </c>
      <c r="AU16" s="17">
        <v>0</v>
      </c>
      <c r="AV16" s="17">
        <v>3.6348363751251923E-2</v>
      </c>
      <c r="AW16" s="17">
        <v>1.1452350647190929E-2</v>
      </c>
      <c r="AX16" s="17">
        <v>2.118741278575834E-2</v>
      </c>
      <c r="AY16" s="17">
        <v>0.25408513866111548</v>
      </c>
      <c r="AZ16" s="17">
        <v>7.0679807907885805E-2</v>
      </c>
      <c r="BB16" s="17">
        <v>1.046514557709511E-2</v>
      </c>
      <c r="BC16" s="17">
        <v>1.9058564303299531E-2</v>
      </c>
      <c r="BD16" s="17">
        <v>5.683387889945238E-3</v>
      </c>
      <c r="BE16" s="17">
        <v>3.7348814704011128E-2</v>
      </c>
      <c r="BF16" s="17">
        <v>1.2820372395722691E-2</v>
      </c>
      <c r="BG16" s="17">
        <v>1.9996817678141751E-2</v>
      </c>
      <c r="BH16" s="17">
        <v>0.1197088698787924</v>
      </c>
      <c r="BI16" s="17">
        <v>8.2547891372810933E-2</v>
      </c>
      <c r="BJ16" s="17">
        <v>1.2013468041613989E-2</v>
      </c>
    </row>
    <row r="18" spans="2:2">
      <c r="B18" t="s">
        <v>307</v>
      </c>
    </row>
    <row r="19" spans="2:2">
      <c r="B19" t="s">
        <v>9</v>
      </c>
    </row>
    <row r="21" spans="2:2">
      <c r="B21"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G19"/>
  <sheetViews>
    <sheetView showGridLines="0" workbookViewId="0"/>
  </sheetViews>
  <sheetFormatPr defaultRowHeight="14.45"/>
  <cols>
    <col min="1" max="1" width="5" customWidth="1"/>
    <col min="2" max="2" width="25" customWidth="1"/>
    <col min="3" max="7" width="20" customWidth="1"/>
  </cols>
  <sheetData>
    <row r="2" spans="2:7" ht="39.950000000000003" customHeight="1">
      <c r="D2" s="18" t="s">
        <v>308</v>
      </c>
    </row>
    <row r="6" spans="2:7" ht="102" customHeight="1">
      <c r="C6" s="19" t="s">
        <v>309</v>
      </c>
      <c r="D6" s="19" t="s">
        <v>310</v>
      </c>
      <c r="E6" s="19" t="s">
        <v>311</v>
      </c>
      <c r="F6" s="19" t="s">
        <v>312</v>
      </c>
      <c r="G6" s="19" t="s">
        <v>313</v>
      </c>
    </row>
    <row r="7" spans="2:7">
      <c r="B7" s="20" t="s">
        <v>102</v>
      </c>
      <c r="C7" s="17">
        <v>8.1868871647220814E-2</v>
      </c>
      <c r="D7" s="17">
        <v>0.169099216554561</v>
      </c>
      <c r="E7" s="17">
        <v>0.20169375221743949</v>
      </c>
      <c r="F7" s="17">
        <v>5.3173817344799493E-2</v>
      </c>
      <c r="G7" s="17">
        <v>0.15747634826336229</v>
      </c>
    </row>
    <row r="8" spans="2:7">
      <c r="B8" s="20" t="s">
        <v>103</v>
      </c>
      <c r="C8" s="17">
        <v>0.15682427837225629</v>
      </c>
      <c r="D8" s="17">
        <v>0.3897065152788628</v>
      </c>
      <c r="E8" s="17">
        <v>0.4468851688254481</v>
      </c>
      <c r="F8" s="17">
        <v>0.1146734865142387</v>
      </c>
      <c r="G8" s="17">
        <v>0.308916109467612</v>
      </c>
    </row>
    <row r="9" spans="2:7">
      <c r="B9" s="20" t="s">
        <v>104</v>
      </c>
      <c r="C9" s="17">
        <v>0.27971601447458672</v>
      </c>
      <c r="D9" s="17">
        <v>0.28219531545972509</v>
      </c>
      <c r="E9" s="17">
        <v>0.19749632451964871</v>
      </c>
      <c r="F9" s="17">
        <v>0.16598772512331769</v>
      </c>
      <c r="G9" s="17">
        <v>0.22631672673845049</v>
      </c>
    </row>
    <row r="10" spans="2:7">
      <c r="B10" s="20" t="s">
        <v>105</v>
      </c>
      <c r="C10" s="17">
        <v>0.19054998260048811</v>
      </c>
      <c r="D10" s="17">
        <v>8.5848677498993886E-2</v>
      </c>
      <c r="E10" s="17">
        <v>9.0115303778251388E-2</v>
      </c>
      <c r="F10" s="17">
        <v>0.20490100070690601</v>
      </c>
      <c r="G10" s="17">
        <v>0.142562163047874</v>
      </c>
    </row>
    <row r="11" spans="2:7">
      <c r="B11" s="20" t="s">
        <v>106</v>
      </c>
      <c r="C11" s="17">
        <v>0.15573342389574721</v>
      </c>
      <c r="D11" s="17">
        <v>2.7524308609285189E-2</v>
      </c>
      <c r="E11" s="17">
        <v>3.8889940786804557E-2</v>
      </c>
      <c r="F11" s="17">
        <v>0.43096857454464732</v>
      </c>
      <c r="G11" s="17">
        <v>8.4681848237409665E-2</v>
      </c>
    </row>
    <row r="12" spans="2:7">
      <c r="B12" s="20" t="s">
        <v>107</v>
      </c>
      <c r="C12" s="17">
        <v>0.13530742900970091</v>
      </c>
      <c r="D12" s="17">
        <v>4.5625966598572133E-2</v>
      </c>
      <c r="E12" s="17">
        <v>2.4919509872407781E-2</v>
      </c>
      <c r="F12" s="17">
        <v>3.029539576609086E-2</v>
      </c>
      <c r="G12" s="17">
        <v>8.0046804245291453E-2</v>
      </c>
    </row>
    <row r="15" spans="2:7">
      <c r="B15" t="s">
        <v>307</v>
      </c>
    </row>
    <row r="16" spans="2:7">
      <c r="B16" t="s">
        <v>9</v>
      </c>
    </row>
    <row r="19" spans="2:2">
      <c r="B19" t="str">
        <f>HYPERLINK("#Contents!A1", "Return to Contents")</f>
        <v>Return to Contents</v>
      </c>
    </row>
  </sheetData>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101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102</v>
      </c>
      <c r="C9" s="17">
        <v>0.20169375221743949</v>
      </c>
      <c r="D9" s="17">
        <v>0.16391655299266639</v>
      </c>
      <c r="E9" s="17">
        <v>0.23692220655929061</v>
      </c>
      <c r="F9" s="17">
        <v>0.17533432062203369</v>
      </c>
      <c r="G9" s="17">
        <v>0.1994656150017057</v>
      </c>
      <c r="H9" s="17">
        <v>0.19342585167601251</v>
      </c>
      <c r="I9" s="17">
        <v>0.2264610549833273</v>
      </c>
      <c r="K9" s="17">
        <v>0.23920019240006371</v>
      </c>
      <c r="L9" s="17">
        <v>0.16592880102904739</v>
      </c>
      <c r="N9" s="17">
        <v>0.1813131156276605</v>
      </c>
      <c r="O9" s="17">
        <v>0.14457592698145741</v>
      </c>
      <c r="P9" s="17">
        <v>0.15576402925080141</v>
      </c>
      <c r="Q9" s="17">
        <v>0.1913900645652335</v>
      </c>
      <c r="R9" s="17">
        <v>0.20698709630243861</v>
      </c>
      <c r="S9" s="17">
        <v>0.21181845342481101</v>
      </c>
      <c r="T9" s="17">
        <v>0.20191073033696399</v>
      </c>
      <c r="U9" s="17">
        <v>0.20485086338481409</v>
      </c>
      <c r="V9" s="17">
        <v>0.21726371280245271</v>
      </c>
      <c r="W9" s="17">
        <v>0.24951764046976871</v>
      </c>
      <c r="X9" s="17">
        <v>0.19525342987613981</v>
      </c>
      <c r="Y9" s="17">
        <v>0.16796903834359719</v>
      </c>
      <c r="AA9" s="17">
        <v>0.15079085458717981</v>
      </c>
      <c r="AB9" s="17">
        <v>0.1932420163675734</v>
      </c>
      <c r="AC9" s="17">
        <v>0.12026392547985509</v>
      </c>
      <c r="AD9" s="17">
        <v>0.1869443569796764</v>
      </c>
      <c r="AE9" s="17">
        <v>0.21119535696978781</v>
      </c>
      <c r="AF9" s="17">
        <v>0.15978912863764039</v>
      </c>
      <c r="AG9" s="17">
        <v>0.2207123041527462</v>
      </c>
      <c r="AH9" s="17">
        <v>0.17787385654374771</v>
      </c>
      <c r="AI9" s="17">
        <v>0.15095604774623739</v>
      </c>
      <c r="AJ9" s="17">
        <v>0.25981268687193132</v>
      </c>
      <c r="AK9" s="17">
        <v>0.23697601570100979</v>
      </c>
      <c r="AL9" s="17">
        <v>0.25093888699824679</v>
      </c>
      <c r="AM9" s="17">
        <v>0.2019888220977509</v>
      </c>
      <c r="AN9" s="17">
        <v>0.31731572016842657</v>
      </c>
      <c r="AO9" s="17">
        <v>0.25435172870822281</v>
      </c>
      <c r="AP9" s="17">
        <v>0.28282804686127461</v>
      </c>
      <c r="AQ9" s="17">
        <v>0.10206204559778601</v>
      </c>
      <c r="AS9" s="17">
        <v>0.2475528266041985</v>
      </c>
      <c r="AT9" s="17">
        <v>0.20755068905371099</v>
      </c>
      <c r="AU9" s="17">
        <v>0.25667005221099731</v>
      </c>
      <c r="AV9" s="17">
        <v>0.1575101274423584</v>
      </c>
      <c r="AW9" s="17">
        <v>0.24021160146156639</v>
      </c>
      <c r="AX9" s="17">
        <v>0.2054222207209383</v>
      </c>
      <c r="AY9" s="17">
        <v>0.11152685692585269</v>
      </c>
      <c r="AZ9" s="17">
        <v>0.1204243484615885</v>
      </c>
      <c r="BB9" s="17">
        <v>0.24779076935043121</v>
      </c>
      <c r="BC9" s="17">
        <v>0.23249897813182391</v>
      </c>
      <c r="BD9" s="17">
        <v>0.25795711162159068</v>
      </c>
      <c r="BE9" s="17">
        <v>0.1767276510542593</v>
      </c>
      <c r="BF9" s="17">
        <v>0.20610321667089301</v>
      </c>
      <c r="BG9" s="17">
        <v>0.21273398431200569</v>
      </c>
      <c r="BH9" s="17">
        <v>9.8209021958754292E-2</v>
      </c>
      <c r="BI9" s="17">
        <v>0.1253310538913128</v>
      </c>
      <c r="BJ9" s="17">
        <v>0.18005953495242391</v>
      </c>
    </row>
    <row r="10" spans="2:64" ht="18.95" customHeight="1">
      <c r="B10" s="20" t="s">
        <v>103</v>
      </c>
      <c r="C10" s="17">
        <v>0.4468851688254481</v>
      </c>
      <c r="D10" s="17">
        <v>0.41851252674437789</v>
      </c>
      <c r="E10" s="17">
        <v>0.41587860055818981</v>
      </c>
      <c r="F10" s="17">
        <v>0.37847460458974053</v>
      </c>
      <c r="G10" s="17">
        <v>0.4257079847153995</v>
      </c>
      <c r="H10" s="17">
        <v>0.51955162324390125</v>
      </c>
      <c r="I10" s="17">
        <v>0.51446011893102017</v>
      </c>
      <c r="K10" s="17">
        <v>0.4615035625816265</v>
      </c>
      <c r="L10" s="17">
        <v>0.43457817423708361</v>
      </c>
      <c r="N10" s="17">
        <v>0.46530354334218371</v>
      </c>
      <c r="O10" s="17">
        <v>0.45834803579443029</v>
      </c>
      <c r="P10" s="17">
        <v>0.35487247042632569</v>
      </c>
      <c r="Q10" s="17">
        <v>0.46061563196881539</v>
      </c>
      <c r="R10" s="17">
        <v>0.5145401030589033</v>
      </c>
      <c r="S10" s="17">
        <v>0.43933077729604569</v>
      </c>
      <c r="T10" s="17">
        <v>0.45882237650301139</v>
      </c>
      <c r="U10" s="17">
        <v>0.45200242398315887</v>
      </c>
      <c r="V10" s="17">
        <v>0.47751056112766999</v>
      </c>
      <c r="W10" s="17">
        <v>0.34838938119002982</v>
      </c>
      <c r="X10" s="17">
        <v>0.45001337297085697</v>
      </c>
      <c r="Y10" s="17">
        <v>0.5042011363101081</v>
      </c>
      <c r="AA10" s="17">
        <v>0.2471996197507686</v>
      </c>
      <c r="AB10" s="17">
        <v>0.33858541923345692</v>
      </c>
      <c r="AC10" s="17">
        <v>0.44557858394908251</v>
      </c>
      <c r="AD10" s="17">
        <v>0.35802156319793782</v>
      </c>
      <c r="AE10" s="17">
        <v>0.39277624966927949</v>
      </c>
      <c r="AF10" s="17">
        <v>0.48415719168398891</v>
      </c>
      <c r="AG10" s="17">
        <v>0.47345101013970692</v>
      </c>
      <c r="AH10" s="17">
        <v>0.49590849116159091</v>
      </c>
      <c r="AI10" s="17">
        <v>0.42757609442256789</v>
      </c>
      <c r="AJ10" s="17">
        <v>0.52347660319649825</v>
      </c>
      <c r="AK10" s="17">
        <v>0.4600826379529443</v>
      </c>
      <c r="AL10" s="17">
        <v>0.48754164156859209</v>
      </c>
      <c r="AM10" s="17">
        <v>0.47723003944805847</v>
      </c>
      <c r="AN10" s="17">
        <v>0.49197738066474639</v>
      </c>
      <c r="AO10" s="17">
        <v>0.5109060299809437</v>
      </c>
      <c r="AP10" s="17">
        <v>0.4340912859606807</v>
      </c>
      <c r="AQ10" s="17">
        <v>0.41521173489766439</v>
      </c>
      <c r="AS10" s="17">
        <v>0.52843811599205048</v>
      </c>
      <c r="AT10" s="17">
        <v>0.46724245186483992</v>
      </c>
      <c r="AU10" s="17">
        <v>0.45332692017060322</v>
      </c>
      <c r="AV10" s="17">
        <v>0.45066337742824431</v>
      </c>
      <c r="AW10" s="17">
        <v>0.39627362863009041</v>
      </c>
      <c r="AX10" s="17">
        <v>0.48622144260125749</v>
      </c>
      <c r="AY10" s="17">
        <v>0.28287131942351129</v>
      </c>
      <c r="AZ10" s="17">
        <v>0.38153070111501441</v>
      </c>
      <c r="BB10" s="17">
        <v>0.52425534323127998</v>
      </c>
      <c r="BC10" s="17">
        <v>0.44563018619077138</v>
      </c>
      <c r="BD10" s="17">
        <v>0.44069925766251988</v>
      </c>
      <c r="BE10" s="17">
        <v>0.44756397140856408</v>
      </c>
      <c r="BF10" s="17">
        <v>0.46378587344244848</v>
      </c>
      <c r="BG10" s="17">
        <v>0.45879716620906452</v>
      </c>
      <c r="BH10" s="17">
        <v>0.30151346240738253</v>
      </c>
      <c r="BI10" s="17">
        <v>0.40132863243427158</v>
      </c>
      <c r="BJ10" s="17">
        <v>0.4598056298609457</v>
      </c>
    </row>
    <row r="11" spans="2:64" ht="32.1" customHeight="1">
      <c r="B11" s="20" t="s">
        <v>104</v>
      </c>
      <c r="C11" s="17">
        <v>0.19749632451964871</v>
      </c>
      <c r="D11" s="17">
        <v>0.2149898936158196</v>
      </c>
      <c r="E11" s="17">
        <v>0.18217003422194569</v>
      </c>
      <c r="F11" s="17">
        <v>0.24927994414758581</v>
      </c>
      <c r="G11" s="17">
        <v>0.2003039348814511</v>
      </c>
      <c r="H11" s="17">
        <v>0.19336996282409549</v>
      </c>
      <c r="I11" s="17">
        <v>0.15719189843408279</v>
      </c>
      <c r="K11" s="17">
        <v>0.17670753668418029</v>
      </c>
      <c r="L11" s="17">
        <v>0.21869100502040281</v>
      </c>
      <c r="N11" s="17">
        <v>0.1796165802162385</v>
      </c>
      <c r="O11" s="17">
        <v>0.2549356743813051</v>
      </c>
      <c r="P11" s="17">
        <v>0.24139972607576879</v>
      </c>
      <c r="Q11" s="17">
        <v>0.25320170505337758</v>
      </c>
      <c r="R11" s="17">
        <v>0.15007537997423731</v>
      </c>
      <c r="S11" s="17">
        <v>0.21079773000789009</v>
      </c>
      <c r="T11" s="17">
        <v>0.22022378871471429</v>
      </c>
      <c r="U11" s="17">
        <v>0.1873787330385169</v>
      </c>
      <c r="V11" s="17">
        <v>0.19677766088337839</v>
      </c>
      <c r="W11" s="17">
        <v>0.2317072527737491</v>
      </c>
      <c r="X11" s="17">
        <v>0.15169413504210461</v>
      </c>
      <c r="Y11" s="17">
        <v>0.19930627913192581</v>
      </c>
      <c r="AA11" s="17">
        <v>0.26464833778838331</v>
      </c>
      <c r="AB11" s="17">
        <v>0.3069453100731388</v>
      </c>
      <c r="AC11" s="17">
        <v>0.27346998067232092</v>
      </c>
      <c r="AD11" s="17">
        <v>0.2280303094285562</v>
      </c>
      <c r="AE11" s="17">
        <v>0.2351556122039577</v>
      </c>
      <c r="AF11" s="17">
        <v>0.18284727877189741</v>
      </c>
      <c r="AG11" s="17">
        <v>0.1591816870933136</v>
      </c>
      <c r="AH11" s="17">
        <v>0.1632221121947138</v>
      </c>
      <c r="AI11" s="17">
        <v>0.26543049617011782</v>
      </c>
      <c r="AJ11" s="17">
        <v>0.1208541207763061</v>
      </c>
      <c r="AK11" s="17">
        <v>0.18221030680823011</v>
      </c>
      <c r="AL11" s="17">
        <v>0.12483948784956329</v>
      </c>
      <c r="AM11" s="17">
        <v>0.21216484523504869</v>
      </c>
      <c r="AN11" s="17">
        <v>7.0816606793457179E-2</v>
      </c>
      <c r="AO11" s="17">
        <v>0.1161169407981633</v>
      </c>
      <c r="AP11" s="17">
        <v>0.1572225831245172</v>
      </c>
      <c r="AQ11" s="17">
        <v>0.29454517188740681</v>
      </c>
      <c r="AS11" s="17">
        <v>0.14436414259433969</v>
      </c>
      <c r="AT11" s="17">
        <v>0.17048990527255259</v>
      </c>
      <c r="AU11" s="17">
        <v>0.19986299454166101</v>
      </c>
      <c r="AV11" s="17">
        <v>0.21326805885897071</v>
      </c>
      <c r="AW11" s="17">
        <v>0.2071755560137144</v>
      </c>
      <c r="AX11" s="17">
        <v>0.1635260674265383</v>
      </c>
      <c r="AY11" s="17">
        <v>0.33249113231425598</v>
      </c>
      <c r="AZ11" s="17">
        <v>0.2689559252916629</v>
      </c>
      <c r="BB11" s="17">
        <v>0.13983397010689111</v>
      </c>
      <c r="BC11" s="17">
        <v>0.17379423575140429</v>
      </c>
      <c r="BD11" s="17">
        <v>0.20391801572694579</v>
      </c>
      <c r="BE11" s="17">
        <v>0.17878141419605401</v>
      </c>
      <c r="BF11" s="17">
        <v>0.1956897039838682</v>
      </c>
      <c r="BG11" s="17">
        <v>0.17254623265416741</v>
      </c>
      <c r="BH11" s="17">
        <v>0.34862233721470659</v>
      </c>
      <c r="BI11" s="17">
        <v>0.24006052963453059</v>
      </c>
      <c r="BJ11" s="17">
        <v>0.20467087589045541</v>
      </c>
    </row>
    <row r="12" spans="2:64" ht="18.95" customHeight="1">
      <c r="B12" s="20" t="s">
        <v>105</v>
      </c>
      <c r="C12" s="17">
        <v>9.0115303778251388E-2</v>
      </c>
      <c r="D12" s="17">
        <v>0.1240368064299192</v>
      </c>
      <c r="E12" s="17">
        <v>9.3851456141842218E-2</v>
      </c>
      <c r="F12" s="17">
        <v>0.112718522383222</v>
      </c>
      <c r="G12" s="17">
        <v>8.9856250940139895E-2</v>
      </c>
      <c r="H12" s="17">
        <v>6.2953226112090713E-2</v>
      </c>
      <c r="I12" s="17">
        <v>6.4914915755686933E-2</v>
      </c>
      <c r="K12" s="17">
        <v>7.3053898015294605E-2</v>
      </c>
      <c r="L12" s="17">
        <v>0.1027575350873776</v>
      </c>
      <c r="N12" s="17">
        <v>9.3543651120070515E-2</v>
      </c>
      <c r="O12" s="17">
        <v>9.4918749962923196E-2</v>
      </c>
      <c r="P12" s="17">
        <v>0.1113578594185374</v>
      </c>
      <c r="Q12" s="17">
        <v>4.7663196964050747E-2</v>
      </c>
      <c r="R12" s="17">
        <v>6.9276255098885561E-2</v>
      </c>
      <c r="S12" s="17">
        <v>9.0096204768700242E-2</v>
      </c>
      <c r="T12" s="17">
        <v>7.7792508590301873E-2</v>
      </c>
      <c r="U12" s="17">
        <v>9.1832598992740891E-2</v>
      </c>
      <c r="V12" s="17">
        <v>5.9945638450768959E-2</v>
      </c>
      <c r="W12" s="17">
        <v>9.7641254005739461E-2</v>
      </c>
      <c r="X12" s="17">
        <v>0.12643275514452129</v>
      </c>
      <c r="Y12" s="17">
        <v>9.1623515217219648E-2</v>
      </c>
      <c r="AA12" s="17">
        <v>3.065680125994107E-2</v>
      </c>
      <c r="AB12" s="17">
        <v>7.2579110463283511E-2</v>
      </c>
      <c r="AC12" s="17">
        <v>9.6381858903007156E-2</v>
      </c>
      <c r="AD12" s="17">
        <v>0.11284877258302881</v>
      </c>
      <c r="AE12" s="17">
        <v>0.1017937670683725</v>
      </c>
      <c r="AF12" s="17">
        <v>0.12446147302120091</v>
      </c>
      <c r="AG12" s="17">
        <v>0.1178051872999661</v>
      </c>
      <c r="AH12" s="17">
        <v>0.10634697114729411</v>
      </c>
      <c r="AI12" s="17">
        <v>8.9218180915504597E-2</v>
      </c>
      <c r="AJ12" s="17">
        <v>7.0149285955402776E-2</v>
      </c>
      <c r="AK12" s="17">
        <v>6.4816268564305404E-2</v>
      </c>
      <c r="AL12" s="17">
        <v>5.4722918290202489E-2</v>
      </c>
      <c r="AM12" s="17">
        <v>5.591337930140431E-2</v>
      </c>
      <c r="AN12" s="17">
        <v>9.6772085481006243E-2</v>
      </c>
      <c r="AO12" s="17">
        <v>0</v>
      </c>
      <c r="AP12" s="17">
        <v>9.0184366106077399E-2</v>
      </c>
      <c r="AQ12" s="17">
        <v>8.6345699058837821E-2</v>
      </c>
      <c r="AS12" s="17">
        <v>5.0329587747349629E-2</v>
      </c>
      <c r="AT12" s="17">
        <v>8.8249681098429178E-2</v>
      </c>
      <c r="AU12" s="17">
        <v>8.46163832625213E-2</v>
      </c>
      <c r="AV12" s="17">
        <v>0.1140056879644251</v>
      </c>
      <c r="AW12" s="17">
        <v>0.10933267966094611</v>
      </c>
      <c r="AX12" s="17">
        <v>4.317826219125221E-2</v>
      </c>
      <c r="AY12" s="17">
        <v>3.6667396565575841E-2</v>
      </c>
      <c r="AZ12" s="17">
        <v>0.12711396062408639</v>
      </c>
      <c r="BB12" s="17">
        <v>5.2892102176576451E-2</v>
      </c>
      <c r="BC12" s="17">
        <v>9.1588426059261777E-2</v>
      </c>
      <c r="BD12" s="17">
        <v>6.4059128391730266E-2</v>
      </c>
      <c r="BE12" s="17">
        <v>0.13576617541620581</v>
      </c>
      <c r="BF12" s="17">
        <v>9.1126177179583073E-2</v>
      </c>
      <c r="BG12" s="17">
        <v>5.9982792913717657E-2</v>
      </c>
      <c r="BH12" s="17">
        <v>0.1130073443100722</v>
      </c>
      <c r="BI12" s="17">
        <v>0.1049316616039084</v>
      </c>
      <c r="BJ12" s="17">
        <v>7.3083689365572205E-2</v>
      </c>
    </row>
    <row r="13" spans="2:64" ht="18.95" customHeight="1">
      <c r="B13" s="20" t="s">
        <v>106</v>
      </c>
      <c r="C13" s="17">
        <v>3.8889940786804557E-2</v>
      </c>
      <c r="D13" s="17">
        <v>2.9631824252950731E-2</v>
      </c>
      <c r="E13" s="17">
        <v>3.7159594884855908E-2</v>
      </c>
      <c r="F13" s="17">
        <v>5.8196549841983247E-2</v>
      </c>
      <c r="G13" s="17">
        <v>5.5868333244460958E-2</v>
      </c>
      <c r="H13" s="17">
        <v>2.056396421048267E-2</v>
      </c>
      <c r="I13" s="17">
        <v>2.9360874305842201E-2</v>
      </c>
      <c r="K13" s="17">
        <v>3.4196605796447767E-2</v>
      </c>
      <c r="L13" s="17">
        <v>4.3649653432915062E-2</v>
      </c>
      <c r="N13" s="17">
        <v>5.5194837796403981E-2</v>
      </c>
      <c r="O13" s="17">
        <v>3.116668497490091E-2</v>
      </c>
      <c r="P13" s="17">
        <v>0.107927395544473</v>
      </c>
      <c r="Q13" s="17">
        <v>4.7129401448522998E-2</v>
      </c>
      <c r="R13" s="17">
        <v>3.2160827506422143E-2</v>
      </c>
      <c r="S13" s="17">
        <v>3.0359715828890799E-2</v>
      </c>
      <c r="T13" s="17">
        <v>2.746917977366941E-2</v>
      </c>
      <c r="U13" s="17">
        <v>4.2831921303802839E-2</v>
      </c>
      <c r="V13" s="17">
        <v>3.2264044400581622E-2</v>
      </c>
      <c r="W13" s="17">
        <v>3.2686944249900242E-2</v>
      </c>
      <c r="X13" s="17">
        <v>4.2221995871446531E-2</v>
      </c>
      <c r="Y13" s="17">
        <v>1.221246207628646E-2</v>
      </c>
      <c r="AA13" s="17">
        <v>0.15490565550761221</v>
      </c>
      <c r="AB13" s="17">
        <v>5.2933465120065117E-2</v>
      </c>
      <c r="AC13" s="17">
        <v>1.5880223093771139E-2</v>
      </c>
      <c r="AD13" s="17">
        <v>7.902391465010257E-2</v>
      </c>
      <c r="AE13" s="17">
        <v>2.715904829751032E-2</v>
      </c>
      <c r="AF13" s="17">
        <v>3.5087839467123731E-2</v>
      </c>
      <c r="AG13" s="17">
        <v>1.467583781763402E-2</v>
      </c>
      <c r="AH13" s="17">
        <v>4.3367837518275408E-2</v>
      </c>
      <c r="AI13" s="17">
        <v>4.2646790676317457E-2</v>
      </c>
      <c r="AJ13" s="17">
        <v>9.2163927283084122E-3</v>
      </c>
      <c r="AK13" s="17">
        <v>3.5104897757885639E-2</v>
      </c>
      <c r="AL13" s="17">
        <v>7.2945902459891354E-2</v>
      </c>
      <c r="AM13" s="17">
        <v>4.1329988813215743E-2</v>
      </c>
      <c r="AN13" s="17">
        <v>2.3118206892363529E-2</v>
      </c>
      <c r="AO13" s="17">
        <v>0.1186253005126702</v>
      </c>
      <c r="AP13" s="17">
        <v>1.7159980960781709E-2</v>
      </c>
      <c r="AQ13" s="17">
        <v>1.5979083001049312E-2</v>
      </c>
      <c r="AS13" s="17">
        <v>2.931532706206165E-2</v>
      </c>
      <c r="AT13" s="17">
        <v>4.6272681740976103E-2</v>
      </c>
      <c r="AU13" s="17">
        <v>5.5236498142172286E-3</v>
      </c>
      <c r="AV13" s="17">
        <v>4.347432325053624E-2</v>
      </c>
      <c r="AW13" s="17">
        <v>2.7547760514503861E-2</v>
      </c>
      <c r="AX13" s="17">
        <v>6.1041564192124087E-2</v>
      </c>
      <c r="AY13" s="17">
        <v>1.8440287271116709E-2</v>
      </c>
      <c r="AZ13" s="17">
        <v>5.8075484657344169E-2</v>
      </c>
      <c r="BB13" s="17">
        <v>2.420498740866938E-2</v>
      </c>
      <c r="BC13" s="17">
        <v>4.5141455627059728E-2</v>
      </c>
      <c r="BD13" s="17">
        <v>3.3366486597213231E-2</v>
      </c>
      <c r="BE13" s="17">
        <v>4.1367244835614249E-2</v>
      </c>
      <c r="BF13" s="17">
        <v>3.4744820178059563E-2</v>
      </c>
      <c r="BG13" s="17">
        <v>5.7611424400008562E-2</v>
      </c>
      <c r="BH13" s="17">
        <v>6.6253970180805422E-2</v>
      </c>
      <c r="BI13" s="17">
        <v>2.9070417757136219E-2</v>
      </c>
      <c r="BJ13" s="17">
        <v>4.6656385843955712E-2</v>
      </c>
    </row>
    <row r="14" spans="2:64" ht="18.95" customHeight="1">
      <c r="B14" s="20" t="s">
        <v>107</v>
      </c>
      <c r="C14" s="17">
        <v>2.4919509872407781E-2</v>
      </c>
      <c r="D14" s="17">
        <v>4.8912395964266192E-2</v>
      </c>
      <c r="E14" s="17">
        <v>3.4018107633875652E-2</v>
      </c>
      <c r="F14" s="17">
        <v>2.59960584154347E-2</v>
      </c>
      <c r="G14" s="17">
        <v>2.879788121684277E-2</v>
      </c>
      <c r="H14" s="17">
        <v>1.0135371933417309E-2</v>
      </c>
      <c r="I14" s="17">
        <v>7.6111375900404631E-3</v>
      </c>
      <c r="K14" s="17">
        <v>1.5338204522387129E-2</v>
      </c>
      <c r="L14" s="17">
        <v>3.4394831193173471E-2</v>
      </c>
      <c r="N14" s="17">
        <v>2.502827189744284E-2</v>
      </c>
      <c r="O14" s="17">
        <v>1.6054927904983279E-2</v>
      </c>
      <c r="P14" s="17">
        <v>2.8678519284093571E-2</v>
      </c>
      <c r="Q14" s="17">
        <v>0</v>
      </c>
      <c r="R14" s="17">
        <v>2.6960338059113201E-2</v>
      </c>
      <c r="S14" s="17">
        <v>1.7597118673661989E-2</v>
      </c>
      <c r="T14" s="17">
        <v>1.37814160813389E-2</v>
      </c>
      <c r="U14" s="17">
        <v>2.110345929696637E-2</v>
      </c>
      <c r="V14" s="17">
        <v>1.6238382335148429E-2</v>
      </c>
      <c r="W14" s="17">
        <v>4.0057527310812732E-2</v>
      </c>
      <c r="X14" s="17">
        <v>3.4384311094930738E-2</v>
      </c>
      <c r="Y14" s="17">
        <v>2.46875689208629E-2</v>
      </c>
      <c r="AA14" s="17">
        <v>0.151798731106115</v>
      </c>
      <c r="AB14" s="17">
        <v>3.5714678742482159E-2</v>
      </c>
      <c r="AC14" s="17">
        <v>4.842542790196324E-2</v>
      </c>
      <c r="AD14" s="17">
        <v>3.513108316069833E-2</v>
      </c>
      <c r="AE14" s="17">
        <v>3.1919965791092159E-2</v>
      </c>
      <c r="AF14" s="17">
        <v>1.365708841814871E-2</v>
      </c>
      <c r="AG14" s="17">
        <v>1.4173973496633119E-2</v>
      </c>
      <c r="AH14" s="17">
        <v>1.3280731434377999E-2</v>
      </c>
      <c r="AI14" s="17">
        <v>2.417239006925493E-2</v>
      </c>
      <c r="AJ14" s="17">
        <v>1.6490910471553169E-2</v>
      </c>
      <c r="AK14" s="17">
        <v>2.080987321562474E-2</v>
      </c>
      <c r="AL14" s="17">
        <v>9.0111628335037171E-3</v>
      </c>
      <c r="AM14" s="17">
        <v>1.1372925104522079E-2</v>
      </c>
      <c r="AN14" s="17">
        <v>0</v>
      </c>
      <c r="AO14" s="17">
        <v>0</v>
      </c>
      <c r="AP14" s="17">
        <v>1.851373698666842E-2</v>
      </c>
      <c r="AQ14" s="17">
        <v>8.5856265557255784E-2</v>
      </c>
      <c r="AS14" s="17">
        <v>0</v>
      </c>
      <c r="AT14" s="17">
        <v>2.019459096949117E-2</v>
      </c>
      <c r="AU14" s="17">
        <v>0</v>
      </c>
      <c r="AV14" s="17">
        <v>2.1078425055465481E-2</v>
      </c>
      <c r="AW14" s="17">
        <v>1.9458773719178611E-2</v>
      </c>
      <c r="AX14" s="17">
        <v>4.0610442867889458E-2</v>
      </c>
      <c r="AY14" s="17">
        <v>0.21800300749968729</v>
      </c>
      <c r="AZ14" s="17">
        <v>4.389957985030353E-2</v>
      </c>
      <c r="BB14" s="17">
        <v>1.102282772615191E-2</v>
      </c>
      <c r="BC14" s="17">
        <v>1.134671823967868E-2</v>
      </c>
      <c r="BD14" s="17">
        <v>0</v>
      </c>
      <c r="BE14" s="17">
        <v>1.9793543089302552E-2</v>
      </c>
      <c r="BF14" s="17">
        <v>8.5502085451475626E-3</v>
      </c>
      <c r="BG14" s="17">
        <v>3.8328399511035977E-2</v>
      </c>
      <c r="BH14" s="17">
        <v>7.2393863928278887E-2</v>
      </c>
      <c r="BI14" s="17">
        <v>9.9277704678840326E-2</v>
      </c>
      <c r="BJ14" s="17">
        <v>3.5723884086647201E-2</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108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102</v>
      </c>
      <c r="C9" s="17">
        <v>5.3173817344799493E-2</v>
      </c>
      <c r="D9" s="17">
        <v>8.3063355116387932E-2</v>
      </c>
      <c r="E9" s="17">
        <v>7.7988944702000101E-2</v>
      </c>
      <c r="F9" s="17">
        <v>7.9027544914042944E-2</v>
      </c>
      <c r="G9" s="17">
        <v>3.4682944844153588E-2</v>
      </c>
      <c r="H9" s="17">
        <v>2.7078591336798269E-2</v>
      </c>
      <c r="I9" s="17">
        <v>2.48668845845397E-2</v>
      </c>
      <c r="K9" s="17">
        <v>6.1488710546828501E-2</v>
      </c>
      <c r="L9" s="17">
        <v>4.528250347000206E-2</v>
      </c>
      <c r="N9" s="17">
        <v>1.881389750008456E-2</v>
      </c>
      <c r="O9" s="17">
        <v>9.7025461488312384E-2</v>
      </c>
      <c r="P9" s="17">
        <v>3.7946009582750982E-2</v>
      </c>
      <c r="Q9" s="17">
        <v>5.9645901310884562E-2</v>
      </c>
      <c r="R9" s="17">
        <v>6.9270514368194258E-2</v>
      </c>
      <c r="S9" s="17">
        <v>2.9699605512405788E-2</v>
      </c>
      <c r="T9" s="17">
        <v>4.1575766713571757E-2</v>
      </c>
      <c r="U9" s="17">
        <v>4.8720803086320527E-2</v>
      </c>
      <c r="V9" s="17">
        <v>6.0071842044376232E-2</v>
      </c>
      <c r="W9" s="17">
        <v>9.0739008143886662E-2</v>
      </c>
      <c r="X9" s="17">
        <v>4.9880876587656192E-2</v>
      </c>
      <c r="Y9" s="17">
        <v>3.0104776446510401E-2</v>
      </c>
      <c r="AA9" s="17">
        <v>0.1212678518511342</v>
      </c>
      <c r="AB9" s="17">
        <v>0.1082624820200055</v>
      </c>
      <c r="AC9" s="17">
        <v>4.0613874018212488E-2</v>
      </c>
      <c r="AD9" s="17">
        <v>5.1593072917814363E-2</v>
      </c>
      <c r="AE9" s="17">
        <v>5.7932810182520167E-2</v>
      </c>
      <c r="AF9" s="17">
        <v>3.9737091035200928E-2</v>
      </c>
      <c r="AG9" s="17">
        <v>5.803283386103008E-2</v>
      </c>
      <c r="AH9" s="17">
        <v>6.2245645075671041E-2</v>
      </c>
      <c r="AI9" s="17">
        <v>1.6752540519174571E-2</v>
      </c>
      <c r="AJ9" s="17">
        <v>1.6053049344140629E-2</v>
      </c>
      <c r="AK9" s="17">
        <v>7.3538792514603546E-2</v>
      </c>
      <c r="AL9" s="17">
        <v>3.5220901455373488E-2</v>
      </c>
      <c r="AM9" s="17">
        <v>2.0866523372895029E-2</v>
      </c>
      <c r="AN9" s="17">
        <v>4.7913198130789592E-2</v>
      </c>
      <c r="AO9" s="17">
        <v>7.8805486612100364E-2</v>
      </c>
      <c r="AP9" s="17">
        <v>0.1063859448369725</v>
      </c>
      <c r="AQ9" s="17">
        <v>0</v>
      </c>
      <c r="AS9" s="17">
        <v>6.5408050712873186E-2</v>
      </c>
      <c r="AT9" s="17">
        <v>5.4353769595722738E-2</v>
      </c>
      <c r="AU9" s="17">
        <v>7.2299940616358777E-2</v>
      </c>
      <c r="AV9" s="17">
        <v>3.5190872675857167E-2</v>
      </c>
      <c r="AW9" s="17">
        <v>7.0396384254563918E-2</v>
      </c>
      <c r="AX9" s="17">
        <v>4.0748951437176363E-2</v>
      </c>
      <c r="AY9" s="17">
        <v>1.971671016722229E-2</v>
      </c>
      <c r="AZ9" s="17">
        <v>3.0855447064721191E-2</v>
      </c>
      <c r="BB9" s="17">
        <v>5.2638002714426917E-2</v>
      </c>
      <c r="BC9" s="17">
        <v>8.0367084129530877E-2</v>
      </c>
      <c r="BD9" s="17">
        <v>4.6301174617448759E-2</v>
      </c>
      <c r="BE9" s="17">
        <v>5.2176494536911658E-2</v>
      </c>
      <c r="BF9" s="17">
        <v>5.8173400788217047E-2</v>
      </c>
      <c r="BG9" s="17">
        <v>1.9449629256248539E-2</v>
      </c>
      <c r="BH9" s="17">
        <v>2.5835534166358379E-2</v>
      </c>
      <c r="BI9" s="17">
        <v>2.9023462530086981E-2</v>
      </c>
      <c r="BJ9" s="17">
        <v>4.7855411295667297E-2</v>
      </c>
    </row>
    <row r="10" spans="2:64" ht="18.95" customHeight="1">
      <c r="B10" s="20" t="s">
        <v>103</v>
      </c>
      <c r="C10" s="17">
        <v>0.1146734865142387</v>
      </c>
      <c r="D10" s="17">
        <v>0.13607610622161909</v>
      </c>
      <c r="E10" s="17">
        <v>0.19276019076386741</v>
      </c>
      <c r="F10" s="17">
        <v>0.13369493690904771</v>
      </c>
      <c r="G10" s="17">
        <v>8.6277908596724906E-2</v>
      </c>
      <c r="H10" s="17">
        <v>7.0727988820024443E-2</v>
      </c>
      <c r="I10" s="17">
        <v>7.4032674954613825E-2</v>
      </c>
      <c r="K10" s="17">
        <v>0.1263789819659567</v>
      </c>
      <c r="L10" s="17">
        <v>0.1037408120425939</v>
      </c>
      <c r="N10" s="17">
        <v>0.16945921811110601</v>
      </c>
      <c r="O10" s="17">
        <v>8.0349468229574283E-2</v>
      </c>
      <c r="P10" s="17">
        <v>8.7963005148760584E-2</v>
      </c>
      <c r="Q10" s="17">
        <v>0.17670717193978641</v>
      </c>
      <c r="R10" s="17">
        <v>0.1227137248486924</v>
      </c>
      <c r="S10" s="17">
        <v>0.114913722006821</v>
      </c>
      <c r="T10" s="17">
        <v>7.8415133094403774E-2</v>
      </c>
      <c r="U10" s="17">
        <v>9.0702235037774262E-2</v>
      </c>
      <c r="V10" s="17">
        <v>7.6962584448605195E-2</v>
      </c>
      <c r="W10" s="17">
        <v>0.1445413941825979</v>
      </c>
      <c r="X10" s="17">
        <v>8.3998043049911555E-2</v>
      </c>
      <c r="Y10" s="17">
        <v>0.1388458112868674</v>
      </c>
      <c r="AA10" s="17">
        <v>3.086902222780858E-2</v>
      </c>
      <c r="AB10" s="17">
        <v>9.0581989870214569E-2</v>
      </c>
      <c r="AC10" s="17">
        <v>9.0627062755173723E-2</v>
      </c>
      <c r="AD10" s="17">
        <v>0.1057102619479432</v>
      </c>
      <c r="AE10" s="17">
        <v>0.1197222437984099</v>
      </c>
      <c r="AF10" s="17">
        <v>0.1035761730507832</v>
      </c>
      <c r="AG10" s="17">
        <v>0.13611959470129209</v>
      </c>
      <c r="AH10" s="17">
        <v>0.1026258952857749</v>
      </c>
      <c r="AI10" s="17">
        <v>9.8082463777490136E-2</v>
      </c>
      <c r="AJ10" s="17">
        <v>0.15485019324710381</v>
      </c>
      <c r="AK10" s="17">
        <v>9.1992453232112276E-2</v>
      </c>
      <c r="AL10" s="17">
        <v>6.0653315821975223E-2</v>
      </c>
      <c r="AM10" s="17">
        <v>0.16261154359004451</v>
      </c>
      <c r="AN10" s="17">
        <v>0.16980622233631801</v>
      </c>
      <c r="AO10" s="17">
        <v>0.19079697225164341</v>
      </c>
      <c r="AP10" s="17">
        <v>0.1901927583744247</v>
      </c>
      <c r="AQ10" s="17">
        <v>4.8518344019614322E-2</v>
      </c>
      <c r="AS10" s="17">
        <v>0.1360266908788467</v>
      </c>
      <c r="AT10" s="17">
        <v>0.14060394132995499</v>
      </c>
      <c r="AU10" s="17">
        <v>0.117484166052571</v>
      </c>
      <c r="AV10" s="17">
        <v>0.10189289688865689</v>
      </c>
      <c r="AW10" s="17">
        <v>0.1061480593655115</v>
      </c>
      <c r="AX10" s="17">
        <v>0.1613315963175079</v>
      </c>
      <c r="AY10" s="17">
        <v>7.3681383838865216E-2</v>
      </c>
      <c r="AZ10" s="17">
        <v>5.4637585986704769E-2</v>
      </c>
      <c r="BB10" s="17">
        <v>0.14572792372795099</v>
      </c>
      <c r="BC10" s="17">
        <v>0.1470308573558258</v>
      </c>
      <c r="BD10" s="17">
        <v>0.1207994578076293</v>
      </c>
      <c r="BE10" s="17">
        <v>0.1347837777872509</v>
      </c>
      <c r="BF10" s="17">
        <v>0.1054475717204707</v>
      </c>
      <c r="BG10" s="17">
        <v>0.19073385687165009</v>
      </c>
      <c r="BH10" s="17">
        <v>4.5181979951257049E-2</v>
      </c>
      <c r="BI10" s="17">
        <v>4.1090320255366103E-2</v>
      </c>
      <c r="BJ10" s="17">
        <v>7.1496031760256359E-2</v>
      </c>
    </row>
    <row r="11" spans="2:64" ht="32.1" customHeight="1">
      <c r="B11" s="20" t="s">
        <v>104</v>
      </c>
      <c r="C11" s="17">
        <v>0.16598772512331769</v>
      </c>
      <c r="D11" s="17">
        <v>0.22281954190383341</v>
      </c>
      <c r="E11" s="17">
        <v>0.232664327372092</v>
      </c>
      <c r="F11" s="17">
        <v>0.17505303598153449</v>
      </c>
      <c r="G11" s="17">
        <v>0.16614770918657409</v>
      </c>
      <c r="H11" s="17">
        <v>0.11334601960804649</v>
      </c>
      <c r="I11" s="17">
        <v>0.1020775245612203</v>
      </c>
      <c r="K11" s="17">
        <v>0.16348033033240339</v>
      </c>
      <c r="L11" s="17">
        <v>0.1691743354086567</v>
      </c>
      <c r="N11" s="17">
        <v>0.19196070402140461</v>
      </c>
      <c r="O11" s="17">
        <v>0.1413393512682902</v>
      </c>
      <c r="P11" s="17">
        <v>0.17252883549419781</v>
      </c>
      <c r="Q11" s="17">
        <v>0.15422033967183671</v>
      </c>
      <c r="R11" s="17">
        <v>0.12868818664469289</v>
      </c>
      <c r="S11" s="17">
        <v>0.17545367442495641</v>
      </c>
      <c r="T11" s="17">
        <v>0.18922663335029391</v>
      </c>
      <c r="U11" s="17">
        <v>0.1505128619965925</v>
      </c>
      <c r="V11" s="17">
        <v>0.18246559287126249</v>
      </c>
      <c r="W11" s="17">
        <v>0.2083702928573376</v>
      </c>
      <c r="X11" s="17">
        <v>0.13149202614345809</v>
      </c>
      <c r="Y11" s="17">
        <v>0.14994548853140921</v>
      </c>
      <c r="AA11" s="17">
        <v>0.17561418545847801</v>
      </c>
      <c r="AB11" s="17">
        <v>0.27881522376797591</v>
      </c>
      <c r="AC11" s="17">
        <v>0.26633818022637828</v>
      </c>
      <c r="AD11" s="17">
        <v>0.1725695276309028</v>
      </c>
      <c r="AE11" s="17">
        <v>0.20323768993360761</v>
      </c>
      <c r="AF11" s="17">
        <v>0.1337923451589634</v>
      </c>
      <c r="AG11" s="17">
        <v>0.13621309879132781</v>
      </c>
      <c r="AH11" s="17">
        <v>0.11502312737177681</v>
      </c>
      <c r="AI11" s="17">
        <v>0.22858381822126461</v>
      </c>
      <c r="AJ11" s="17">
        <v>7.8760227902019919E-2</v>
      </c>
      <c r="AK11" s="17">
        <v>0.1179315080015752</v>
      </c>
      <c r="AL11" s="17">
        <v>0.17338089071225959</v>
      </c>
      <c r="AM11" s="17">
        <v>0.18179622526354319</v>
      </c>
      <c r="AN11" s="17">
        <v>4.5617538465863278E-2</v>
      </c>
      <c r="AO11" s="17">
        <v>9.6500389760050848E-2</v>
      </c>
      <c r="AP11" s="17">
        <v>0.12508541452541269</v>
      </c>
      <c r="AQ11" s="17">
        <v>0.31234701302692552</v>
      </c>
      <c r="AS11" s="17">
        <v>0.11700150818452019</v>
      </c>
      <c r="AT11" s="17">
        <v>0.16202782960587869</v>
      </c>
      <c r="AU11" s="17">
        <v>0.172335942716903</v>
      </c>
      <c r="AV11" s="17">
        <v>0.2143260205342625</v>
      </c>
      <c r="AW11" s="17">
        <v>0.13792454368757701</v>
      </c>
      <c r="AX11" s="17">
        <v>0.22339885802250189</v>
      </c>
      <c r="AY11" s="17">
        <v>0.24259902093217581</v>
      </c>
      <c r="AZ11" s="17">
        <v>0.19770994146831469</v>
      </c>
      <c r="BB11" s="17">
        <v>0.15135203892056889</v>
      </c>
      <c r="BC11" s="17">
        <v>0.15621300171975819</v>
      </c>
      <c r="BD11" s="17">
        <v>0.17717653871150901</v>
      </c>
      <c r="BE11" s="17">
        <v>0.17322516206632149</v>
      </c>
      <c r="BF11" s="17">
        <v>0.1367869733966656</v>
      </c>
      <c r="BG11" s="17">
        <v>0.20930271241415291</v>
      </c>
      <c r="BH11" s="17">
        <v>0.29505412902477618</v>
      </c>
      <c r="BI11" s="17">
        <v>0.15015255403759101</v>
      </c>
      <c r="BJ11" s="17">
        <v>0.144050746265699</v>
      </c>
    </row>
    <row r="12" spans="2:64" ht="18.95" customHeight="1">
      <c r="B12" s="20" t="s">
        <v>105</v>
      </c>
      <c r="C12" s="17">
        <v>0.20490100070690601</v>
      </c>
      <c r="D12" s="17">
        <v>0.20170366104987519</v>
      </c>
      <c r="E12" s="17">
        <v>0.21757529520063201</v>
      </c>
      <c r="F12" s="17">
        <v>0.16915974631099751</v>
      </c>
      <c r="G12" s="17">
        <v>0.21119004214478621</v>
      </c>
      <c r="H12" s="17">
        <v>0.23000686406566159</v>
      </c>
      <c r="I12" s="17">
        <v>0.20360509965383231</v>
      </c>
      <c r="K12" s="17">
        <v>0.2123565390325019</v>
      </c>
      <c r="L12" s="17">
        <v>0.19852226895771241</v>
      </c>
      <c r="N12" s="17">
        <v>0.1935029278713094</v>
      </c>
      <c r="O12" s="17">
        <v>0.23694890456345699</v>
      </c>
      <c r="P12" s="17">
        <v>0.20666412948630131</v>
      </c>
      <c r="Q12" s="17">
        <v>0.22682457228557809</v>
      </c>
      <c r="R12" s="17">
        <v>0.16504389554211629</v>
      </c>
      <c r="S12" s="17">
        <v>0.15014361206452209</v>
      </c>
      <c r="T12" s="17">
        <v>0.22364239359312721</v>
      </c>
      <c r="U12" s="17">
        <v>0.24111067375533449</v>
      </c>
      <c r="V12" s="17">
        <v>0.2110265534135688</v>
      </c>
      <c r="W12" s="17">
        <v>0.2066299022518365</v>
      </c>
      <c r="X12" s="17">
        <v>0.2196657116272713</v>
      </c>
      <c r="Y12" s="17">
        <v>0.21204101117282409</v>
      </c>
      <c r="AA12" s="17">
        <v>0.24616619136050491</v>
      </c>
      <c r="AB12" s="17">
        <v>0.1491637457531475</v>
      </c>
      <c r="AC12" s="17">
        <v>0.21352809343710291</v>
      </c>
      <c r="AD12" s="17">
        <v>0.23077307281170401</v>
      </c>
      <c r="AE12" s="17">
        <v>0.1785174872407683</v>
      </c>
      <c r="AF12" s="17">
        <v>0.20630002120763549</v>
      </c>
      <c r="AG12" s="17">
        <v>0.20456778554472871</v>
      </c>
      <c r="AH12" s="17">
        <v>0.19901820995227931</v>
      </c>
      <c r="AI12" s="17">
        <v>0.1599085499617291</v>
      </c>
      <c r="AJ12" s="17">
        <v>0.21556536355814879</v>
      </c>
      <c r="AK12" s="17">
        <v>0.25541284391883112</v>
      </c>
      <c r="AL12" s="17">
        <v>0.21819966094658449</v>
      </c>
      <c r="AM12" s="17">
        <v>0.1676749174877791</v>
      </c>
      <c r="AN12" s="17">
        <v>0.24845048532169331</v>
      </c>
      <c r="AO12" s="17">
        <v>0.25817840441181422</v>
      </c>
      <c r="AP12" s="17">
        <v>0.2299255191457856</v>
      </c>
      <c r="AQ12" s="17">
        <v>0.17704147953628491</v>
      </c>
      <c r="AS12" s="17">
        <v>0.193138478769913</v>
      </c>
      <c r="AT12" s="17">
        <v>0.2288661926688659</v>
      </c>
      <c r="AU12" s="17">
        <v>0.18607078795130499</v>
      </c>
      <c r="AV12" s="17">
        <v>0.19871090564332389</v>
      </c>
      <c r="AW12" s="17">
        <v>0.17504263593227351</v>
      </c>
      <c r="AX12" s="17">
        <v>0.18357334305354631</v>
      </c>
      <c r="AY12" s="17">
        <v>0.18591073794624649</v>
      </c>
      <c r="AZ12" s="17">
        <v>0.21244997454972331</v>
      </c>
      <c r="BB12" s="17">
        <v>0.21538208357749919</v>
      </c>
      <c r="BC12" s="17">
        <v>0.25922275642239401</v>
      </c>
      <c r="BD12" s="17">
        <v>0.19024725810427379</v>
      </c>
      <c r="BE12" s="17">
        <v>0.17998652910212301</v>
      </c>
      <c r="BF12" s="17">
        <v>0.15610122617552119</v>
      </c>
      <c r="BG12" s="17">
        <v>0.15407747026260521</v>
      </c>
      <c r="BH12" s="17">
        <v>0.18236145093960929</v>
      </c>
      <c r="BI12" s="17">
        <v>0.25279908563867898</v>
      </c>
      <c r="BJ12" s="17">
        <v>0.27189949349662412</v>
      </c>
    </row>
    <row r="13" spans="2:64" ht="18.95" customHeight="1">
      <c r="B13" s="20" t="s">
        <v>106</v>
      </c>
      <c r="C13" s="17">
        <v>0.43096857454464732</v>
      </c>
      <c r="D13" s="17">
        <v>0.26820753053855412</v>
      </c>
      <c r="E13" s="17">
        <v>0.23681943223752391</v>
      </c>
      <c r="F13" s="17">
        <v>0.42574890471234761</v>
      </c>
      <c r="G13" s="17">
        <v>0.47866847452701672</v>
      </c>
      <c r="H13" s="17">
        <v>0.54150859374913296</v>
      </c>
      <c r="I13" s="17">
        <v>0.5878546653419956</v>
      </c>
      <c r="K13" s="17">
        <v>0.42117814977873169</v>
      </c>
      <c r="L13" s="17">
        <v>0.44016311538220793</v>
      </c>
      <c r="N13" s="17">
        <v>0.41385562128074183</v>
      </c>
      <c r="O13" s="17">
        <v>0.42876666714590772</v>
      </c>
      <c r="P13" s="17">
        <v>0.45539302277634852</v>
      </c>
      <c r="Q13" s="17">
        <v>0.37034704192069828</v>
      </c>
      <c r="R13" s="17">
        <v>0.45010519128928439</v>
      </c>
      <c r="S13" s="17">
        <v>0.50629244998338652</v>
      </c>
      <c r="T13" s="17">
        <v>0.46047892715442168</v>
      </c>
      <c r="U13" s="17">
        <v>0.43715343395911899</v>
      </c>
      <c r="V13" s="17">
        <v>0.4428086034347084</v>
      </c>
      <c r="W13" s="17">
        <v>0.3207348744967769</v>
      </c>
      <c r="X13" s="17">
        <v>0.47232001475719421</v>
      </c>
      <c r="Y13" s="17">
        <v>0.44429270880254818</v>
      </c>
      <c r="AA13" s="17">
        <v>0.27694347248257861</v>
      </c>
      <c r="AB13" s="17">
        <v>0.32015518273819021</v>
      </c>
      <c r="AC13" s="17">
        <v>0.35765807604337863</v>
      </c>
      <c r="AD13" s="17">
        <v>0.39385395170399379</v>
      </c>
      <c r="AE13" s="17">
        <v>0.42470190065387498</v>
      </c>
      <c r="AF13" s="17">
        <v>0.48468469658631691</v>
      </c>
      <c r="AG13" s="17">
        <v>0.43166424084207861</v>
      </c>
      <c r="AH13" s="17">
        <v>0.50224884664838565</v>
      </c>
      <c r="AI13" s="17">
        <v>0.48876483663480502</v>
      </c>
      <c r="AJ13" s="17">
        <v>0.51818918339009912</v>
      </c>
      <c r="AK13" s="17">
        <v>0.42656660575885708</v>
      </c>
      <c r="AL13" s="17">
        <v>0.50395279003420801</v>
      </c>
      <c r="AM13" s="17">
        <v>0.43351626795526821</v>
      </c>
      <c r="AN13" s="17">
        <v>0.48821255574533579</v>
      </c>
      <c r="AO13" s="17">
        <v>0.37571874696439111</v>
      </c>
      <c r="AP13" s="17">
        <v>0.3393498420687695</v>
      </c>
      <c r="AQ13" s="17">
        <v>0.32534567485919591</v>
      </c>
      <c r="AS13" s="17">
        <v>0.48227191052109197</v>
      </c>
      <c r="AT13" s="17">
        <v>0.39705407712974577</v>
      </c>
      <c r="AU13" s="17">
        <v>0.4133702354759165</v>
      </c>
      <c r="AV13" s="17">
        <v>0.42282084311679718</v>
      </c>
      <c r="AW13" s="17">
        <v>0.51048837676007397</v>
      </c>
      <c r="AX13" s="17">
        <v>0.35021768716204982</v>
      </c>
      <c r="AY13" s="17">
        <v>0.26009647382384199</v>
      </c>
      <c r="AZ13" s="17">
        <v>0.43761289182790619</v>
      </c>
      <c r="BB13" s="17">
        <v>0.42403012879291818</v>
      </c>
      <c r="BC13" s="17">
        <v>0.34370934262192282</v>
      </c>
      <c r="BD13" s="17">
        <v>0.44879599758127797</v>
      </c>
      <c r="BE13" s="17">
        <v>0.39923037776120007</v>
      </c>
      <c r="BF13" s="17">
        <v>0.5392741061939651</v>
      </c>
      <c r="BG13" s="17">
        <v>0.38799550437999952</v>
      </c>
      <c r="BH13" s="17">
        <v>0.38506607584894748</v>
      </c>
      <c r="BI13" s="17">
        <v>0.41162143531305678</v>
      </c>
      <c r="BJ13" s="17">
        <v>0.46469831718175308</v>
      </c>
    </row>
    <row r="14" spans="2:64" ht="18.95" customHeight="1">
      <c r="B14" s="20" t="s">
        <v>107</v>
      </c>
      <c r="C14" s="17">
        <v>3.029539576609086E-2</v>
      </c>
      <c r="D14" s="17">
        <v>8.8129805169730208E-2</v>
      </c>
      <c r="E14" s="17">
        <v>4.2191809723884553E-2</v>
      </c>
      <c r="F14" s="17">
        <v>1.7315831172029689E-2</v>
      </c>
      <c r="G14" s="17">
        <v>2.3032920700744499E-2</v>
      </c>
      <c r="H14" s="17">
        <v>1.733194242033614E-2</v>
      </c>
      <c r="I14" s="17">
        <v>7.5631509037983402E-3</v>
      </c>
      <c r="K14" s="17">
        <v>1.511728834357793E-2</v>
      </c>
      <c r="L14" s="17">
        <v>4.3116964738827097E-2</v>
      </c>
      <c r="N14" s="17">
        <v>1.240763121535359E-2</v>
      </c>
      <c r="O14" s="17">
        <v>1.557014730445863E-2</v>
      </c>
      <c r="P14" s="17">
        <v>3.9504997511640737E-2</v>
      </c>
      <c r="Q14" s="17">
        <v>1.2254972871216289E-2</v>
      </c>
      <c r="R14" s="17">
        <v>6.4178487307019777E-2</v>
      </c>
      <c r="S14" s="17">
        <v>2.3496936007908129E-2</v>
      </c>
      <c r="T14" s="17">
        <v>6.6611460941815867E-3</v>
      </c>
      <c r="U14" s="17">
        <v>3.1799992164859292E-2</v>
      </c>
      <c r="V14" s="17">
        <v>2.6664823787478979E-2</v>
      </c>
      <c r="W14" s="17">
        <v>2.8984528067564439E-2</v>
      </c>
      <c r="X14" s="17">
        <v>4.2643327834508492E-2</v>
      </c>
      <c r="Y14" s="17">
        <v>2.4770203759840771E-2</v>
      </c>
      <c r="AA14" s="17">
        <v>0.14913927661949569</v>
      </c>
      <c r="AB14" s="17">
        <v>5.3021375850466457E-2</v>
      </c>
      <c r="AC14" s="17">
        <v>3.1234713519754091E-2</v>
      </c>
      <c r="AD14" s="17">
        <v>4.5500112987641943E-2</v>
      </c>
      <c r="AE14" s="17">
        <v>1.588786819081912E-2</v>
      </c>
      <c r="AF14" s="17">
        <v>3.1909672961100123E-2</v>
      </c>
      <c r="AG14" s="17">
        <v>3.3402446259542647E-2</v>
      </c>
      <c r="AH14" s="17">
        <v>1.883827566611208E-2</v>
      </c>
      <c r="AI14" s="17">
        <v>7.9077908855368327E-3</v>
      </c>
      <c r="AJ14" s="17">
        <v>1.658198255848772E-2</v>
      </c>
      <c r="AK14" s="17">
        <v>3.4557796574020763E-2</v>
      </c>
      <c r="AL14" s="17">
        <v>8.5924410295992494E-3</v>
      </c>
      <c r="AM14" s="17">
        <v>3.3534522330469933E-2</v>
      </c>
      <c r="AN14" s="17">
        <v>0</v>
      </c>
      <c r="AO14" s="17">
        <v>0</v>
      </c>
      <c r="AP14" s="17">
        <v>9.0605210486351291E-3</v>
      </c>
      <c r="AQ14" s="17">
        <v>0.13674748855797941</v>
      </c>
      <c r="AS14" s="17">
        <v>6.1533609327550131E-3</v>
      </c>
      <c r="AT14" s="17">
        <v>1.709418966983179E-2</v>
      </c>
      <c r="AU14" s="17">
        <v>3.8438927186945672E-2</v>
      </c>
      <c r="AV14" s="17">
        <v>2.7058461141102511E-2</v>
      </c>
      <c r="AW14" s="17">
        <v>0</v>
      </c>
      <c r="AX14" s="17">
        <v>4.0729564007217507E-2</v>
      </c>
      <c r="AY14" s="17">
        <v>0.21799567329164801</v>
      </c>
      <c r="AZ14" s="17">
        <v>6.6734159102629795E-2</v>
      </c>
      <c r="BB14" s="17">
        <v>1.0869822266635741E-2</v>
      </c>
      <c r="BC14" s="17">
        <v>1.3456957750568181E-2</v>
      </c>
      <c r="BD14" s="17">
        <v>1.6679573177861031E-2</v>
      </c>
      <c r="BE14" s="17">
        <v>6.0597658746192842E-2</v>
      </c>
      <c r="BF14" s="17">
        <v>4.2167217251602371E-3</v>
      </c>
      <c r="BG14" s="17">
        <v>3.8440826815343603E-2</v>
      </c>
      <c r="BH14" s="17">
        <v>6.6500830069051498E-2</v>
      </c>
      <c r="BI14" s="17">
        <v>0.11531314222522029</v>
      </c>
      <c r="BJ14" s="17">
        <v>0</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109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102</v>
      </c>
      <c r="C9" s="17">
        <v>0.15747634826336229</v>
      </c>
      <c r="D9" s="17">
        <v>0.13185794569542431</v>
      </c>
      <c r="E9" s="17">
        <v>0.17357809732793611</v>
      </c>
      <c r="F9" s="17">
        <v>0.15267667558641199</v>
      </c>
      <c r="G9" s="17">
        <v>0.1093107451398193</v>
      </c>
      <c r="H9" s="17">
        <v>0.14974705082723291</v>
      </c>
      <c r="I9" s="17">
        <v>0.20923353729676561</v>
      </c>
      <c r="K9" s="17">
        <v>0.1900894273185291</v>
      </c>
      <c r="L9" s="17">
        <v>0.12629818293583331</v>
      </c>
      <c r="N9" s="17">
        <v>0.13355553718952151</v>
      </c>
      <c r="O9" s="17">
        <v>0.15795463656604791</v>
      </c>
      <c r="P9" s="17">
        <v>0.15609485100441009</v>
      </c>
      <c r="Q9" s="17">
        <v>0.15662504945231079</v>
      </c>
      <c r="R9" s="17">
        <v>0.14852647978476161</v>
      </c>
      <c r="S9" s="17">
        <v>0.15099860397187689</v>
      </c>
      <c r="T9" s="17">
        <v>0.1186675284586059</v>
      </c>
      <c r="U9" s="17">
        <v>0.16118471108471319</v>
      </c>
      <c r="V9" s="17">
        <v>0.15210357703017119</v>
      </c>
      <c r="W9" s="17">
        <v>0.219922421384391</v>
      </c>
      <c r="X9" s="17">
        <v>0.14304734820470499</v>
      </c>
      <c r="Y9" s="17">
        <v>0.1542099625588311</v>
      </c>
      <c r="AA9" s="17">
        <v>6.1112703462390457E-2</v>
      </c>
      <c r="AB9" s="17">
        <v>0.10685615515671761</v>
      </c>
      <c r="AC9" s="17">
        <v>7.4766813106842689E-2</v>
      </c>
      <c r="AD9" s="17">
        <v>0.1150553894722076</v>
      </c>
      <c r="AE9" s="17">
        <v>0.129851998311664</v>
      </c>
      <c r="AF9" s="17">
        <v>0.1825283806299039</v>
      </c>
      <c r="AG9" s="17">
        <v>0.1082470253936606</v>
      </c>
      <c r="AH9" s="17">
        <v>0.1534517775913298</v>
      </c>
      <c r="AI9" s="17">
        <v>0.1323428717362283</v>
      </c>
      <c r="AJ9" s="17">
        <v>0.23325334581463139</v>
      </c>
      <c r="AK9" s="17">
        <v>0.21582969032690219</v>
      </c>
      <c r="AL9" s="17">
        <v>0.2056442558476716</v>
      </c>
      <c r="AM9" s="17">
        <v>0.15872201251700069</v>
      </c>
      <c r="AN9" s="17">
        <v>0.19359548613202979</v>
      </c>
      <c r="AO9" s="17">
        <v>0.15624139856747979</v>
      </c>
      <c r="AP9" s="17">
        <v>0.33533887983013899</v>
      </c>
      <c r="AQ9" s="17">
        <v>5.0819363825149601E-2</v>
      </c>
      <c r="AS9" s="17">
        <v>0.18249225898702989</v>
      </c>
      <c r="AT9" s="17">
        <v>0.17735897186692581</v>
      </c>
      <c r="AU9" s="17">
        <v>0.16275168530673911</v>
      </c>
      <c r="AV9" s="17">
        <v>0.15816318834044879</v>
      </c>
      <c r="AW9" s="17">
        <v>0.1811553456345798</v>
      </c>
      <c r="AX9" s="17">
        <v>6.0990428515196857E-2</v>
      </c>
      <c r="AY9" s="17">
        <v>9.4142889109551806E-2</v>
      </c>
      <c r="AZ9" s="17">
        <v>0.1009435129817879</v>
      </c>
      <c r="BB9" s="17">
        <v>0.17965255817488521</v>
      </c>
      <c r="BC9" s="17">
        <v>0.20740293262907411</v>
      </c>
      <c r="BD9" s="17">
        <v>0.2074540272377183</v>
      </c>
      <c r="BE9" s="17">
        <v>0.146619439668525</v>
      </c>
      <c r="BF9" s="17">
        <v>0.15619210207802939</v>
      </c>
      <c r="BG9" s="17">
        <v>7.6185091909115168E-2</v>
      </c>
      <c r="BH9" s="17">
        <v>0.1192452246720767</v>
      </c>
      <c r="BI9" s="17">
        <v>5.2090117729809447E-2</v>
      </c>
      <c r="BJ9" s="17">
        <v>0.14334969694838551</v>
      </c>
    </row>
    <row r="10" spans="2:64" ht="18.95" customHeight="1">
      <c r="B10" s="20" t="s">
        <v>103</v>
      </c>
      <c r="C10" s="17">
        <v>0.308916109467612</v>
      </c>
      <c r="D10" s="17">
        <v>0.32596663273171328</v>
      </c>
      <c r="E10" s="17">
        <v>0.32672257094006762</v>
      </c>
      <c r="F10" s="17">
        <v>0.30195115559430008</v>
      </c>
      <c r="G10" s="17">
        <v>0.29744810939436689</v>
      </c>
      <c r="H10" s="17">
        <v>0.30987225865363921</v>
      </c>
      <c r="I10" s="17">
        <v>0.29744101686734442</v>
      </c>
      <c r="K10" s="17">
        <v>0.31971974326758268</v>
      </c>
      <c r="L10" s="17">
        <v>0.29972604432834749</v>
      </c>
      <c r="N10" s="17">
        <v>0.30000789851187559</v>
      </c>
      <c r="O10" s="17">
        <v>0.28667122158198988</v>
      </c>
      <c r="P10" s="17">
        <v>0.2468076856242635</v>
      </c>
      <c r="Q10" s="17">
        <v>0.32075684609672522</v>
      </c>
      <c r="R10" s="17">
        <v>0.32475542844517119</v>
      </c>
      <c r="S10" s="17">
        <v>0.30871819781034893</v>
      </c>
      <c r="T10" s="17">
        <v>0.37816682853975309</v>
      </c>
      <c r="U10" s="17">
        <v>0.31070477779060018</v>
      </c>
      <c r="V10" s="17">
        <v>0.31820542751822012</v>
      </c>
      <c r="W10" s="17">
        <v>0.29444098066182739</v>
      </c>
      <c r="X10" s="17">
        <v>0.29365641054471681</v>
      </c>
      <c r="Y10" s="17">
        <v>0.3157661980159745</v>
      </c>
      <c r="AA10" s="17">
        <v>0.15409772290123569</v>
      </c>
      <c r="AB10" s="17">
        <v>0.33767478178498161</v>
      </c>
      <c r="AC10" s="17">
        <v>0.27045880968949809</v>
      </c>
      <c r="AD10" s="17">
        <v>0.29783728199667409</v>
      </c>
      <c r="AE10" s="17">
        <v>0.26838879677397592</v>
      </c>
      <c r="AF10" s="17">
        <v>0.28746514170627518</v>
      </c>
      <c r="AG10" s="17">
        <v>0.31762694151038212</v>
      </c>
      <c r="AH10" s="17">
        <v>0.33805783288594382</v>
      </c>
      <c r="AI10" s="17">
        <v>0.39604813475867617</v>
      </c>
      <c r="AJ10" s="17">
        <v>0.39533438054988201</v>
      </c>
      <c r="AK10" s="17">
        <v>0.31923931492096702</v>
      </c>
      <c r="AL10" s="17">
        <v>0.25611456655978138</v>
      </c>
      <c r="AM10" s="17">
        <v>0.34226266450840331</v>
      </c>
      <c r="AN10" s="17">
        <v>0.29826436866312961</v>
      </c>
      <c r="AO10" s="17">
        <v>0.4703289210048015</v>
      </c>
      <c r="AP10" s="17">
        <v>0.25330750104310351</v>
      </c>
      <c r="AQ10" s="17">
        <v>0.1859497816265096</v>
      </c>
      <c r="AS10" s="17">
        <v>0.34643949402251167</v>
      </c>
      <c r="AT10" s="17">
        <v>0.33624883239702152</v>
      </c>
      <c r="AU10" s="17">
        <v>0.33458077286965943</v>
      </c>
      <c r="AV10" s="17">
        <v>0.28587931049383009</v>
      </c>
      <c r="AW10" s="17">
        <v>0.31767197477357728</v>
      </c>
      <c r="AX10" s="17">
        <v>0.32650528232928577</v>
      </c>
      <c r="AY10" s="17">
        <v>0.18878917079453819</v>
      </c>
      <c r="AZ10" s="17">
        <v>0.22698971120403841</v>
      </c>
      <c r="BB10" s="17">
        <v>0.36122193028351363</v>
      </c>
      <c r="BC10" s="17">
        <v>0.34827386156284229</v>
      </c>
      <c r="BD10" s="17">
        <v>0.30680555355188222</v>
      </c>
      <c r="BE10" s="17">
        <v>0.30173859042471463</v>
      </c>
      <c r="BF10" s="17">
        <v>0.31228327343042822</v>
      </c>
      <c r="BG10" s="17">
        <v>0.30861875662814942</v>
      </c>
      <c r="BH10" s="17">
        <v>0.16092425503590629</v>
      </c>
      <c r="BI10" s="17">
        <v>0.28250694768940199</v>
      </c>
      <c r="BJ10" s="17">
        <v>0.28527371867607071</v>
      </c>
    </row>
    <row r="11" spans="2:64" ht="32.1" customHeight="1">
      <c r="B11" s="20" t="s">
        <v>104</v>
      </c>
      <c r="C11" s="17">
        <v>0.22631672673845049</v>
      </c>
      <c r="D11" s="17">
        <v>0.2155887789326015</v>
      </c>
      <c r="E11" s="17">
        <v>0.25032894580466242</v>
      </c>
      <c r="F11" s="17">
        <v>0.22818173631911859</v>
      </c>
      <c r="G11" s="17">
        <v>0.23381096097265389</v>
      </c>
      <c r="H11" s="17">
        <v>0.23985364523615049</v>
      </c>
      <c r="I11" s="17">
        <v>0.1971815753922555</v>
      </c>
      <c r="K11" s="17">
        <v>0.22302700849171281</v>
      </c>
      <c r="L11" s="17">
        <v>0.23053543881783259</v>
      </c>
      <c r="N11" s="17">
        <v>0.19130828080293119</v>
      </c>
      <c r="O11" s="17">
        <v>0.2379046185168073</v>
      </c>
      <c r="P11" s="17">
        <v>0.25199347453674592</v>
      </c>
      <c r="Q11" s="17">
        <v>0.27055082293055299</v>
      </c>
      <c r="R11" s="17">
        <v>0.20559364984539041</v>
      </c>
      <c r="S11" s="17">
        <v>0.23490342789715149</v>
      </c>
      <c r="T11" s="17">
        <v>0.26498083894949542</v>
      </c>
      <c r="U11" s="17">
        <v>0.19964248959687139</v>
      </c>
      <c r="V11" s="17">
        <v>0.21662480838546511</v>
      </c>
      <c r="W11" s="17">
        <v>0.24471634119488461</v>
      </c>
      <c r="X11" s="17">
        <v>0.2144667660814267</v>
      </c>
      <c r="Y11" s="17">
        <v>0.2369310149314014</v>
      </c>
      <c r="AA11" s="17">
        <v>0.29367341754210791</v>
      </c>
      <c r="AB11" s="17">
        <v>0.28931890207695271</v>
      </c>
      <c r="AC11" s="17">
        <v>0.32789397199289749</v>
      </c>
      <c r="AD11" s="17">
        <v>0.18204635866066879</v>
      </c>
      <c r="AE11" s="17">
        <v>0.27254919999819271</v>
      </c>
      <c r="AF11" s="17">
        <v>0.2366023456093394</v>
      </c>
      <c r="AG11" s="17">
        <v>0.21885237949370501</v>
      </c>
      <c r="AH11" s="17">
        <v>0.19599121350306989</v>
      </c>
      <c r="AI11" s="17">
        <v>0.15774517544188829</v>
      </c>
      <c r="AJ11" s="17">
        <v>0.15557767532335751</v>
      </c>
      <c r="AK11" s="17">
        <v>0.17537849767813621</v>
      </c>
      <c r="AL11" s="17">
        <v>0.187857391981639</v>
      </c>
      <c r="AM11" s="17">
        <v>0.2097987326069729</v>
      </c>
      <c r="AN11" s="17">
        <v>0.24065289177038771</v>
      </c>
      <c r="AO11" s="17">
        <v>0.27767134483720779</v>
      </c>
      <c r="AP11" s="17">
        <v>0.16371278291358149</v>
      </c>
      <c r="AQ11" s="17">
        <v>0.43396389778735639</v>
      </c>
      <c r="AS11" s="17">
        <v>0.2165682106762504</v>
      </c>
      <c r="AT11" s="17">
        <v>0.18972804648748201</v>
      </c>
      <c r="AU11" s="17">
        <v>0.22665077845832929</v>
      </c>
      <c r="AV11" s="17">
        <v>0.26546468444777982</v>
      </c>
      <c r="AW11" s="17">
        <v>0.24236692254636821</v>
      </c>
      <c r="AX11" s="17">
        <v>0.18185224455898269</v>
      </c>
      <c r="AY11" s="17">
        <v>0.2395843023256507</v>
      </c>
      <c r="AZ11" s="17">
        <v>0.28105517640567418</v>
      </c>
      <c r="BB11" s="17">
        <v>0.2025492779972799</v>
      </c>
      <c r="BC11" s="17">
        <v>0.19966192345667061</v>
      </c>
      <c r="BD11" s="17">
        <v>0.1929546662033729</v>
      </c>
      <c r="BE11" s="17">
        <v>0.23986494982718701</v>
      </c>
      <c r="BF11" s="17">
        <v>0.23993894594509041</v>
      </c>
      <c r="BG11" s="17">
        <v>0.17096226483609561</v>
      </c>
      <c r="BH11" s="17">
        <v>0.34861805583393241</v>
      </c>
      <c r="BI11" s="17">
        <v>0.22057724895932829</v>
      </c>
      <c r="BJ11" s="17">
        <v>0.2117675952862379</v>
      </c>
    </row>
    <row r="12" spans="2:64" ht="18.95" customHeight="1">
      <c r="B12" s="20" t="s">
        <v>105</v>
      </c>
      <c r="C12" s="17">
        <v>0.142562163047874</v>
      </c>
      <c r="D12" s="17">
        <v>0.1212819097531139</v>
      </c>
      <c r="E12" s="17">
        <v>0.1102738046779267</v>
      </c>
      <c r="F12" s="17">
        <v>0.15603102411040759</v>
      </c>
      <c r="G12" s="17">
        <v>0.17277756190072921</v>
      </c>
      <c r="H12" s="17">
        <v>0.1208658613793912</v>
      </c>
      <c r="I12" s="17">
        <v>0.1620995918157957</v>
      </c>
      <c r="K12" s="17">
        <v>0.13055270363747279</v>
      </c>
      <c r="L12" s="17">
        <v>0.15388486960079559</v>
      </c>
      <c r="N12" s="17">
        <v>0.21807291344465701</v>
      </c>
      <c r="O12" s="17">
        <v>0.14330894671523589</v>
      </c>
      <c r="P12" s="17">
        <v>0.15790986182630259</v>
      </c>
      <c r="Q12" s="17">
        <v>0.1207002660819521</v>
      </c>
      <c r="R12" s="17">
        <v>0.13836667794863081</v>
      </c>
      <c r="S12" s="17">
        <v>0.15646378789834189</v>
      </c>
      <c r="T12" s="17">
        <v>0.11980940553969351</v>
      </c>
      <c r="U12" s="17">
        <v>0.1458997479991998</v>
      </c>
      <c r="V12" s="17">
        <v>0.15573126038552479</v>
      </c>
      <c r="W12" s="17">
        <v>0.1170202914427385</v>
      </c>
      <c r="X12" s="17">
        <v>0.12604214669791591</v>
      </c>
      <c r="Y12" s="17">
        <v>0.1236117964702837</v>
      </c>
      <c r="AA12" s="17">
        <v>0.12663850418108241</v>
      </c>
      <c r="AB12" s="17">
        <v>0.1172877555533763</v>
      </c>
      <c r="AC12" s="17">
        <v>0.1314911773206128</v>
      </c>
      <c r="AD12" s="17">
        <v>0.21620436810249291</v>
      </c>
      <c r="AE12" s="17">
        <v>0.14732466138287681</v>
      </c>
      <c r="AF12" s="17">
        <v>0.15771528375639529</v>
      </c>
      <c r="AG12" s="17">
        <v>0.17647762082630311</v>
      </c>
      <c r="AH12" s="17">
        <v>0.151760116173279</v>
      </c>
      <c r="AI12" s="17">
        <v>0.1412145739038061</v>
      </c>
      <c r="AJ12" s="17">
        <v>0.10364828826809661</v>
      </c>
      <c r="AK12" s="17">
        <v>0.1419313735282563</v>
      </c>
      <c r="AL12" s="17">
        <v>0.17746630259926849</v>
      </c>
      <c r="AM12" s="17">
        <v>0.12904213621803651</v>
      </c>
      <c r="AN12" s="17">
        <v>0.14558184551794079</v>
      </c>
      <c r="AO12" s="17">
        <v>5.6652525507320008E-2</v>
      </c>
      <c r="AP12" s="17">
        <v>0.1073444347142315</v>
      </c>
      <c r="AQ12" s="17">
        <v>3.4234196315586073E-2</v>
      </c>
      <c r="AS12" s="17">
        <v>0.1355361597941514</v>
      </c>
      <c r="AT12" s="17">
        <v>0.1474217759889471</v>
      </c>
      <c r="AU12" s="17">
        <v>0.12996626294368949</v>
      </c>
      <c r="AV12" s="17">
        <v>0.15872479427981609</v>
      </c>
      <c r="AW12" s="17">
        <v>0.1194511639201541</v>
      </c>
      <c r="AX12" s="17">
        <v>0.16086389585854399</v>
      </c>
      <c r="AY12" s="17">
        <v>0.1138225077825184</v>
      </c>
      <c r="AZ12" s="17">
        <v>0.15901370592796679</v>
      </c>
      <c r="BB12" s="17">
        <v>0.1472878579816857</v>
      </c>
      <c r="BC12" s="17">
        <v>0.13506787585373431</v>
      </c>
      <c r="BD12" s="17">
        <v>0.11584950090321181</v>
      </c>
      <c r="BE12" s="17">
        <v>0.14222126492536791</v>
      </c>
      <c r="BF12" s="17">
        <v>0.12482339392581621</v>
      </c>
      <c r="BG12" s="17">
        <v>0.20882248071302059</v>
      </c>
      <c r="BH12" s="17">
        <v>0.15647326514296589</v>
      </c>
      <c r="BI12" s="17">
        <v>0.177191373177019</v>
      </c>
      <c r="BJ12" s="17">
        <v>0.1692054301987288</v>
      </c>
    </row>
    <row r="13" spans="2:64" ht="18.95" customHeight="1">
      <c r="B13" s="20" t="s">
        <v>106</v>
      </c>
      <c r="C13" s="17">
        <v>8.4681848237409665E-2</v>
      </c>
      <c r="D13" s="17">
        <v>5.1217917841074358E-2</v>
      </c>
      <c r="E13" s="17">
        <v>5.5484830876402422E-2</v>
      </c>
      <c r="F13" s="17">
        <v>9.5000702700871437E-2</v>
      </c>
      <c r="G13" s="17">
        <v>0.1176371287282621</v>
      </c>
      <c r="H13" s="17">
        <v>9.729617989145678E-2</v>
      </c>
      <c r="I13" s="17">
        <v>8.7063120797578192E-2</v>
      </c>
      <c r="K13" s="17">
        <v>7.6425851911753592E-2</v>
      </c>
      <c r="L13" s="17">
        <v>9.0823151850371653E-2</v>
      </c>
      <c r="N13" s="17">
        <v>8.8897877203258382E-2</v>
      </c>
      <c r="O13" s="17">
        <v>9.4691205947198584E-2</v>
      </c>
      <c r="P13" s="17">
        <v>0.1176582903777625</v>
      </c>
      <c r="Q13" s="17">
        <v>7.1609995007896735E-2</v>
      </c>
      <c r="R13" s="17">
        <v>0.1006679850186411</v>
      </c>
      <c r="S13" s="17">
        <v>8.2890811185792224E-2</v>
      </c>
      <c r="T13" s="17">
        <v>7.6552901833816717E-2</v>
      </c>
      <c r="U13" s="17">
        <v>8.0171618475402801E-2</v>
      </c>
      <c r="V13" s="17">
        <v>9.2641617071433591E-2</v>
      </c>
      <c r="W13" s="17">
        <v>5.435634464944477E-2</v>
      </c>
      <c r="X13" s="17">
        <v>9.956800742186965E-2</v>
      </c>
      <c r="Y13" s="17">
        <v>7.408214573288753E-2</v>
      </c>
      <c r="AA13" s="17">
        <v>0.1202373846478616</v>
      </c>
      <c r="AB13" s="17">
        <v>6.8138795964205148E-2</v>
      </c>
      <c r="AC13" s="17">
        <v>8.0783220756200161E-2</v>
      </c>
      <c r="AD13" s="17">
        <v>9.3219955339421776E-2</v>
      </c>
      <c r="AE13" s="17">
        <v>9.7656069718394967E-2</v>
      </c>
      <c r="AF13" s="17">
        <v>9.5515155689526093E-2</v>
      </c>
      <c r="AG13" s="17">
        <v>7.779921460791496E-2</v>
      </c>
      <c r="AH13" s="17">
        <v>8.64559527825597E-2</v>
      </c>
      <c r="AI13" s="17">
        <v>8.1510858812223808E-2</v>
      </c>
      <c r="AJ13" s="17">
        <v>3.4213265423841538E-2</v>
      </c>
      <c r="AK13" s="17">
        <v>9.2669699765412894E-2</v>
      </c>
      <c r="AL13" s="17">
        <v>0.13763562601882931</v>
      </c>
      <c r="AM13" s="17">
        <v>0.1056416745816198</v>
      </c>
      <c r="AN13" s="17">
        <v>7.4245465294490109E-2</v>
      </c>
      <c r="AO13" s="17">
        <v>3.9105810083190758E-2</v>
      </c>
      <c r="AP13" s="17">
        <v>8.7798413415816498E-2</v>
      </c>
      <c r="AQ13" s="17">
        <v>1.8103107405935868E-2</v>
      </c>
      <c r="AS13" s="17">
        <v>7.3987050186332573E-2</v>
      </c>
      <c r="AT13" s="17">
        <v>7.8093908528494474E-2</v>
      </c>
      <c r="AU13" s="17">
        <v>8.3968937678920386E-2</v>
      </c>
      <c r="AV13" s="17">
        <v>4.1421942402905587E-2</v>
      </c>
      <c r="AW13" s="17">
        <v>8.9166264301885151E-2</v>
      </c>
      <c r="AX13" s="17">
        <v>0.1677391611750445</v>
      </c>
      <c r="AY13" s="17">
        <v>5.4513008387989857E-2</v>
      </c>
      <c r="AZ13" s="17">
        <v>0.11333281285016369</v>
      </c>
      <c r="BB13" s="17">
        <v>6.3437821015644005E-2</v>
      </c>
      <c r="BC13" s="17">
        <v>5.6093897734270273E-2</v>
      </c>
      <c r="BD13" s="17">
        <v>0.1019340068850017</v>
      </c>
      <c r="BE13" s="17">
        <v>6.5220489611677895E-2</v>
      </c>
      <c r="BF13" s="17">
        <v>0.1035759430243897</v>
      </c>
      <c r="BG13" s="17">
        <v>0.15831330882251199</v>
      </c>
      <c r="BH13" s="17">
        <v>8.4037992392480873E-2</v>
      </c>
      <c r="BI13" s="17">
        <v>9.5440814909306212E-2</v>
      </c>
      <c r="BJ13" s="17">
        <v>0.13090574511080089</v>
      </c>
    </row>
    <row r="14" spans="2:64" ht="18.95" customHeight="1">
      <c r="B14" s="20" t="s">
        <v>107</v>
      </c>
      <c r="C14" s="17">
        <v>8.0046804245291453E-2</v>
      </c>
      <c r="D14" s="17">
        <v>0.15408681504607269</v>
      </c>
      <c r="E14" s="17">
        <v>8.361175037300457E-2</v>
      </c>
      <c r="F14" s="17">
        <v>6.6158705688890179E-2</v>
      </c>
      <c r="G14" s="17">
        <v>6.9015493864168762E-2</v>
      </c>
      <c r="H14" s="17">
        <v>8.2365004012129386E-2</v>
      </c>
      <c r="I14" s="17">
        <v>4.6981157830260592E-2</v>
      </c>
      <c r="K14" s="17">
        <v>6.018526537294891E-2</v>
      </c>
      <c r="L14" s="17">
        <v>9.8732312466819419E-2</v>
      </c>
      <c r="N14" s="17">
        <v>6.8157492847756393E-2</v>
      </c>
      <c r="O14" s="17">
        <v>7.9469370672720654E-2</v>
      </c>
      <c r="P14" s="17">
        <v>6.9535836630515283E-2</v>
      </c>
      <c r="Q14" s="17">
        <v>5.9757020430562302E-2</v>
      </c>
      <c r="R14" s="17">
        <v>8.2089778957404949E-2</v>
      </c>
      <c r="S14" s="17">
        <v>6.6025171236488447E-2</v>
      </c>
      <c r="T14" s="17">
        <v>4.1822496678635239E-2</v>
      </c>
      <c r="U14" s="17">
        <v>0.1023966550532128</v>
      </c>
      <c r="V14" s="17">
        <v>6.4693309609185207E-2</v>
      </c>
      <c r="W14" s="17">
        <v>6.9543620666713657E-2</v>
      </c>
      <c r="X14" s="17">
        <v>0.12321932104936591</v>
      </c>
      <c r="Y14" s="17">
        <v>9.5398882290621906E-2</v>
      </c>
      <c r="AA14" s="17">
        <v>0.24424026726532189</v>
      </c>
      <c r="AB14" s="17">
        <v>8.072360946376668E-2</v>
      </c>
      <c r="AC14" s="17">
        <v>0.11460600713394881</v>
      </c>
      <c r="AD14" s="17">
        <v>9.5636646428534935E-2</v>
      </c>
      <c r="AE14" s="17">
        <v>8.4229273814895644E-2</v>
      </c>
      <c r="AF14" s="17">
        <v>4.0173692608560088E-2</v>
      </c>
      <c r="AG14" s="17">
        <v>0.1009968181680341</v>
      </c>
      <c r="AH14" s="17">
        <v>7.4283107063817591E-2</v>
      </c>
      <c r="AI14" s="17">
        <v>9.1138385347177372E-2</v>
      </c>
      <c r="AJ14" s="17">
        <v>7.7973044620190807E-2</v>
      </c>
      <c r="AK14" s="17">
        <v>5.495142378032547E-2</v>
      </c>
      <c r="AL14" s="17">
        <v>3.528185699281014E-2</v>
      </c>
      <c r="AM14" s="17">
        <v>5.453277956796717E-2</v>
      </c>
      <c r="AN14" s="17">
        <v>4.7659942622022042E-2</v>
      </c>
      <c r="AO14" s="17">
        <v>0</v>
      </c>
      <c r="AP14" s="17">
        <v>5.2497988083128139E-2</v>
      </c>
      <c r="AQ14" s="17">
        <v>0.27692965303946238</v>
      </c>
      <c r="AS14" s="17">
        <v>4.4976826333724032E-2</v>
      </c>
      <c r="AT14" s="17">
        <v>7.1148464731128958E-2</v>
      </c>
      <c r="AU14" s="17">
        <v>6.2081562742662313E-2</v>
      </c>
      <c r="AV14" s="17">
        <v>9.0346080035219614E-2</v>
      </c>
      <c r="AW14" s="17">
        <v>5.0188328823435449E-2</v>
      </c>
      <c r="AX14" s="17">
        <v>0.10204898756294591</v>
      </c>
      <c r="AY14" s="17">
        <v>0.30914812159975091</v>
      </c>
      <c r="AZ14" s="17">
        <v>0.1186650806303689</v>
      </c>
      <c r="BB14" s="17">
        <v>4.5850554546991537E-2</v>
      </c>
      <c r="BC14" s="17">
        <v>5.3499508763408241E-2</v>
      </c>
      <c r="BD14" s="17">
        <v>7.5002245218813254E-2</v>
      </c>
      <c r="BE14" s="17">
        <v>0.1043352655425277</v>
      </c>
      <c r="BF14" s="17">
        <v>6.3186341596246032E-2</v>
      </c>
      <c r="BG14" s="17">
        <v>7.7098097091107223E-2</v>
      </c>
      <c r="BH14" s="17">
        <v>0.1307012069226377</v>
      </c>
      <c r="BI14" s="17">
        <v>0.17219349753513499</v>
      </c>
      <c r="BJ14" s="17">
        <v>5.9497813779776212E-2</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110</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102</v>
      </c>
      <c r="C9" s="17">
        <v>8.1868871647220814E-2</v>
      </c>
      <c r="D9" s="17">
        <v>8.2658948933868062E-2</v>
      </c>
      <c r="E9" s="17">
        <v>0.15582999002080181</v>
      </c>
      <c r="F9" s="17">
        <v>0.1008580219858569</v>
      </c>
      <c r="G9" s="17">
        <v>4.5849904144128241E-2</v>
      </c>
      <c r="H9" s="17">
        <v>4.1215275979506437E-2</v>
      </c>
      <c r="I9" s="17">
        <v>6.2144835382998233E-2</v>
      </c>
      <c r="K9" s="17">
        <v>9.0785410710551115E-2</v>
      </c>
      <c r="L9" s="17">
        <v>7.3516715894453216E-2</v>
      </c>
      <c r="N9" s="17">
        <v>0.1181971180299792</v>
      </c>
      <c r="O9" s="17">
        <v>7.8449134568360626E-2</v>
      </c>
      <c r="P9" s="17">
        <v>5.6539011393274767E-2</v>
      </c>
      <c r="Q9" s="17">
        <v>9.3779135748894737E-2</v>
      </c>
      <c r="R9" s="17">
        <v>8.204299814976275E-2</v>
      </c>
      <c r="S9" s="17">
        <v>5.4245537073102437E-2</v>
      </c>
      <c r="T9" s="17">
        <v>4.1598463553215073E-2</v>
      </c>
      <c r="U9" s="17">
        <v>5.2622751840111323E-2</v>
      </c>
      <c r="V9" s="17">
        <v>9.20137314016619E-2</v>
      </c>
      <c r="W9" s="17">
        <v>0.1439969997598905</v>
      </c>
      <c r="X9" s="17">
        <v>8.029510235595326E-2</v>
      </c>
      <c r="Y9" s="17">
        <v>3.006657231488696E-2</v>
      </c>
      <c r="AA9" s="17">
        <v>0.1224077278034956</v>
      </c>
      <c r="AB9" s="17">
        <v>8.0943700746175198E-2</v>
      </c>
      <c r="AC9" s="17">
        <v>6.6929637354515653E-2</v>
      </c>
      <c r="AD9" s="17">
        <v>4.6393825222312751E-2</v>
      </c>
      <c r="AE9" s="17">
        <v>7.8509816071973701E-2</v>
      </c>
      <c r="AF9" s="17">
        <v>6.9627781435198155E-2</v>
      </c>
      <c r="AG9" s="17">
        <v>7.7546723865784012E-2</v>
      </c>
      <c r="AH9" s="17">
        <v>6.9941385516543358E-2</v>
      </c>
      <c r="AI9" s="17">
        <v>4.2862293456452198E-2</v>
      </c>
      <c r="AJ9" s="17">
        <v>5.7090824813352682E-2</v>
      </c>
      <c r="AK9" s="17">
        <v>0.12681297429599259</v>
      </c>
      <c r="AL9" s="17">
        <v>8.0985427529168152E-2</v>
      </c>
      <c r="AM9" s="17">
        <v>6.3400690616315786E-2</v>
      </c>
      <c r="AN9" s="17">
        <v>0.12686772499749421</v>
      </c>
      <c r="AO9" s="17">
        <v>0.1737054241394648</v>
      </c>
      <c r="AP9" s="17">
        <v>0.1847159962548183</v>
      </c>
      <c r="AQ9" s="17">
        <v>1.6306351934882311E-2</v>
      </c>
      <c r="AS9" s="17">
        <v>0.10441388240356041</v>
      </c>
      <c r="AT9" s="17">
        <v>0.1026110610341615</v>
      </c>
      <c r="AU9" s="17">
        <v>9.0479393595708363E-2</v>
      </c>
      <c r="AV9" s="17">
        <v>7.3360441456608874E-2</v>
      </c>
      <c r="AW9" s="17">
        <v>5.9657858203689372E-2</v>
      </c>
      <c r="AX9" s="17">
        <v>0.1026590178119189</v>
      </c>
      <c r="AY9" s="17">
        <v>1.971671016722229E-2</v>
      </c>
      <c r="AZ9" s="17">
        <v>4.3072290197238919E-2</v>
      </c>
      <c r="BB9" s="17">
        <v>0.1045708625076275</v>
      </c>
      <c r="BC9" s="17">
        <v>0.13922583079042311</v>
      </c>
      <c r="BD9" s="17">
        <v>4.460740868646542E-2</v>
      </c>
      <c r="BE9" s="17">
        <v>8.2265076150467034E-2</v>
      </c>
      <c r="BF9" s="17">
        <v>6.4329227682292905E-2</v>
      </c>
      <c r="BG9" s="17">
        <v>7.7382122033864034E-2</v>
      </c>
      <c r="BH9" s="17">
        <v>5.4651086980151968E-2</v>
      </c>
      <c r="BI9" s="17">
        <v>5.2235071485522547E-2</v>
      </c>
      <c r="BJ9" s="17">
        <v>3.5120713094301273E-2</v>
      </c>
    </row>
    <row r="10" spans="2:64" ht="18.95" customHeight="1">
      <c r="B10" s="20" t="s">
        <v>103</v>
      </c>
      <c r="C10" s="17">
        <v>0.15682427837225629</v>
      </c>
      <c r="D10" s="17">
        <v>0.23058418438281089</v>
      </c>
      <c r="E10" s="17">
        <v>0.2332437706600618</v>
      </c>
      <c r="F10" s="17">
        <v>0.1590686614747126</v>
      </c>
      <c r="G10" s="17">
        <v>0.12418247210785049</v>
      </c>
      <c r="H10" s="17">
        <v>0.10286817690969061</v>
      </c>
      <c r="I10" s="17">
        <v>0.10675171576242851</v>
      </c>
      <c r="K10" s="17">
        <v>0.1544550355674906</v>
      </c>
      <c r="L10" s="17">
        <v>0.15772202940043281</v>
      </c>
      <c r="N10" s="17">
        <v>0.14944532191292631</v>
      </c>
      <c r="O10" s="17">
        <v>0.1746464642147286</v>
      </c>
      <c r="P10" s="17">
        <v>0.17397884491249491</v>
      </c>
      <c r="Q10" s="17">
        <v>9.3584259165883116E-2</v>
      </c>
      <c r="R10" s="17">
        <v>0.16618984943799731</v>
      </c>
      <c r="S10" s="17">
        <v>0.16966880263764969</v>
      </c>
      <c r="T10" s="17">
        <v>0.1497786231426354</v>
      </c>
      <c r="U10" s="17">
        <v>0.16055642906220779</v>
      </c>
      <c r="V10" s="17">
        <v>0.16718022324266249</v>
      </c>
      <c r="W10" s="17">
        <v>0.18423258805609269</v>
      </c>
      <c r="X10" s="17">
        <v>0.11457690664607099</v>
      </c>
      <c r="Y10" s="17">
        <v>0.1649077941756518</v>
      </c>
      <c r="AA10" s="17">
        <v>9.1178819144063242E-2</v>
      </c>
      <c r="AB10" s="17">
        <v>0.16202793456289111</v>
      </c>
      <c r="AC10" s="17">
        <v>0.1245650424065857</v>
      </c>
      <c r="AD10" s="17">
        <v>0.1045537091960087</v>
      </c>
      <c r="AE10" s="17">
        <v>0.1480725300102127</v>
      </c>
      <c r="AF10" s="17">
        <v>0.158185623761459</v>
      </c>
      <c r="AG10" s="17">
        <v>0.13242252591534431</v>
      </c>
      <c r="AH10" s="17">
        <v>0.1799135235104036</v>
      </c>
      <c r="AI10" s="17">
        <v>0.20305599127963889</v>
      </c>
      <c r="AJ10" s="17">
        <v>0.11275446988860249</v>
      </c>
      <c r="AK10" s="17">
        <v>0.1366801592047053</v>
      </c>
      <c r="AL10" s="17">
        <v>0.1777791479163979</v>
      </c>
      <c r="AM10" s="17">
        <v>0.1373205817626395</v>
      </c>
      <c r="AN10" s="17">
        <v>0.16751578463390471</v>
      </c>
      <c r="AO10" s="17">
        <v>0.1718966845447101</v>
      </c>
      <c r="AP10" s="17">
        <v>0.30523152732691899</v>
      </c>
      <c r="AQ10" s="17">
        <v>0.1335037338425259</v>
      </c>
      <c r="AS10" s="17">
        <v>0.1794350601260441</v>
      </c>
      <c r="AT10" s="17">
        <v>0.17932520261940421</v>
      </c>
      <c r="AU10" s="17">
        <v>0.1466172470887471</v>
      </c>
      <c r="AV10" s="17">
        <v>0.1415650942394738</v>
      </c>
      <c r="AW10" s="17">
        <v>0.16353118015997739</v>
      </c>
      <c r="AX10" s="17">
        <v>0.1397316419236341</v>
      </c>
      <c r="AY10" s="17">
        <v>0.1839070834538227</v>
      </c>
      <c r="AZ10" s="17">
        <v>9.8053084133215868E-2</v>
      </c>
      <c r="BB10" s="17">
        <v>0.18297641369302509</v>
      </c>
      <c r="BC10" s="17">
        <v>0.1765443699735621</v>
      </c>
      <c r="BD10" s="17">
        <v>0.15071665756515751</v>
      </c>
      <c r="BE10" s="17">
        <v>0.18807416779709279</v>
      </c>
      <c r="BF10" s="17">
        <v>0.16768263807873729</v>
      </c>
      <c r="BG10" s="17">
        <v>0.18956495712871599</v>
      </c>
      <c r="BH10" s="17">
        <v>9.168588588103721E-2</v>
      </c>
      <c r="BI10" s="17">
        <v>7.6260075089440243E-2</v>
      </c>
      <c r="BJ10" s="17">
        <v>0.1072970239672035</v>
      </c>
    </row>
    <row r="11" spans="2:64" ht="32.1" customHeight="1">
      <c r="B11" s="20" t="s">
        <v>104</v>
      </c>
      <c r="C11" s="17">
        <v>0.27971601447458672</v>
      </c>
      <c r="D11" s="17">
        <v>0.2667221704221398</v>
      </c>
      <c r="E11" s="17">
        <v>0.3034867210426419</v>
      </c>
      <c r="F11" s="17">
        <v>0.29333689749816177</v>
      </c>
      <c r="G11" s="17">
        <v>0.29242709206599271</v>
      </c>
      <c r="H11" s="17">
        <v>0.3295243180516792</v>
      </c>
      <c r="I11" s="17">
        <v>0.21427171346714741</v>
      </c>
      <c r="K11" s="17">
        <v>0.28301744571186088</v>
      </c>
      <c r="L11" s="17">
        <v>0.27772921366244369</v>
      </c>
      <c r="N11" s="17">
        <v>0.29602286146282092</v>
      </c>
      <c r="O11" s="17">
        <v>0.27080116337988158</v>
      </c>
      <c r="P11" s="17">
        <v>0.28772846962856979</v>
      </c>
      <c r="Q11" s="17">
        <v>0.32235574773201719</v>
      </c>
      <c r="R11" s="17">
        <v>0.26161667558125939</v>
      </c>
      <c r="S11" s="17">
        <v>0.2887634635846098</v>
      </c>
      <c r="T11" s="17">
        <v>0.32018234231716752</v>
      </c>
      <c r="U11" s="17">
        <v>0.31217145547326958</v>
      </c>
      <c r="V11" s="17">
        <v>0.21277211889482531</v>
      </c>
      <c r="W11" s="17">
        <v>0.26034470149142203</v>
      </c>
      <c r="X11" s="17">
        <v>0.2772537677733784</v>
      </c>
      <c r="Y11" s="17">
        <v>0.29529403733770598</v>
      </c>
      <c r="AA11" s="17">
        <v>0.32423710251630528</v>
      </c>
      <c r="AB11" s="17">
        <v>0.34763907766478702</v>
      </c>
      <c r="AC11" s="17">
        <v>0.35960703857219761</v>
      </c>
      <c r="AD11" s="17">
        <v>0.27423485084861382</v>
      </c>
      <c r="AE11" s="17">
        <v>0.32582797831236959</v>
      </c>
      <c r="AF11" s="17">
        <v>0.31181807446811149</v>
      </c>
      <c r="AG11" s="17">
        <v>0.2108163531171835</v>
      </c>
      <c r="AH11" s="17">
        <v>0.24291675437760241</v>
      </c>
      <c r="AI11" s="17">
        <v>0.30456151939305098</v>
      </c>
      <c r="AJ11" s="17">
        <v>0.26127560974068359</v>
      </c>
      <c r="AK11" s="17">
        <v>0.2412740443022601</v>
      </c>
      <c r="AL11" s="17">
        <v>0.2146380244575711</v>
      </c>
      <c r="AM11" s="17">
        <v>0.27861060311936242</v>
      </c>
      <c r="AN11" s="17">
        <v>0.22328388920682771</v>
      </c>
      <c r="AO11" s="17">
        <v>0.27416351056865312</v>
      </c>
      <c r="AP11" s="17">
        <v>0.242327053517741</v>
      </c>
      <c r="AQ11" s="17">
        <v>0.36060903710646097</v>
      </c>
      <c r="AS11" s="17">
        <v>0.22701286977050961</v>
      </c>
      <c r="AT11" s="17">
        <v>0.27821649724260022</v>
      </c>
      <c r="AU11" s="17">
        <v>0.25378249384789298</v>
      </c>
      <c r="AV11" s="17">
        <v>0.30182344706971481</v>
      </c>
      <c r="AW11" s="17">
        <v>0.26012030809398068</v>
      </c>
      <c r="AX11" s="17">
        <v>0.30459688550322339</v>
      </c>
      <c r="AY11" s="17">
        <v>0.33882528505988901</v>
      </c>
      <c r="AZ11" s="17">
        <v>0.33959847956541478</v>
      </c>
      <c r="BB11" s="17">
        <v>0.23619666792919691</v>
      </c>
      <c r="BC11" s="17">
        <v>0.32684659753313972</v>
      </c>
      <c r="BD11" s="17">
        <v>0.25412909508079262</v>
      </c>
      <c r="BE11" s="17">
        <v>0.25765250482493202</v>
      </c>
      <c r="BF11" s="17">
        <v>0.25756728833574788</v>
      </c>
      <c r="BG11" s="17">
        <v>0.34422473291433842</v>
      </c>
      <c r="BH11" s="17">
        <v>0.38213163235169378</v>
      </c>
      <c r="BI11" s="17">
        <v>0.25590000374440641</v>
      </c>
      <c r="BJ11" s="17">
        <v>0.27740696578157398</v>
      </c>
    </row>
    <row r="12" spans="2:64" ht="18.95" customHeight="1">
      <c r="B12" s="20" t="s">
        <v>105</v>
      </c>
      <c r="C12" s="17">
        <v>0.19054998260048811</v>
      </c>
      <c r="D12" s="17">
        <v>0.17830717802949819</v>
      </c>
      <c r="E12" s="17">
        <v>0.1430436031156968</v>
      </c>
      <c r="F12" s="17">
        <v>0.19080510046342819</v>
      </c>
      <c r="G12" s="17">
        <v>0.17090014957692379</v>
      </c>
      <c r="H12" s="17">
        <v>0.2319204735777313</v>
      </c>
      <c r="I12" s="17">
        <v>0.2252912436415711</v>
      </c>
      <c r="K12" s="17">
        <v>0.20725797984462599</v>
      </c>
      <c r="L12" s="17">
        <v>0.17382636446978381</v>
      </c>
      <c r="N12" s="17">
        <v>0.1797767624350792</v>
      </c>
      <c r="O12" s="17">
        <v>0.15983683101402871</v>
      </c>
      <c r="P12" s="17">
        <v>0.18573582831618951</v>
      </c>
      <c r="Q12" s="17">
        <v>0.1523414101910644</v>
      </c>
      <c r="R12" s="17">
        <v>0.188022068503055</v>
      </c>
      <c r="S12" s="17">
        <v>0.16324848862715591</v>
      </c>
      <c r="T12" s="17">
        <v>0.23736276873799961</v>
      </c>
      <c r="U12" s="17">
        <v>0.1778142746090717</v>
      </c>
      <c r="V12" s="17">
        <v>0.20651792584484541</v>
      </c>
      <c r="W12" s="17">
        <v>0.16300471653498089</v>
      </c>
      <c r="X12" s="17">
        <v>0.2482989168771734</v>
      </c>
      <c r="Y12" s="17">
        <v>0.17676176813693331</v>
      </c>
      <c r="AA12" s="17">
        <v>9.3687599080783779E-2</v>
      </c>
      <c r="AB12" s="17">
        <v>0.17335242120561031</v>
      </c>
      <c r="AC12" s="17">
        <v>0.1600649723810765</v>
      </c>
      <c r="AD12" s="17">
        <v>0.1485323218851296</v>
      </c>
      <c r="AE12" s="17">
        <v>0.16162894993159929</v>
      </c>
      <c r="AF12" s="17">
        <v>0.17769505716963929</v>
      </c>
      <c r="AG12" s="17">
        <v>0.24303372763002851</v>
      </c>
      <c r="AH12" s="17">
        <v>0.2035965065949025</v>
      </c>
      <c r="AI12" s="17">
        <v>0.15152492768763651</v>
      </c>
      <c r="AJ12" s="17">
        <v>0.28459096073491708</v>
      </c>
      <c r="AK12" s="17">
        <v>0.22082076292714331</v>
      </c>
      <c r="AL12" s="17">
        <v>0.23241015510405011</v>
      </c>
      <c r="AM12" s="17">
        <v>0.2027258649158154</v>
      </c>
      <c r="AN12" s="17">
        <v>0.26555438295958311</v>
      </c>
      <c r="AO12" s="17">
        <v>0.18128890850188881</v>
      </c>
      <c r="AP12" s="17">
        <v>0.1344001864070653</v>
      </c>
      <c r="AQ12" s="17">
        <v>0.1262432005438178</v>
      </c>
      <c r="AS12" s="17">
        <v>0.22511576409710771</v>
      </c>
      <c r="AT12" s="17">
        <v>0.18097633658218201</v>
      </c>
      <c r="AU12" s="17">
        <v>0.22825210316388569</v>
      </c>
      <c r="AV12" s="17">
        <v>0.16469106252669599</v>
      </c>
      <c r="AW12" s="17">
        <v>0.17392488833607661</v>
      </c>
      <c r="AX12" s="17">
        <v>0.1855217545266902</v>
      </c>
      <c r="AY12" s="17">
        <v>0.1089224466190299</v>
      </c>
      <c r="AZ12" s="17">
        <v>0.19128711620289501</v>
      </c>
      <c r="BB12" s="17">
        <v>0.2142341920810755</v>
      </c>
      <c r="BC12" s="17">
        <v>0.18086200485246989</v>
      </c>
      <c r="BD12" s="17">
        <v>0.19496417044762029</v>
      </c>
      <c r="BE12" s="17">
        <v>0.20675746873835699</v>
      </c>
      <c r="BF12" s="17">
        <v>0.18051572574224939</v>
      </c>
      <c r="BG12" s="17">
        <v>0.15557065954851351</v>
      </c>
      <c r="BH12" s="17">
        <v>0.1233599445609973</v>
      </c>
      <c r="BI12" s="17">
        <v>0.20435164937569389</v>
      </c>
      <c r="BJ12" s="17">
        <v>0.26956950719474859</v>
      </c>
    </row>
    <row r="13" spans="2:64" ht="18.95" customHeight="1">
      <c r="B13" s="20" t="s">
        <v>106</v>
      </c>
      <c r="C13" s="17">
        <v>0.15573342389574721</v>
      </c>
      <c r="D13" s="17">
        <v>9.4445983780581805E-2</v>
      </c>
      <c r="E13" s="17">
        <v>8.4118328952542384E-2</v>
      </c>
      <c r="F13" s="17">
        <v>0.15284896167222989</v>
      </c>
      <c r="G13" s="17">
        <v>0.19641690523484939</v>
      </c>
      <c r="H13" s="17">
        <v>0.18289539388737511</v>
      </c>
      <c r="I13" s="17">
        <v>0.20564009967181879</v>
      </c>
      <c r="K13" s="17">
        <v>0.15578239587334841</v>
      </c>
      <c r="L13" s="17">
        <v>0.15637596039957591</v>
      </c>
      <c r="N13" s="17">
        <v>0.13089564088960881</v>
      </c>
      <c r="O13" s="17">
        <v>0.2215182468630309</v>
      </c>
      <c r="P13" s="17">
        <v>0.16606706609634239</v>
      </c>
      <c r="Q13" s="17">
        <v>0.19515818970916479</v>
      </c>
      <c r="R13" s="17">
        <v>0.15552320665166769</v>
      </c>
      <c r="S13" s="17">
        <v>0.17961947081305199</v>
      </c>
      <c r="T13" s="17">
        <v>0.14718700024709769</v>
      </c>
      <c r="U13" s="17">
        <v>0.1462176140756683</v>
      </c>
      <c r="V13" s="17">
        <v>0.17514078815071041</v>
      </c>
      <c r="W13" s="17">
        <v>0.12406729048209469</v>
      </c>
      <c r="X13" s="17">
        <v>0.12207838281272131</v>
      </c>
      <c r="Y13" s="17">
        <v>0.21582273969065241</v>
      </c>
      <c r="AA13" s="17">
        <v>6.0710101915811221E-2</v>
      </c>
      <c r="AB13" s="17">
        <v>0.13071673741262041</v>
      </c>
      <c r="AC13" s="17">
        <v>0.1065115275083353</v>
      </c>
      <c r="AD13" s="17">
        <v>0.17167613355912531</v>
      </c>
      <c r="AE13" s="17">
        <v>0.1171700416408816</v>
      </c>
      <c r="AF13" s="17">
        <v>0.1517748914448622</v>
      </c>
      <c r="AG13" s="17">
        <v>0.1960560746856885</v>
      </c>
      <c r="AH13" s="17">
        <v>0.1584090810262819</v>
      </c>
      <c r="AI13" s="17">
        <v>0.19148833117883701</v>
      </c>
      <c r="AJ13" s="17">
        <v>0.16842284952618511</v>
      </c>
      <c r="AK13" s="17">
        <v>0.1682552444588663</v>
      </c>
      <c r="AL13" s="17">
        <v>0.22302690325671701</v>
      </c>
      <c r="AM13" s="17">
        <v>0.21109964403029821</v>
      </c>
      <c r="AN13" s="17">
        <v>0.14587416316998331</v>
      </c>
      <c r="AO13" s="17">
        <v>0.1399544308540131</v>
      </c>
      <c r="AP13" s="17">
        <v>9.7446574726350182E-2</v>
      </c>
      <c r="AQ13" s="17">
        <v>0.1015029908834897</v>
      </c>
      <c r="AS13" s="17">
        <v>0.1729324060269245</v>
      </c>
      <c r="AT13" s="17">
        <v>0.1196707323826396</v>
      </c>
      <c r="AU13" s="17">
        <v>0.1667621706347184</v>
      </c>
      <c r="AV13" s="17">
        <v>0.17745052908521139</v>
      </c>
      <c r="AW13" s="17">
        <v>0.22628088549983569</v>
      </c>
      <c r="AX13" s="17">
        <v>0.18497819231768589</v>
      </c>
      <c r="AY13" s="17">
        <v>9.377650290026858E-2</v>
      </c>
      <c r="AZ13" s="17">
        <v>0.14460432368147491</v>
      </c>
      <c r="BB13" s="17">
        <v>0.17167632731138049</v>
      </c>
      <c r="BC13" s="17">
        <v>8.4548393775554564E-2</v>
      </c>
      <c r="BD13" s="17">
        <v>0.21030800950503931</v>
      </c>
      <c r="BE13" s="17">
        <v>0.13821195951390849</v>
      </c>
      <c r="BF13" s="17">
        <v>0.20277716126848849</v>
      </c>
      <c r="BG13" s="17">
        <v>0.15538168795631249</v>
      </c>
      <c r="BH13" s="17">
        <v>0.1170301924408125</v>
      </c>
      <c r="BI13" s="17">
        <v>0.13549674132802891</v>
      </c>
      <c r="BJ13" s="17">
        <v>0.2150421400193287</v>
      </c>
    </row>
    <row r="14" spans="2:64" ht="18.95" customHeight="1">
      <c r="B14" s="20" t="s">
        <v>107</v>
      </c>
      <c r="C14" s="17">
        <v>0.13530742900970091</v>
      </c>
      <c r="D14" s="17">
        <v>0.1472815344511012</v>
      </c>
      <c r="E14" s="17">
        <v>8.0277586208255203E-2</v>
      </c>
      <c r="F14" s="17">
        <v>0.1030823569056105</v>
      </c>
      <c r="G14" s="17">
        <v>0.17022347687025541</v>
      </c>
      <c r="H14" s="17">
        <v>0.1115763615940174</v>
      </c>
      <c r="I14" s="17">
        <v>0.18590039207403589</v>
      </c>
      <c r="K14" s="17">
        <v>0.1087017322921229</v>
      </c>
      <c r="L14" s="17">
        <v>0.1608297161733106</v>
      </c>
      <c r="N14" s="17">
        <v>0.12566229526958569</v>
      </c>
      <c r="O14" s="17">
        <v>9.4748159959969769E-2</v>
      </c>
      <c r="P14" s="17">
        <v>0.12995077965312851</v>
      </c>
      <c r="Q14" s="17">
        <v>0.1427812574529759</v>
      </c>
      <c r="R14" s="17">
        <v>0.14660520167625771</v>
      </c>
      <c r="S14" s="17">
        <v>0.1444542372644301</v>
      </c>
      <c r="T14" s="17">
        <v>0.1038908020018845</v>
      </c>
      <c r="U14" s="17">
        <v>0.1506174749396714</v>
      </c>
      <c r="V14" s="17">
        <v>0.1463752124652945</v>
      </c>
      <c r="W14" s="17">
        <v>0.12435370367551921</v>
      </c>
      <c r="X14" s="17">
        <v>0.15749692353470271</v>
      </c>
      <c r="Y14" s="17">
        <v>0.11714708834416961</v>
      </c>
      <c r="AA14" s="17">
        <v>0.30777864953954082</v>
      </c>
      <c r="AB14" s="17">
        <v>0.10532012840791601</v>
      </c>
      <c r="AC14" s="17">
        <v>0.1823217817772895</v>
      </c>
      <c r="AD14" s="17">
        <v>0.25460915928880989</v>
      </c>
      <c r="AE14" s="17">
        <v>0.16879068403296299</v>
      </c>
      <c r="AF14" s="17">
        <v>0.1308985717207298</v>
      </c>
      <c r="AG14" s="17">
        <v>0.1401245947859712</v>
      </c>
      <c r="AH14" s="17">
        <v>0.1452227489742661</v>
      </c>
      <c r="AI14" s="17">
        <v>0.1065069370043845</v>
      </c>
      <c r="AJ14" s="17">
        <v>0.1158652852962592</v>
      </c>
      <c r="AK14" s="17">
        <v>0.1061568148110324</v>
      </c>
      <c r="AL14" s="17">
        <v>7.1160341736095645E-2</v>
      </c>
      <c r="AM14" s="17">
        <v>0.1068426155555689</v>
      </c>
      <c r="AN14" s="17">
        <v>7.0904055032207022E-2</v>
      </c>
      <c r="AO14" s="17">
        <v>5.8991041391270128E-2</v>
      </c>
      <c r="AP14" s="17">
        <v>3.587866176710626E-2</v>
      </c>
      <c r="AQ14" s="17">
        <v>0.26183468568882329</v>
      </c>
      <c r="AS14" s="17">
        <v>9.1090017575853763E-2</v>
      </c>
      <c r="AT14" s="17">
        <v>0.13920017013901231</v>
      </c>
      <c r="AU14" s="17">
        <v>0.11410659166904739</v>
      </c>
      <c r="AV14" s="17">
        <v>0.14110942562229531</v>
      </c>
      <c r="AW14" s="17">
        <v>0.11648487970644</v>
      </c>
      <c r="AX14" s="17">
        <v>8.2512507916847389E-2</v>
      </c>
      <c r="AY14" s="17">
        <v>0.25485197179976737</v>
      </c>
      <c r="AZ14" s="17">
        <v>0.1833847062197605</v>
      </c>
      <c r="BB14" s="17">
        <v>9.0345536477694458E-2</v>
      </c>
      <c r="BC14" s="17">
        <v>9.1972803074850465E-2</v>
      </c>
      <c r="BD14" s="17">
        <v>0.1452746587149249</v>
      </c>
      <c r="BE14" s="17">
        <v>0.12703882297524269</v>
      </c>
      <c r="BF14" s="17">
        <v>0.12712795889248391</v>
      </c>
      <c r="BG14" s="17">
        <v>7.7875840418255599E-2</v>
      </c>
      <c r="BH14" s="17">
        <v>0.231141257785307</v>
      </c>
      <c r="BI14" s="17">
        <v>0.2757564589769082</v>
      </c>
      <c r="BJ14" s="17">
        <v>9.5563649942843845E-2</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111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102</v>
      </c>
      <c r="C9" s="17">
        <v>0.169099216554561</v>
      </c>
      <c r="D9" s="17">
        <v>0.1072172846858257</v>
      </c>
      <c r="E9" s="17">
        <v>0.22914006417497981</v>
      </c>
      <c r="F9" s="17">
        <v>0.17639212720525571</v>
      </c>
      <c r="G9" s="17">
        <v>0.15636582910695329</v>
      </c>
      <c r="H9" s="17">
        <v>0.13485493814486879</v>
      </c>
      <c r="I9" s="17">
        <v>0.18827189248215989</v>
      </c>
      <c r="K9" s="17">
        <v>0.1764881882764687</v>
      </c>
      <c r="L9" s="17">
        <v>0.16262683000498249</v>
      </c>
      <c r="N9" s="17">
        <v>0.17415444978617611</v>
      </c>
      <c r="O9" s="17">
        <v>0.1117591182995261</v>
      </c>
      <c r="P9" s="17">
        <v>0.18857358107966049</v>
      </c>
      <c r="Q9" s="17">
        <v>0.16777107093187979</v>
      </c>
      <c r="R9" s="17">
        <v>0.17824568492181839</v>
      </c>
      <c r="S9" s="17">
        <v>0.13728206722201369</v>
      </c>
      <c r="T9" s="17">
        <v>0.114128492360654</v>
      </c>
      <c r="U9" s="17">
        <v>0.21048066291404979</v>
      </c>
      <c r="V9" s="17">
        <v>0.18989580848556251</v>
      </c>
      <c r="W9" s="17">
        <v>0.1947662027886885</v>
      </c>
      <c r="X9" s="17">
        <v>0.1453641682466128</v>
      </c>
      <c r="Y9" s="17">
        <v>0.1644058430049477</v>
      </c>
      <c r="AA9" s="17">
        <v>0.18530748872660399</v>
      </c>
      <c r="AB9" s="17">
        <v>0.14387623525652779</v>
      </c>
      <c r="AC9" s="17">
        <v>0.13690946011148389</v>
      </c>
      <c r="AD9" s="17">
        <v>0.1792028869652825</v>
      </c>
      <c r="AE9" s="17">
        <v>8.3730564523697995E-2</v>
      </c>
      <c r="AF9" s="17">
        <v>0.16029307629290329</v>
      </c>
      <c r="AG9" s="17">
        <v>0.1626397138024698</v>
      </c>
      <c r="AH9" s="17">
        <v>0.16842831558778321</v>
      </c>
      <c r="AI9" s="17">
        <v>0.13270953560307941</v>
      </c>
      <c r="AJ9" s="17">
        <v>0.1870578902901584</v>
      </c>
      <c r="AK9" s="17">
        <v>0.2213900865388769</v>
      </c>
      <c r="AL9" s="17">
        <v>0.26079659176002767</v>
      </c>
      <c r="AM9" s="17">
        <v>0.17140301550034909</v>
      </c>
      <c r="AN9" s="17">
        <v>0.26724808117144899</v>
      </c>
      <c r="AO9" s="17">
        <v>0.1956745400932024</v>
      </c>
      <c r="AP9" s="17">
        <v>0.26547918283652389</v>
      </c>
      <c r="AQ9" s="17">
        <v>5.1824594118756381E-2</v>
      </c>
      <c r="AS9" s="17">
        <v>0.18224410425526541</v>
      </c>
      <c r="AT9" s="17">
        <v>0.2015652881123571</v>
      </c>
      <c r="AU9" s="17">
        <v>0.1504263587112866</v>
      </c>
      <c r="AV9" s="17">
        <v>0.1487362968296474</v>
      </c>
      <c r="AW9" s="17">
        <v>0.19598993008086499</v>
      </c>
      <c r="AX9" s="17">
        <v>0.1439938125694348</v>
      </c>
      <c r="AY9" s="17">
        <v>0.130177101802541</v>
      </c>
      <c r="AZ9" s="17">
        <v>0.10416953172085219</v>
      </c>
      <c r="BB9" s="17">
        <v>0.18917284376252119</v>
      </c>
      <c r="BC9" s="17">
        <v>0.21037425332292331</v>
      </c>
      <c r="BD9" s="17">
        <v>0.1423087020612622</v>
      </c>
      <c r="BE9" s="17">
        <v>0.16642446172087219</v>
      </c>
      <c r="BF9" s="17">
        <v>0.19627058293058569</v>
      </c>
      <c r="BG9" s="17">
        <v>0.13552919813725589</v>
      </c>
      <c r="BH9" s="17">
        <v>0.1060081741774266</v>
      </c>
      <c r="BI9" s="17">
        <v>9.8240222222728948E-2</v>
      </c>
      <c r="BJ9" s="17">
        <v>0.1194656185559532</v>
      </c>
    </row>
    <row r="10" spans="2:64" ht="18.95" customHeight="1">
      <c r="B10" s="20" t="s">
        <v>103</v>
      </c>
      <c r="C10" s="17">
        <v>0.3897065152788628</v>
      </c>
      <c r="D10" s="17">
        <v>0.35520217437124368</v>
      </c>
      <c r="E10" s="17">
        <v>0.4032547380764564</v>
      </c>
      <c r="F10" s="17">
        <v>0.32832219223337472</v>
      </c>
      <c r="G10" s="17">
        <v>0.35443561444123473</v>
      </c>
      <c r="H10" s="17">
        <v>0.43904771592678871</v>
      </c>
      <c r="I10" s="17">
        <v>0.44637647330177499</v>
      </c>
      <c r="K10" s="17">
        <v>0.40816951045049671</v>
      </c>
      <c r="L10" s="17">
        <v>0.3723060985313299</v>
      </c>
      <c r="N10" s="17">
        <v>0.41073968854658482</v>
      </c>
      <c r="O10" s="17">
        <v>0.41461059696620067</v>
      </c>
      <c r="P10" s="17">
        <v>0.33262100864890659</v>
      </c>
      <c r="Q10" s="17">
        <v>0.32907262797517928</v>
      </c>
      <c r="R10" s="17">
        <v>0.40274746559382057</v>
      </c>
      <c r="S10" s="17">
        <v>0.43177472375863057</v>
      </c>
      <c r="T10" s="17">
        <v>0.3771882960432773</v>
      </c>
      <c r="U10" s="17">
        <v>0.36048587101233109</v>
      </c>
      <c r="V10" s="17">
        <v>0.39414511007676212</v>
      </c>
      <c r="W10" s="17">
        <v>0.38045932591324522</v>
      </c>
      <c r="X10" s="17">
        <v>0.38396791842670019</v>
      </c>
      <c r="Y10" s="17">
        <v>0.42748625378867189</v>
      </c>
      <c r="AA10" s="17">
        <v>0.21136649559255599</v>
      </c>
      <c r="AB10" s="17">
        <v>0.34081514734706969</v>
      </c>
      <c r="AC10" s="17">
        <v>0.3287906653870078</v>
      </c>
      <c r="AD10" s="17">
        <v>0.37110244564232447</v>
      </c>
      <c r="AE10" s="17">
        <v>0.42860131525992168</v>
      </c>
      <c r="AF10" s="17">
        <v>0.36203168331586039</v>
      </c>
      <c r="AG10" s="17">
        <v>0.37875470239068421</v>
      </c>
      <c r="AH10" s="17">
        <v>0.37780386056585918</v>
      </c>
      <c r="AI10" s="17">
        <v>0.46908454174345932</v>
      </c>
      <c r="AJ10" s="17">
        <v>0.42722096591119729</v>
      </c>
      <c r="AK10" s="17">
        <v>0.39688203469939909</v>
      </c>
      <c r="AL10" s="17">
        <v>0.34824774624801408</v>
      </c>
      <c r="AM10" s="17">
        <v>0.42444586789653482</v>
      </c>
      <c r="AN10" s="17">
        <v>0.36295284346124562</v>
      </c>
      <c r="AO10" s="17">
        <v>0.47278175321676807</v>
      </c>
      <c r="AP10" s="17">
        <v>0.4630422767778451</v>
      </c>
      <c r="AQ10" s="17">
        <v>0.37417322702761813</v>
      </c>
      <c r="AS10" s="17">
        <v>0.43972674753330732</v>
      </c>
      <c r="AT10" s="17">
        <v>0.38608479609887808</v>
      </c>
      <c r="AU10" s="17">
        <v>0.45545979568065542</v>
      </c>
      <c r="AV10" s="17">
        <v>0.40000646626348851</v>
      </c>
      <c r="AW10" s="17">
        <v>0.4113747206050728</v>
      </c>
      <c r="AX10" s="17">
        <v>0.50604150431250516</v>
      </c>
      <c r="AY10" s="17">
        <v>0.1825685106841694</v>
      </c>
      <c r="AZ10" s="17">
        <v>0.30715556223192708</v>
      </c>
      <c r="BB10" s="17">
        <v>0.45128119050297177</v>
      </c>
      <c r="BC10" s="17">
        <v>0.37877906926999533</v>
      </c>
      <c r="BD10" s="17">
        <v>0.41615621252574497</v>
      </c>
      <c r="BE10" s="17">
        <v>0.36247094654159051</v>
      </c>
      <c r="BF10" s="17">
        <v>0.40328086801837659</v>
      </c>
      <c r="BG10" s="17">
        <v>0.47759079464263321</v>
      </c>
      <c r="BH10" s="17">
        <v>0.25146496938720753</v>
      </c>
      <c r="BI10" s="17">
        <v>0.33946436536425462</v>
      </c>
      <c r="BJ10" s="17">
        <v>0.47762503704685688</v>
      </c>
    </row>
    <row r="11" spans="2:64" ht="32.1" customHeight="1">
      <c r="B11" s="20" t="s">
        <v>104</v>
      </c>
      <c r="C11" s="17">
        <v>0.28219531545972509</v>
      </c>
      <c r="D11" s="17">
        <v>0.29643771923389239</v>
      </c>
      <c r="E11" s="17">
        <v>0.21768641218308801</v>
      </c>
      <c r="F11" s="17">
        <v>0.35354305527210073</v>
      </c>
      <c r="G11" s="17">
        <v>0.31304724054239169</v>
      </c>
      <c r="H11" s="17">
        <v>0.30160389959275091</v>
      </c>
      <c r="I11" s="17">
        <v>0.22986842241132319</v>
      </c>
      <c r="K11" s="17">
        <v>0.27226509107297731</v>
      </c>
      <c r="L11" s="17">
        <v>0.29210478634918507</v>
      </c>
      <c r="N11" s="17">
        <v>0.28275273676034762</v>
      </c>
      <c r="O11" s="17">
        <v>0.37910198667926209</v>
      </c>
      <c r="P11" s="17">
        <v>0.28305377423664368</v>
      </c>
      <c r="Q11" s="17">
        <v>0.31175155047558473</v>
      </c>
      <c r="R11" s="17">
        <v>0.26361973906011837</v>
      </c>
      <c r="S11" s="17">
        <v>0.29308286803899569</v>
      </c>
      <c r="T11" s="17">
        <v>0.27849015618657708</v>
      </c>
      <c r="U11" s="17">
        <v>0.28474271988027178</v>
      </c>
      <c r="V11" s="17">
        <v>0.27025199946091188</v>
      </c>
      <c r="W11" s="17">
        <v>0.26425418851607357</v>
      </c>
      <c r="X11" s="17">
        <v>0.28532128728331851</v>
      </c>
      <c r="Y11" s="17">
        <v>0.28480224113048858</v>
      </c>
      <c r="AA11" s="17">
        <v>0.30108038958311673</v>
      </c>
      <c r="AB11" s="17">
        <v>0.3562125029309407</v>
      </c>
      <c r="AC11" s="17">
        <v>0.34316431953135967</v>
      </c>
      <c r="AD11" s="17">
        <v>0.23988377514687309</v>
      </c>
      <c r="AE11" s="17">
        <v>0.29484978050483918</v>
      </c>
      <c r="AF11" s="17">
        <v>0.30503952717956528</v>
      </c>
      <c r="AG11" s="17">
        <v>0.30254109699299508</v>
      </c>
      <c r="AH11" s="17">
        <v>0.28558472836501692</v>
      </c>
      <c r="AI11" s="17">
        <v>0.22447213022990611</v>
      </c>
      <c r="AJ11" s="17">
        <v>0.26616171312840731</v>
      </c>
      <c r="AK11" s="17">
        <v>0.23314100192572931</v>
      </c>
      <c r="AL11" s="17">
        <v>0.24972882681899161</v>
      </c>
      <c r="AM11" s="17">
        <v>0.28532919490070291</v>
      </c>
      <c r="AN11" s="17">
        <v>0.31984543948837602</v>
      </c>
      <c r="AO11" s="17">
        <v>0.25395285701446119</v>
      </c>
      <c r="AP11" s="17">
        <v>0.1832832413343346</v>
      </c>
      <c r="AQ11" s="17">
        <v>0.38797061921812992</v>
      </c>
      <c r="AS11" s="17">
        <v>0.24955721870253531</v>
      </c>
      <c r="AT11" s="17">
        <v>0.28415361628586427</v>
      </c>
      <c r="AU11" s="17">
        <v>0.30266534581498328</v>
      </c>
      <c r="AV11" s="17">
        <v>0.19599895593132269</v>
      </c>
      <c r="AW11" s="17">
        <v>0.2276387582727368</v>
      </c>
      <c r="AX11" s="17">
        <v>0.16354784827683461</v>
      </c>
      <c r="AY11" s="17">
        <v>0.33832502688454208</v>
      </c>
      <c r="AZ11" s="17">
        <v>0.38465424933636422</v>
      </c>
      <c r="BB11" s="17">
        <v>0.24039836632221959</v>
      </c>
      <c r="BC11" s="17">
        <v>0.2858397323202212</v>
      </c>
      <c r="BD11" s="17">
        <v>0.32676062153989027</v>
      </c>
      <c r="BE11" s="17">
        <v>0.2458316161328811</v>
      </c>
      <c r="BF11" s="17">
        <v>0.23600122037703919</v>
      </c>
      <c r="BG11" s="17">
        <v>0.21067007948716859</v>
      </c>
      <c r="BH11" s="17">
        <v>0.45250883101643963</v>
      </c>
      <c r="BI11" s="17">
        <v>0.33966494919297069</v>
      </c>
      <c r="BJ11" s="17">
        <v>0.29292825580919452</v>
      </c>
    </row>
    <row r="12" spans="2:64" ht="18.95" customHeight="1">
      <c r="B12" s="20" t="s">
        <v>105</v>
      </c>
      <c r="C12" s="17">
        <v>8.5848677498993886E-2</v>
      </c>
      <c r="D12" s="17">
        <v>0.141643761068214</v>
      </c>
      <c r="E12" s="17">
        <v>9.2818749377916773E-2</v>
      </c>
      <c r="F12" s="17">
        <v>6.6880396760482255E-2</v>
      </c>
      <c r="G12" s="17">
        <v>8.4011230631929668E-2</v>
      </c>
      <c r="H12" s="17">
        <v>6.2662970191812259E-2</v>
      </c>
      <c r="I12" s="17">
        <v>7.576101120383881E-2</v>
      </c>
      <c r="K12" s="17">
        <v>8.1990452995897661E-2</v>
      </c>
      <c r="L12" s="17">
        <v>8.8762490262066771E-2</v>
      </c>
      <c r="N12" s="17">
        <v>8.8491263637624759E-2</v>
      </c>
      <c r="O12" s="17">
        <v>3.1492469106354441E-2</v>
      </c>
      <c r="P12" s="17">
        <v>8.8080048369007929E-2</v>
      </c>
      <c r="Q12" s="17">
        <v>0.13216723530083921</v>
      </c>
      <c r="R12" s="17">
        <v>6.8672765517090797E-2</v>
      </c>
      <c r="S12" s="17">
        <v>7.8536138707521089E-2</v>
      </c>
      <c r="T12" s="17">
        <v>0.15390647660276721</v>
      </c>
      <c r="U12" s="17">
        <v>9.1381649107384236E-2</v>
      </c>
      <c r="V12" s="17">
        <v>7.0174201004658196E-2</v>
      </c>
      <c r="W12" s="17">
        <v>6.5864839813467829E-2</v>
      </c>
      <c r="X12" s="17">
        <v>9.6074760551633054E-2</v>
      </c>
      <c r="Y12" s="17">
        <v>7.9480989612192271E-2</v>
      </c>
      <c r="AA12" s="17">
        <v>2.8960528336305288E-2</v>
      </c>
      <c r="AB12" s="17">
        <v>0.1069301307498958</v>
      </c>
      <c r="AC12" s="17">
        <v>0.13310300888063581</v>
      </c>
      <c r="AD12" s="17">
        <v>0.13879291379453351</v>
      </c>
      <c r="AE12" s="17">
        <v>0.13379714730024911</v>
      </c>
      <c r="AF12" s="17">
        <v>9.7858248772524567E-2</v>
      </c>
      <c r="AG12" s="17">
        <v>7.9566124589339357E-2</v>
      </c>
      <c r="AH12" s="17">
        <v>9.3617740042003683E-2</v>
      </c>
      <c r="AI12" s="17">
        <v>8.2135217624423287E-2</v>
      </c>
      <c r="AJ12" s="17">
        <v>6.7627021618943337E-2</v>
      </c>
      <c r="AK12" s="17">
        <v>4.9462972963378919E-2</v>
      </c>
      <c r="AL12" s="17">
        <v>7.9034656777402901E-2</v>
      </c>
      <c r="AM12" s="17">
        <v>5.3228097638083893E-2</v>
      </c>
      <c r="AN12" s="17">
        <v>0</v>
      </c>
      <c r="AO12" s="17">
        <v>3.9064059048823013E-2</v>
      </c>
      <c r="AP12" s="17">
        <v>4.3888610975960737E-2</v>
      </c>
      <c r="AQ12" s="17">
        <v>4.988953420648598E-2</v>
      </c>
      <c r="AS12" s="17">
        <v>8.2831713867651466E-2</v>
      </c>
      <c r="AT12" s="17">
        <v>6.7930810382842557E-2</v>
      </c>
      <c r="AU12" s="17">
        <v>5.1517275836496762E-2</v>
      </c>
      <c r="AV12" s="17">
        <v>0.1853739768232652</v>
      </c>
      <c r="AW12" s="17">
        <v>7.4963599953544999E-2</v>
      </c>
      <c r="AX12" s="17">
        <v>0.1243378741353859</v>
      </c>
      <c r="AY12" s="17">
        <v>7.5882743885687748E-2</v>
      </c>
      <c r="AZ12" s="17">
        <v>0.1033576348330433</v>
      </c>
      <c r="BB12" s="17">
        <v>8.3705631804805405E-2</v>
      </c>
      <c r="BC12" s="17">
        <v>6.6169075217291054E-2</v>
      </c>
      <c r="BD12" s="17">
        <v>5.1679860144384117E-2</v>
      </c>
      <c r="BE12" s="17">
        <v>0.1527302457148671</v>
      </c>
      <c r="BF12" s="17">
        <v>9.9345777123856976E-2</v>
      </c>
      <c r="BG12" s="17">
        <v>0.1176194017713382</v>
      </c>
      <c r="BH12" s="17">
        <v>5.936582727942695E-2</v>
      </c>
      <c r="BI12" s="17">
        <v>6.6965559154759421E-2</v>
      </c>
      <c r="BJ12" s="17">
        <v>4.8107549957867743E-2</v>
      </c>
    </row>
    <row r="13" spans="2:64" ht="18.95" customHeight="1">
      <c r="B13" s="20" t="s">
        <v>106</v>
      </c>
      <c r="C13" s="17">
        <v>2.7524308609285189E-2</v>
      </c>
      <c r="D13" s="17">
        <v>4.1100244821307988E-2</v>
      </c>
      <c r="E13" s="17">
        <v>2.049604102899618E-2</v>
      </c>
      <c r="F13" s="17">
        <v>3.4711857322976103E-2</v>
      </c>
      <c r="G13" s="17">
        <v>2.8924792639480751E-2</v>
      </c>
      <c r="H13" s="17">
        <v>2.360762170359534E-2</v>
      </c>
      <c r="I13" s="17">
        <v>2.0007244088073969E-2</v>
      </c>
      <c r="K13" s="17">
        <v>3.2840688118839563E-2</v>
      </c>
      <c r="L13" s="17">
        <v>2.2450056734938922E-2</v>
      </c>
      <c r="N13" s="17">
        <v>2.4809737966183069E-2</v>
      </c>
      <c r="O13" s="17">
        <v>3.0940519700640091E-2</v>
      </c>
      <c r="P13" s="17">
        <v>1.940436843580173E-2</v>
      </c>
      <c r="Q13" s="17">
        <v>3.4996570992374368E-2</v>
      </c>
      <c r="R13" s="17">
        <v>3.218450164297576E-2</v>
      </c>
      <c r="S13" s="17">
        <v>2.4021992889159939E-2</v>
      </c>
      <c r="T13" s="17">
        <v>2.8403521774881101E-2</v>
      </c>
      <c r="U13" s="17">
        <v>1.6089242505288748E-2</v>
      </c>
      <c r="V13" s="17">
        <v>2.164269442404328E-2</v>
      </c>
      <c r="W13" s="17">
        <v>3.2841952720899598E-2</v>
      </c>
      <c r="X13" s="17">
        <v>3.8869896571799782E-2</v>
      </c>
      <c r="Y13" s="17">
        <v>1.866361855475538E-2</v>
      </c>
      <c r="AA13" s="17">
        <v>9.2912833492803396E-2</v>
      </c>
      <c r="AB13" s="17">
        <v>2.6555427520908219E-2</v>
      </c>
      <c r="AC13" s="17">
        <v>1.6988622014250401E-2</v>
      </c>
      <c r="AD13" s="17">
        <v>2.6617217326177021E-2</v>
      </c>
      <c r="AE13" s="17">
        <v>2.661768229400847E-2</v>
      </c>
      <c r="AF13" s="17">
        <v>2.610159052617899E-2</v>
      </c>
      <c r="AG13" s="17">
        <v>1.9574471835087971E-2</v>
      </c>
      <c r="AH13" s="17">
        <v>2.4973851855629971E-2</v>
      </c>
      <c r="AI13" s="17">
        <v>4.9625254258563317E-2</v>
      </c>
      <c r="AJ13" s="17">
        <v>4.3459916640079227E-2</v>
      </c>
      <c r="AK13" s="17">
        <v>4.2203674947645757E-2</v>
      </c>
      <c r="AL13" s="17">
        <v>8.9045943756283115E-3</v>
      </c>
      <c r="AM13" s="17">
        <v>3.3501667137727037E-2</v>
      </c>
      <c r="AN13" s="17">
        <v>2.6657243073444629E-2</v>
      </c>
      <c r="AO13" s="17">
        <v>1.9343339988251329E-2</v>
      </c>
      <c r="AP13" s="17">
        <v>1.717307024339387E-2</v>
      </c>
      <c r="AQ13" s="17">
        <v>0</v>
      </c>
      <c r="AS13" s="17">
        <v>1.8564338123932982E-2</v>
      </c>
      <c r="AT13" s="17">
        <v>2.603304723102964E-2</v>
      </c>
      <c r="AU13" s="17">
        <v>2.289766842020521E-2</v>
      </c>
      <c r="AV13" s="17">
        <v>2.142602926659759E-2</v>
      </c>
      <c r="AW13" s="17">
        <v>5.4756353511207841E-2</v>
      </c>
      <c r="AX13" s="17">
        <v>4.0428905314695049E-2</v>
      </c>
      <c r="AY13" s="17">
        <v>0</v>
      </c>
      <c r="AZ13" s="17">
        <v>2.6053179634471471E-2</v>
      </c>
      <c r="BB13" s="17">
        <v>1.428961411851274E-2</v>
      </c>
      <c r="BC13" s="17">
        <v>2.8964143183889662E-2</v>
      </c>
      <c r="BD13" s="17">
        <v>4.6371580384358728E-2</v>
      </c>
      <c r="BE13" s="17">
        <v>2.4663369644887891E-2</v>
      </c>
      <c r="BF13" s="17">
        <v>3.8933352028097383E-2</v>
      </c>
      <c r="BG13" s="17">
        <v>3.8157063190284037E-2</v>
      </c>
      <c r="BH13" s="17">
        <v>1.254962071549212E-2</v>
      </c>
      <c r="BI13" s="17">
        <v>1.232739539116812E-2</v>
      </c>
      <c r="BJ13" s="17">
        <v>2.4894936132355969E-2</v>
      </c>
    </row>
    <row r="14" spans="2:64" ht="18.95" customHeight="1">
      <c r="B14" s="20" t="s">
        <v>107</v>
      </c>
      <c r="C14" s="17">
        <v>4.5625966598572133E-2</v>
      </c>
      <c r="D14" s="17">
        <v>5.8398815819516121E-2</v>
      </c>
      <c r="E14" s="17">
        <v>3.660399515856274E-2</v>
      </c>
      <c r="F14" s="17">
        <v>4.0150371205810588E-2</v>
      </c>
      <c r="G14" s="17">
        <v>6.3215292638009818E-2</v>
      </c>
      <c r="H14" s="17">
        <v>3.8222854440183987E-2</v>
      </c>
      <c r="I14" s="17">
        <v>3.9714956512828962E-2</v>
      </c>
      <c r="K14" s="17">
        <v>2.8246069085320069E-2</v>
      </c>
      <c r="L14" s="17">
        <v>6.174973811749692E-2</v>
      </c>
      <c r="N14" s="17">
        <v>1.905212330308383E-2</v>
      </c>
      <c r="O14" s="17">
        <v>3.2095309248016929E-2</v>
      </c>
      <c r="P14" s="17">
        <v>8.8267219229979377E-2</v>
      </c>
      <c r="Q14" s="17">
        <v>2.4240944324142741E-2</v>
      </c>
      <c r="R14" s="17">
        <v>5.4529843264175919E-2</v>
      </c>
      <c r="S14" s="17">
        <v>3.5302209383678847E-2</v>
      </c>
      <c r="T14" s="17">
        <v>4.7883057031843188E-2</v>
      </c>
      <c r="U14" s="17">
        <v>3.681985458067432E-2</v>
      </c>
      <c r="V14" s="17">
        <v>5.3890186548062102E-2</v>
      </c>
      <c r="W14" s="17">
        <v>6.1813490247625287E-2</v>
      </c>
      <c r="X14" s="17">
        <v>5.0401968919935668E-2</v>
      </c>
      <c r="Y14" s="17">
        <v>2.5161053908944159E-2</v>
      </c>
      <c r="AA14" s="17">
        <v>0.18037226426861441</v>
      </c>
      <c r="AB14" s="17">
        <v>2.5610556194657678E-2</v>
      </c>
      <c r="AC14" s="17">
        <v>4.1043924075262438E-2</v>
      </c>
      <c r="AD14" s="17">
        <v>4.4400761124809431E-2</v>
      </c>
      <c r="AE14" s="17">
        <v>3.2403510117283527E-2</v>
      </c>
      <c r="AF14" s="17">
        <v>4.8675873912967557E-2</v>
      </c>
      <c r="AG14" s="17">
        <v>5.6923890389423387E-2</v>
      </c>
      <c r="AH14" s="17">
        <v>4.9591503583707008E-2</v>
      </c>
      <c r="AI14" s="17">
        <v>4.1973320540568688E-2</v>
      </c>
      <c r="AJ14" s="17">
        <v>8.4724924112142778E-3</v>
      </c>
      <c r="AK14" s="17">
        <v>5.6920228924970021E-2</v>
      </c>
      <c r="AL14" s="17">
        <v>5.3287584019935219E-2</v>
      </c>
      <c r="AM14" s="17">
        <v>3.2092156926602423E-2</v>
      </c>
      <c r="AN14" s="17">
        <v>2.3296392805484852E-2</v>
      </c>
      <c r="AO14" s="17">
        <v>1.918345063849387E-2</v>
      </c>
      <c r="AP14" s="17">
        <v>2.7133617831941782E-2</v>
      </c>
      <c r="AQ14" s="17">
        <v>0.13614202542900969</v>
      </c>
      <c r="AS14" s="17">
        <v>2.7075877517307591E-2</v>
      </c>
      <c r="AT14" s="17">
        <v>3.4232441889028152E-2</v>
      </c>
      <c r="AU14" s="17">
        <v>1.703355553637266E-2</v>
      </c>
      <c r="AV14" s="17">
        <v>4.8458274885678727E-2</v>
      </c>
      <c r="AW14" s="17">
        <v>3.5276637576572283E-2</v>
      </c>
      <c r="AX14" s="17">
        <v>2.1650055391144389E-2</v>
      </c>
      <c r="AY14" s="17">
        <v>0.27304661674305952</v>
      </c>
      <c r="AZ14" s="17">
        <v>7.4609842243341662E-2</v>
      </c>
      <c r="BB14" s="17">
        <v>2.1152353488969301E-2</v>
      </c>
      <c r="BC14" s="17">
        <v>2.9873726685679499E-2</v>
      </c>
      <c r="BD14" s="17">
        <v>1.6723023344359648E-2</v>
      </c>
      <c r="BE14" s="17">
        <v>4.7879360244901178E-2</v>
      </c>
      <c r="BF14" s="17">
        <v>2.6168199522044008E-2</v>
      </c>
      <c r="BG14" s="17">
        <v>2.043346277132008E-2</v>
      </c>
      <c r="BH14" s="17">
        <v>0.118102577424007</v>
      </c>
      <c r="BI14" s="17">
        <v>0.14333750867411821</v>
      </c>
      <c r="BJ14" s="17">
        <v>3.6978602497771733E-2</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BL25"/>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112</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113</v>
      </c>
      <c r="C9" s="17">
        <v>0.43510058044861549</v>
      </c>
      <c r="D9" s="17">
        <v>0.35834731873004011</v>
      </c>
      <c r="E9" s="17">
        <v>0.35183435048693168</v>
      </c>
      <c r="F9" s="17">
        <v>0.40579869463530738</v>
      </c>
      <c r="G9" s="17">
        <v>0.42352799287242499</v>
      </c>
      <c r="H9" s="17">
        <v>0.49388749969370588</v>
      </c>
      <c r="I9" s="17">
        <v>0.54707788705970584</v>
      </c>
      <c r="K9" s="17">
        <v>0.45693309366885332</v>
      </c>
      <c r="L9" s="17">
        <v>0.41233916226856082</v>
      </c>
      <c r="N9" s="17">
        <v>0.38767103899077282</v>
      </c>
      <c r="O9" s="17">
        <v>0.61707268268061055</v>
      </c>
      <c r="P9" s="17">
        <v>0.33307117379656581</v>
      </c>
      <c r="Q9" s="17">
        <v>0.40695846136464359</v>
      </c>
      <c r="R9" s="17">
        <v>0.44374864239117079</v>
      </c>
      <c r="S9" s="17">
        <v>0.3675798123451387</v>
      </c>
      <c r="T9" s="17">
        <v>0.39440952910178462</v>
      </c>
      <c r="U9" s="17">
        <v>0.45230002031572419</v>
      </c>
      <c r="V9" s="17">
        <v>0.4751403799912306</v>
      </c>
      <c r="W9" s="17">
        <v>0.421298684757904</v>
      </c>
      <c r="X9" s="17">
        <v>0.45723354397910271</v>
      </c>
      <c r="Y9" s="17">
        <v>0.51386417026324915</v>
      </c>
      <c r="AA9" s="17">
        <v>0.21371836860948901</v>
      </c>
      <c r="AB9" s="17">
        <v>0.30564758289667793</v>
      </c>
      <c r="AC9" s="17">
        <v>0.35053095541149393</v>
      </c>
      <c r="AD9" s="17">
        <v>0.44057125215331139</v>
      </c>
      <c r="AE9" s="17">
        <v>0.39266816489957518</v>
      </c>
      <c r="AF9" s="17">
        <v>0.39617905973258588</v>
      </c>
      <c r="AG9" s="17">
        <v>0.46635123801944439</v>
      </c>
      <c r="AH9" s="17">
        <v>0.41457786302440358</v>
      </c>
      <c r="AI9" s="17">
        <v>0.56594346871664025</v>
      </c>
      <c r="AJ9" s="17">
        <v>0.48124132065216763</v>
      </c>
      <c r="AK9" s="17">
        <v>0.57967023894541891</v>
      </c>
      <c r="AL9" s="17">
        <v>0.48254246659077987</v>
      </c>
      <c r="AM9" s="17">
        <v>0.42396223074350908</v>
      </c>
      <c r="AN9" s="17">
        <v>0.3932245539723116</v>
      </c>
      <c r="AO9" s="17">
        <v>0.4753086499076683</v>
      </c>
      <c r="AP9" s="17">
        <v>0.43732547707700159</v>
      </c>
      <c r="AQ9" s="17">
        <v>0.40881898061247168</v>
      </c>
      <c r="AS9" s="17">
        <v>0.47557650913236649</v>
      </c>
      <c r="AT9" s="17">
        <v>0.4711182415994995</v>
      </c>
      <c r="AU9" s="17">
        <v>0.5844956869175435</v>
      </c>
      <c r="AV9" s="17">
        <v>0.40032580348420299</v>
      </c>
      <c r="AW9" s="17">
        <v>0.28432101923624831</v>
      </c>
      <c r="AX9" s="17">
        <v>0.39350797121043668</v>
      </c>
      <c r="AY9" s="17">
        <v>0.203853971237486</v>
      </c>
      <c r="AZ9" s="17">
        <v>0.41851141956373528</v>
      </c>
      <c r="BB9" s="17">
        <v>0.47512389251498982</v>
      </c>
      <c r="BC9" s="17">
        <v>0.45464182882335202</v>
      </c>
      <c r="BD9" s="17">
        <v>0.6021858788704415</v>
      </c>
      <c r="BE9" s="17">
        <v>0.39552141320874928</v>
      </c>
      <c r="BF9" s="17">
        <v>0.37586982164681898</v>
      </c>
      <c r="BG9" s="17">
        <v>0.35210728034418132</v>
      </c>
      <c r="BH9" s="17">
        <v>0.34083927202892339</v>
      </c>
      <c r="BI9" s="17">
        <v>0.45936411947436812</v>
      </c>
      <c r="BJ9" s="17">
        <v>0.47753879250465098</v>
      </c>
    </row>
    <row r="10" spans="2:64" ht="32.1" customHeight="1">
      <c r="B10" s="20" t="s">
        <v>114</v>
      </c>
      <c r="C10" s="17">
        <v>0.11547444104524369</v>
      </c>
      <c r="D10" s="17">
        <v>8.110667158154658E-2</v>
      </c>
      <c r="E10" s="17">
        <v>0.13560143082694581</v>
      </c>
      <c r="F10" s="17">
        <v>0.1060897792426395</v>
      </c>
      <c r="G10" s="17">
        <v>0.13361754342422441</v>
      </c>
      <c r="H10" s="17">
        <v>8.2730713399393446E-2</v>
      </c>
      <c r="I10" s="17">
        <v>0.1365233677257123</v>
      </c>
      <c r="K10" s="17">
        <v>0.12618630648946841</v>
      </c>
      <c r="L10" s="17">
        <v>0.1055164996082233</v>
      </c>
      <c r="N10" s="17">
        <v>0.13501139927585989</v>
      </c>
      <c r="O10" s="17">
        <v>7.996805135819339E-2</v>
      </c>
      <c r="P10" s="17">
        <v>6.2603228631788535E-2</v>
      </c>
      <c r="Q10" s="17">
        <v>0.1431774398952699</v>
      </c>
      <c r="R10" s="17">
        <v>9.089717236066007E-2</v>
      </c>
      <c r="S10" s="17">
        <v>0.1465677475754707</v>
      </c>
      <c r="T10" s="17">
        <v>0.16882387690162989</v>
      </c>
      <c r="U10" s="17">
        <v>0.13410826849875371</v>
      </c>
      <c r="V10" s="17">
        <v>9.7415476055071074E-2</v>
      </c>
      <c r="W10" s="17">
        <v>0.10223638217125899</v>
      </c>
      <c r="X10" s="17">
        <v>0.11952232263228529</v>
      </c>
      <c r="Y10" s="17">
        <v>9.7847373653860051E-2</v>
      </c>
      <c r="AA10" s="17">
        <v>6.5067625713718699E-2</v>
      </c>
      <c r="AB10" s="17">
        <v>8.9370934116501266E-2</v>
      </c>
      <c r="AC10" s="17">
        <v>0.1539857710337241</v>
      </c>
      <c r="AD10" s="17">
        <v>0.14027087064218241</v>
      </c>
      <c r="AE10" s="17">
        <v>0.13228240433727331</v>
      </c>
      <c r="AF10" s="17">
        <v>9.7995541727980542E-2</v>
      </c>
      <c r="AG10" s="17">
        <v>0.14043761105482519</v>
      </c>
      <c r="AH10" s="17">
        <v>9.4802180829903215E-2</v>
      </c>
      <c r="AI10" s="17">
        <v>0.1727361778197645</v>
      </c>
      <c r="AJ10" s="17">
        <v>0.11039645209951621</v>
      </c>
      <c r="AK10" s="17">
        <v>0.13329261458974159</v>
      </c>
      <c r="AL10" s="17">
        <v>0.1050928840750084</v>
      </c>
      <c r="AM10" s="17">
        <v>6.745538005151154E-2</v>
      </c>
      <c r="AN10" s="17">
        <v>0.14478972322282629</v>
      </c>
      <c r="AO10" s="17">
        <v>7.9664621113446993E-2</v>
      </c>
      <c r="AP10" s="17">
        <v>7.098715315941842E-2</v>
      </c>
      <c r="AQ10" s="17">
        <v>8.3799441361182975E-2</v>
      </c>
      <c r="AS10" s="17">
        <v>0.12194152762553449</v>
      </c>
      <c r="AT10" s="17">
        <v>8.3144547679780745E-2</v>
      </c>
      <c r="AU10" s="17">
        <v>9.5037956210840407E-2</v>
      </c>
      <c r="AV10" s="17">
        <v>0.17315907781879569</v>
      </c>
      <c r="AW10" s="17">
        <v>0.21557625584936979</v>
      </c>
      <c r="AX10" s="17">
        <v>0.1613239434300964</v>
      </c>
      <c r="AY10" s="17">
        <v>2.0524252610096948E-2</v>
      </c>
      <c r="AZ10" s="17">
        <v>9.0492823959649665E-2</v>
      </c>
      <c r="BB10" s="17">
        <v>0.1119615090752925</v>
      </c>
      <c r="BC10" s="17">
        <v>6.5620891682305935E-2</v>
      </c>
      <c r="BD10" s="17">
        <v>9.1554540671337073E-2</v>
      </c>
      <c r="BE10" s="17">
        <v>0.1467489017836443</v>
      </c>
      <c r="BF10" s="17">
        <v>0.16624276523604051</v>
      </c>
      <c r="BG10" s="17">
        <v>0.13311753655889341</v>
      </c>
      <c r="BH10" s="17">
        <v>8.6155264342329729E-2</v>
      </c>
      <c r="BI10" s="17">
        <v>7.1065807018022661E-2</v>
      </c>
      <c r="BJ10" s="17">
        <v>0.1689747687587663</v>
      </c>
    </row>
    <row r="11" spans="2:64" ht="32.1" customHeight="1">
      <c r="B11" s="20" t="s">
        <v>115</v>
      </c>
      <c r="C11" s="17">
        <v>0.15262601226874689</v>
      </c>
      <c r="D11" s="17">
        <v>0.13888289029974621</v>
      </c>
      <c r="E11" s="17">
        <v>0.14550112235709789</v>
      </c>
      <c r="F11" s="17">
        <v>0.1505572428705157</v>
      </c>
      <c r="G11" s="17">
        <v>0.15027645937202819</v>
      </c>
      <c r="H11" s="17">
        <v>0.16190448888206679</v>
      </c>
      <c r="I11" s="17">
        <v>0.16483113921469439</v>
      </c>
      <c r="K11" s="17">
        <v>0.16247361838492641</v>
      </c>
      <c r="L11" s="17">
        <v>0.14367750654266989</v>
      </c>
      <c r="N11" s="17">
        <v>0.16678481387928351</v>
      </c>
      <c r="O11" s="17">
        <v>0.1105480248554902</v>
      </c>
      <c r="P11" s="17">
        <v>0.105579955646632</v>
      </c>
      <c r="Q11" s="17">
        <v>0.14284554380873651</v>
      </c>
      <c r="R11" s="17">
        <v>0.20569199016859621</v>
      </c>
      <c r="S11" s="17">
        <v>0.15066882611615531</v>
      </c>
      <c r="T11" s="17">
        <v>0.16695073360738361</v>
      </c>
      <c r="U11" s="17">
        <v>0.16846118439671029</v>
      </c>
      <c r="V11" s="17">
        <v>0.118802598149035</v>
      </c>
      <c r="W11" s="17">
        <v>0.1520084407353417</v>
      </c>
      <c r="X11" s="17">
        <v>0.15068373047982869</v>
      </c>
      <c r="Y11" s="17">
        <v>0.12785852081618601</v>
      </c>
      <c r="AA11" s="17">
        <v>9.4932938463309899E-2</v>
      </c>
      <c r="AB11" s="17">
        <v>0.1223945889350295</v>
      </c>
      <c r="AC11" s="17">
        <v>0.18051421629295319</v>
      </c>
      <c r="AD11" s="17">
        <v>0.1138949927082949</v>
      </c>
      <c r="AE11" s="17">
        <v>0.1231677174352834</v>
      </c>
      <c r="AF11" s="17">
        <v>0.10302107227316699</v>
      </c>
      <c r="AG11" s="17">
        <v>0.1531621383905008</v>
      </c>
      <c r="AH11" s="17">
        <v>0.1675829429587381</v>
      </c>
      <c r="AI11" s="17">
        <v>0.17171336015940361</v>
      </c>
      <c r="AJ11" s="17">
        <v>0.20262014267026379</v>
      </c>
      <c r="AK11" s="17">
        <v>0.1334569507169957</v>
      </c>
      <c r="AL11" s="17">
        <v>0.21432972545923701</v>
      </c>
      <c r="AM11" s="17">
        <v>0.1482782716303209</v>
      </c>
      <c r="AN11" s="17">
        <v>0.1734130751365224</v>
      </c>
      <c r="AO11" s="17">
        <v>0.21017581119135281</v>
      </c>
      <c r="AP11" s="17">
        <v>0.1783549396788694</v>
      </c>
      <c r="AQ11" s="17">
        <v>0.18626950322672611</v>
      </c>
      <c r="AS11" s="17">
        <v>0.16475033514447451</v>
      </c>
      <c r="AT11" s="17">
        <v>0.16072203116601039</v>
      </c>
      <c r="AU11" s="17">
        <v>0.2081630047963704</v>
      </c>
      <c r="AV11" s="17">
        <v>0.14275826065432259</v>
      </c>
      <c r="AW11" s="17">
        <v>0.1560434881345811</v>
      </c>
      <c r="AX11" s="17">
        <v>0.12284653255589389</v>
      </c>
      <c r="AY11" s="17">
        <v>0.16748924563204651</v>
      </c>
      <c r="AZ11" s="17">
        <v>0.1006373709050639</v>
      </c>
      <c r="BB11" s="17">
        <v>0.17058761166406189</v>
      </c>
      <c r="BC11" s="17">
        <v>0.15422554490136159</v>
      </c>
      <c r="BD11" s="17">
        <v>0.1728011216426053</v>
      </c>
      <c r="BE11" s="17">
        <v>0.15817760389957311</v>
      </c>
      <c r="BF11" s="17">
        <v>0.15696448315425851</v>
      </c>
      <c r="BG11" s="17">
        <v>0.15394292953506239</v>
      </c>
      <c r="BH11" s="17">
        <v>6.4872330307399056E-2</v>
      </c>
      <c r="BI11" s="17">
        <v>0.15376678583105541</v>
      </c>
      <c r="BJ11" s="17">
        <v>0.15736521816175231</v>
      </c>
    </row>
    <row r="12" spans="2:64" ht="32.1" customHeight="1">
      <c r="B12" s="20" t="s">
        <v>116</v>
      </c>
      <c r="C12" s="17">
        <v>0.1240993962689971</v>
      </c>
      <c r="D12" s="17">
        <v>8.9200871124870434E-2</v>
      </c>
      <c r="E12" s="17">
        <v>0.12714261827845749</v>
      </c>
      <c r="F12" s="17">
        <v>6.349824001280821E-2</v>
      </c>
      <c r="G12" s="17">
        <v>0.1174936448256635</v>
      </c>
      <c r="H12" s="17">
        <v>0.14329743866773151</v>
      </c>
      <c r="I12" s="17">
        <v>0.18595661755196599</v>
      </c>
      <c r="K12" s="17">
        <v>0.13638135613362359</v>
      </c>
      <c r="L12" s="17">
        <v>0.1126450679221544</v>
      </c>
      <c r="N12" s="17">
        <v>0.13881735903541079</v>
      </c>
      <c r="O12" s="17">
        <v>9.6174270131714215E-2</v>
      </c>
      <c r="P12" s="17">
        <v>0.1176775114359056</v>
      </c>
      <c r="Q12" s="17">
        <v>9.7327127680807243E-2</v>
      </c>
      <c r="R12" s="17">
        <v>0.1061474630874719</v>
      </c>
      <c r="S12" s="17">
        <v>0.169360954487732</v>
      </c>
      <c r="T12" s="17">
        <v>0.11184173294861929</v>
      </c>
      <c r="U12" s="17">
        <v>0.1243967176429001</v>
      </c>
      <c r="V12" s="17">
        <v>0.152528378808239</v>
      </c>
      <c r="W12" s="17">
        <v>0.10217848640078241</v>
      </c>
      <c r="X12" s="17">
        <v>0.10831889789093729</v>
      </c>
      <c r="Y12" s="17">
        <v>0.157354355003158</v>
      </c>
      <c r="AA12" s="17">
        <v>0.15424062701486149</v>
      </c>
      <c r="AB12" s="17">
        <v>8.6655080704647558E-2</v>
      </c>
      <c r="AC12" s="17">
        <v>0.1173202618935195</v>
      </c>
      <c r="AD12" s="17">
        <v>0.1481550315816402</v>
      </c>
      <c r="AE12" s="17">
        <v>0.13302884243541771</v>
      </c>
      <c r="AF12" s="17">
        <v>0.1273025380295337</v>
      </c>
      <c r="AG12" s="17">
        <v>0.1219613995893212</v>
      </c>
      <c r="AH12" s="17">
        <v>0.1155256024931285</v>
      </c>
      <c r="AI12" s="17">
        <v>0.149437563318911</v>
      </c>
      <c r="AJ12" s="17">
        <v>9.4507883341612212E-2</v>
      </c>
      <c r="AK12" s="17">
        <v>0.14746198064880531</v>
      </c>
      <c r="AL12" s="17">
        <v>8.8218547000813441E-2</v>
      </c>
      <c r="AM12" s="17">
        <v>0.18342321844643869</v>
      </c>
      <c r="AN12" s="17">
        <v>0.1437970555121495</v>
      </c>
      <c r="AO12" s="17">
        <v>5.8145848036443473E-2</v>
      </c>
      <c r="AP12" s="17">
        <v>0.1057483228091263</v>
      </c>
      <c r="AQ12" s="17">
        <v>0.13781869183913689</v>
      </c>
      <c r="AS12" s="17">
        <v>0.16515123935741491</v>
      </c>
      <c r="AT12" s="17">
        <v>8.0957446154446916E-2</v>
      </c>
      <c r="AU12" s="17">
        <v>0.11283263030655979</v>
      </c>
      <c r="AV12" s="17">
        <v>6.6130609149748013E-2</v>
      </c>
      <c r="AW12" s="17">
        <v>0.28217086792274809</v>
      </c>
      <c r="AX12" s="17">
        <v>0.1229769966588523</v>
      </c>
      <c r="AY12" s="17">
        <v>7.5692063253850264E-2</v>
      </c>
      <c r="AZ12" s="17">
        <v>8.4994307911668149E-2</v>
      </c>
      <c r="BB12" s="17">
        <v>0.14475962539646359</v>
      </c>
      <c r="BC12" s="17">
        <v>5.7976202002648997E-2</v>
      </c>
      <c r="BD12" s="17">
        <v>8.6542018690615605E-2</v>
      </c>
      <c r="BE12" s="17">
        <v>7.2150812257483321E-2</v>
      </c>
      <c r="BF12" s="17">
        <v>0.22186792912139491</v>
      </c>
      <c r="BG12" s="17">
        <v>0.17383271039391801</v>
      </c>
      <c r="BH12" s="17">
        <v>0.1104479091765838</v>
      </c>
      <c r="BI12" s="17">
        <v>6.2641093630827177E-2</v>
      </c>
      <c r="BJ12" s="17">
        <v>0.1697781337379563</v>
      </c>
    </row>
    <row r="13" spans="2:64" ht="32.1" customHeight="1">
      <c r="B13" s="20" t="s">
        <v>117</v>
      </c>
      <c r="C13" s="17">
        <v>0.14451555402576441</v>
      </c>
      <c r="D13" s="17">
        <v>0.15679039939456441</v>
      </c>
      <c r="E13" s="17">
        <v>0.18083653605005401</v>
      </c>
      <c r="F13" s="17">
        <v>0.17653764204585351</v>
      </c>
      <c r="G13" s="17">
        <v>0.14244164703134471</v>
      </c>
      <c r="H13" s="17">
        <v>0.1217682562665716</v>
      </c>
      <c r="I13" s="17">
        <v>9.7930729004543166E-2</v>
      </c>
      <c r="K13" s="17">
        <v>0.15317329495921289</v>
      </c>
      <c r="L13" s="17">
        <v>0.13669407687937651</v>
      </c>
      <c r="N13" s="17">
        <v>0.13849385041217549</v>
      </c>
      <c r="O13" s="17">
        <v>0.16000615689127889</v>
      </c>
      <c r="P13" s="17">
        <v>0.14507333238584391</v>
      </c>
      <c r="Q13" s="17">
        <v>0.1062550866900752</v>
      </c>
      <c r="R13" s="17">
        <v>0.15227914866742739</v>
      </c>
      <c r="S13" s="17">
        <v>0.12516937182548041</v>
      </c>
      <c r="T13" s="17">
        <v>0.18664340689043329</v>
      </c>
      <c r="U13" s="17">
        <v>9.1213217268427058E-2</v>
      </c>
      <c r="V13" s="17">
        <v>0.20797014989712639</v>
      </c>
      <c r="W13" s="17">
        <v>0.1355224884309694</v>
      </c>
      <c r="X13" s="17">
        <v>0.15826071315790999</v>
      </c>
      <c r="Y13" s="17">
        <v>0.11817733187638731</v>
      </c>
      <c r="AA13" s="17">
        <v>6.5598362289584877E-2</v>
      </c>
      <c r="AB13" s="17">
        <v>0.13212738277622091</v>
      </c>
      <c r="AC13" s="17">
        <v>0.1873497748987227</v>
      </c>
      <c r="AD13" s="17">
        <v>0.13122222621377841</v>
      </c>
      <c r="AE13" s="17">
        <v>0.1277347633357459</v>
      </c>
      <c r="AF13" s="17">
        <v>0.14682696560853681</v>
      </c>
      <c r="AG13" s="17">
        <v>0.1155766553795409</v>
      </c>
      <c r="AH13" s="17">
        <v>0.13609510836537739</v>
      </c>
      <c r="AI13" s="17">
        <v>0.1149204985712054</v>
      </c>
      <c r="AJ13" s="17">
        <v>0.1284498366220794</v>
      </c>
      <c r="AK13" s="17">
        <v>0.17031867073832241</v>
      </c>
      <c r="AL13" s="17">
        <v>0.16129498264243919</v>
      </c>
      <c r="AM13" s="17">
        <v>0.1159978725218116</v>
      </c>
      <c r="AN13" s="17">
        <v>0.122916781711324</v>
      </c>
      <c r="AO13" s="17">
        <v>0.29144432678620152</v>
      </c>
      <c r="AP13" s="17">
        <v>0.24256167448424701</v>
      </c>
      <c r="AQ13" s="17">
        <v>6.8376231095476969E-2</v>
      </c>
      <c r="AS13" s="17">
        <v>0.13469938124251271</v>
      </c>
      <c r="AT13" s="17">
        <v>0.16752899873897431</v>
      </c>
      <c r="AU13" s="17">
        <v>0.116212773447381</v>
      </c>
      <c r="AV13" s="17">
        <v>0.19956869695318069</v>
      </c>
      <c r="AW13" s="17">
        <v>0.137266909467812</v>
      </c>
      <c r="AX13" s="17">
        <v>0.1600314425968184</v>
      </c>
      <c r="AY13" s="17">
        <v>7.5171649460050435E-2</v>
      </c>
      <c r="AZ13" s="17">
        <v>0.1175208612962719</v>
      </c>
      <c r="BB13" s="17">
        <v>0.15454897593696401</v>
      </c>
      <c r="BC13" s="17">
        <v>0.18147860584607409</v>
      </c>
      <c r="BD13" s="17">
        <v>0.1538256358979968</v>
      </c>
      <c r="BE13" s="17">
        <v>0.18755252881642029</v>
      </c>
      <c r="BF13" s="17">
        <v>0.1045974804456702</v>
      </c>
      <c r="BG13" s="17">
        <v>0.16940374688051829</v>
      </c>
      <c r="BH13" s="17">
        <v>9.3597815010306423E-2</v>
      </c>
      <c r="BI13" s="17">
        <v>0.12620752172392599</v>
      </c>
      <c r="BJ13" s="17">
        <v>0.13058351367212559</v>
      </c>
    </row>
    <row r="14" spans="2:64" ht="32.1" customHeight="1">
      <c r="B14" s="20" t="s">
        <v>118</v>
      </c>
      <c r="C14" s="17">
        <v>0.238241243337837</v>
      </c>
      <c r="D14" s="17">
        <v>0.19703643236820439</v>
      </c>
      <c r="E14" s="17">
        <v>0.1915302893386229</v>
      </c>
      <c r="F14" s="17">
        <v>0.17484411204056879</v>
      </c>
      <c r="G14" s="17">
        <v>0.22326587432740039</v>
      </c>
      <c r="H14" s="17">
        <v>0.26505662304024391</v>
      </c>
      <c r="I14" s="17">
        <v>0.34870736070874958</v>
      </c>
      <c r="K14" s="17">
        <v>0.226661600376731</v>
      </c>
      <c r="L14" s="17">
        <v>0.2506154607862931</v>
      </c>
      <c r="N14" s="17">
        <v>0.26997636131107278</v>
      </c>
      <c r="O14" s="17">
        <v>0.15885190409775729</v>
      </c>
      <c r="P14" s="17">
        <v>0.29348504667833658</v>
      </c>
      <c r="Q14" s="17">
        <v>0.21384090069143799</v>
      </c>
      <c r="R14" s="17">
        <v>0.19918197940316371</v>
      </c>
      <c r="S14" s="17">
        <v>0.292412015844071</v>
      </c>
      <c r="T14" s="17">
        <v>0.216514704509395</v>
      </c>
      <c r="U14" s="17">
        <v>0.2286843723990401</v>
      </c>
      <c r="V14" s="17">
        <v>0.2674031657280303</v>
      </c>
      <c r="W14" s="17">
        <v>0.211149551810727</v>
      </c>
      <c r="X14" s="17">
        <v>0.24386953375978421</v>
      </c>
      <c r="Y14" s="17">
        <v>0.24449553235178431</v>
      </c>
      <c r="AA14" s="17">
        <v>0.1162676206750039</v>
      </c>
      <c r="AB14" s="17">
        <v>0.20509457685445731</v>
      </c>
      <c r="AC14" s="17">
        <v>0.24047143718770131</v>
      </c>
      <c r="AD14" s="17">
        <v>0.2564183318308379</v>
      </c>
      <c r="AE14" s="17">
        <v>0.20657540267660399</v>
      </c>
      <c r="AF14" s="17">
        <v>0.28735562004096588</v>
      </c>
      <c r="AG14" s="17">
        <v>0.17412472929435191</v>
      </c>
      <c r="AH14" s="17">
        <v>0.25920149157099759</v>
      </c>
      <c r="AI14" s="17">
        <v>0.19386746179447209</v>
      </c>
      <c r="AJ14" s="17">
        <v>0.29668481458625151</v>
      </c>
      <c r="AK14" s="17">
        <v>0.25184822799388829</v>
      </c>
      <c r="AL14" s="17">
        <v>0.28602700199729703</v>
      </c>
      <c r="AM14" s="17">
        <v>0.2543770510268622</v>
      </c>
      <c r="AN14" s="17">
        <v>0.38922944828946859</v>
      </c>
      <c r="AO14" s="17">
        <v>0.16070538717150959</v>
      </c>
      <c r="AP14" s="17">
        <v>0.253228026005273</v>
      </c>
      <c r="AQ14" s="17">
        <v>0.17193090806372369</v>
      </c>
      <c r="AS14" s="17">
        <v>0.29107302050838152</v>
      </c>
      <c r="AT14" s="17">
        <v>0.23156912257347051</v>
      </c>
      <c r="AU14" s="17">
        <v>0.30002933826675249</v>
      </c>
      <c r="AV14" s="17">
        <v>0.1703635383713627</v>
      </c>
      <c r="AW14" s="17">
        <v>0.2360692011401852</v>
      </c>
      <c r="AX14" s="17">
        <v>0.26624589879288818</v>
      </c>
      <c r="AY14" s="17">
        <v>0.15109793073876099</v>
      </c>
      <c r="AZ14" s="17">
        <v>0.20515049683847619</v>
      </c>
      <c r="BB14" s="17">
        <v>0.27680245933321712</v>
      </c>
      <c r="BC14" s="17">
        <v>0.23632642514484989</v>
      </c>
      <c r="BD14" s="17">
        <v>0.28444458728051458</v>
      </c>
      <c r="BE14" s="17">
        <v>0.17827349422374561</v>
      </c>
      <c r="BF14" s="17">
        <v>0.25097506652052032</v>
      </c>
      <c r="BG14" s="17">
        <v>0.25050376179191658</v>
      </c>
      <c r="BH14" s="17">
        <v>0.1510455303510212</v>
      </c>
      <c r="BI14" s="17">
        <v>0.26521565949473141</v>
      </c>
      <c r="BJ14" s="17">
        <v>0.21559650342450171</v>
      </c>
    </row>
    <row r="15" spans="2:64" ht="32.1" customHeight="1">
      <c r="B15" s="20" t="s">
        <v>119</v>
      </c>
      <c r="C15" s="17">
        <v>5.9396531004245023E-2</v>
      </c>
      <c r="D15" s="17">
        <v>7.7791428491405301E-2</v>
      </c>
      <c r="E15" s="17">
        <v>0.1053142418624612</v>
      </c>
      <c r="F15" s="17">
        <v>6.4135375034575726E-2</v>
      </c>
      <c r="G15" s="17">
        <v>5.254286251432632E-2</v>
      </c>
      <c r="H15" s="17">
        <v>4.9659198550718833E-2</v>
      </c>
      <c r="I15" s="17">
        <v>1.8124100664678979E-2</v>
      </c>
      <c r="K15" s="17">
        <v>6.4630095085314837E-2</v>
      </c>
      <c r="L15" s="17">
        <v>5.4544520516811537E-2</v>
      </c>
      <c r="N15" s="17">
        <v>8.7140422707377208E-2</v>
      </c>
      <c r="O15" s="17">
        <v>3.2077987798250752E-2</v>
      </c>
      <c r="P15" s="17">
        <v>6.7541708065954373E-2</v>
      </c>
      <c r="Q15" s="17">
        <v>4.7176630360997028E-2</v>
      </c>
      <c r="R15" s="17">
        <v>6.0077970202234952E-2</v>
      </c>
      <c r="S15" s="17">
        <v>7.162985733311579E-2</v>
      </c>
      <c r="T15" s="17">
        <v>6.2246624650601212E-2</v>
      </c>
      <c r="U15" s="17">
        <v>3.6544984093685798E-2</v>
      </c>
      <c r="V15" s="17">
        <v>5.8911438255384523E-2</v>
      </c>
      <c r="W15" s="17">
        <v>6.9015805164602428E-2</v>
      </c>
      <c r="X15" s="17">
        <v>3.9477261989461269E-2</v>
      </c>
      <c r="Y15" s="17">
        <v>6.5562627652081804E-2</v>
      </c>
      <c r="AA15" s="17">
        <v>0</v>
      </c>
      <c r="AB15" s="17">
        <v>0.15895946949807949</v>
      </c>
      <c r="AC15" s="17">
        <v>4.1369706187803848E-2</v>
      </c>
      <c r="AD15" s="17">
        <v>7.3144203632339574E-2</v>
      </c>
      <c r="AE15" s="17">
        <v>4.6976335406471857E-2</v>
      </c>
      <c r="AF15" s="17">
        <v>5.8086187738701327E-2</v>
      </c>
      <c r="AG15" s="17">
        <v>5.7706077736325453E-2</v>
      </c>
      <c r="AH15" s="17">
        <v>7.2644750388657559E-2</v>
      </c>
      <c r="AI15" s="17">
        <v>6.5103191870100607E-2</v>
      </c>
      <c r="AJ15" s="17">
        <v>6.2279378677294057E-2</v>
      </c>
      <c r="AK15" s="17">
        <v>3.5094471581567879E-2</v>
      </c>
      <c r="AL15" s="17">
        <v>6.0199023629592598E-2</v>
      </c>
      <c r="AM15" s="17">
        <v>5.3325324191191778E-2</v>
      </c>
      <c r="AN15" s="17">
        <v>7.2133755809525316E-2</v>
      </c>
      <c r="AO15" s="17">
        <v>3.7425776471774433E-2</v>
      </c>
      <c r="AP15" s="17">
        <v>3.3982567535153767E-2</v>
      </c>
      <c r="AQ15" s="17">
        <v>3.3807075589790597E-2</v>
      </c>
      <c r="AS15" s="17">
        <v>4.7718413010595283E-2</v>
      </c>
      <c r="AT15" s="17">
        <v>6.4547349950718022E-2</v>
      </c>
      <c r="AU15" s="17">
        <v>2.7177997900862949E-2</v>
      </c>
      <c r="AV15" s="17">
        <v>0.1098139162400411</v>
      </c>
      <c r="AW15" s="17">
        <v>7.4507523424172009E-2</v>
      </c>
      <c r="AX15" s="17">
        <v>5.992671693885207E-2</v>
      </c>
      <c r="AY15" s="17">
        <v>3.8424200371653679E-2</v>
      </c>
      <c r="AZ15" s="17">
        <v>4.9716199640725302E-2</v>
      </c>
      <c r="BB15" s="17">
        <v>5.9360424257578273E-2</v>
      </c>
      <c r="BC15" s="17">
        <v>7.8510986820278933E-2</v>
      </c>
      <c r="BD15" s="17">
        <v>3.2638805060006222E-2</v>
      </c>
      <c r="BE15" s="17">
        <v>7.1662639772675105E-2</v>
      </c>
      <c r="BF15" s="17">
        <v>6.5622479560998995E-2</v>
      </c>
      <c r="BG15" s="17">
        <v>7.6296611893423252E-2</v>
      </c>
      <c r="BH15" s="17">
        <v>6.6893460348026984E-2</v>
      </c>
      <c r="BI15" s="17">
        <v>2.8193372058713671E-2</v>
      </c>
      <c r="BJ15" s="17">
        <v>0</v>
      </c>
    </row>
    <row r="16" spans="2:64" ht="32.1" customHeight="1">
      <c r="B16" s="20" t="s">
        <v>120</v>
      </c>
      <c r="C16" s="17">
        <v>0.1822112950953968</v>
      </c>
      <c r="D16" s="17">
        <v>0.28574427419340098</v>
      </c>
      <c r="E16" s="17">
        <v>0.25521357800405481</v>
      </c>
      <c r="F16" s="17">
        <v>0.22824129105521421</v>
      </c>
      <c r="G16" s="17">
        <v>0.16473363539583549</v>
      </c>
      <c r="H16" s="17">
        <v>0.12653794123687681</v>
      </c>
      <c r="I16" s="17">
        <v>6.8891094928895572E-2</v>
      </c>
      <c r="K16" s="17">
        <v>0.16773444725657249</v>
      </c>
      <c r="L16" s="17">
        <v>0.19608668030356119</v>
      </c>
      <c r="N16" s="17">
        <v>0.19726202235052939</v>
      </c>
      <c r="O16" s="17">
        <v>0.17506575894014489</v>
      </c>
      <c r="P16" s="17">
        <v>0.13798270537026849</v>
      </c>
      <c r="Q16" s="17">
        <v>0.2234826462453964</v>
      </c>
      <c r="R16" s="17">
        <v>0.2064348010062613</v>
      </c>
      <c r="S16" s="17">
        <v>0.13758453951895569</v>
      </c>
      <c r="T16" s="17">
        <v>0.19795284469764479</v>
      </c>
      <c r="U16" s="17">
        <v>0.16478691309081531</v>
      </c>
      <c r="V16" s="17">
        <v>0.12809631669906699</v>
      </c>
      <c r="W16" s="17">
        <v>0.2350916838411998</v>
      </c>
      <c r="X16" s="17">
        <v>0.18049457756114351</v>
      </c>
      <c r="Y16" s="17">
        <v>0.16312248513088831</v>
      </c>
      <c r="AA16" s="17">
        <v>0.1870920317850806</v>
      </c>
      <c r="AB16" s="17">
        <v>0.2081320805945282</v>
      </c>
      <c r="AC16" s="17">
        <v>0.1894493193162797</v>
      </c>
      <c r="AD16" s="17">
        <v>0.1874401785762406</v>
      </c>
      <c r="AE16" s="17">
        <v>0.26903155278432661</v>
      </c>
      <c r="AF16" s="17">
        <v>0.20646106001836409</v>
      </c>
      <c r="AG16" s="17">
        <v>0.1500870527946041</v>
      </c>
      <c r="AH16" s="17">
        <v>0.17797602532927109</v>
      </c>
      <c r="AI16" s="17">
        <v>0.12328084011903249</v>
      </c>
      <c r="AJ16" s="17">
        <v>0.1019636467777266</v>
      </c>
      <c r="AK16" s="17">
        <v>0.13452462576745791</v>
      </c>
      <c r="AL16" s="17">
        <v>0.1984305907711818</v>
      </c>
      <c r="AM16" s="17">
        <v>0.22400889003266691</v>
      </c>
      <c r="AN16" s="17">
        <v>0.1708630959791442</v>
      </c>
      <c r="AO16" s="17">
        <v>0.23611353768374541</v>
      </c>
      <c r="AP16" s="17">
        <v>0.16993447243018989</v>
      </c>
      <c r="AQ16" s="17">
        <v>0.13973233711440891</v>
      </c>
      <c r="AS16" s="17">
        <v>0.15123728045344079</v>
      </c>
      <c r="AT16" s="17">
        <v>0.1875211183952569</v>
      </c>
      <c r="AU16" s="17">
        <v>0.12706596555193511</v>
      </c>
      <c r="AV16" s="17">
        <v>0.148839338236288</v>
      </c>
      <c r="AW16" s="17">
        <v>0.1521084087531048</v>
      </c>
      <c r="AX16" s="17">
        <v>0.22459395711120581</v>
      </c>
      <c r="AY16" s="17">
        <v>0.23996996356216729</v>
      </c>
      <c r="AZ16" s="17">
        <v>0.25114288747483132</v>
      </c>
      <c r="BB16" s="17">
        <v>0.1839285973801624</v>
      </c>
      <c r="BC16" s="17">
        <v>0.2213694464856929</v>
      </c>
      <c r="BD16" s="17">
        <v>0.1184235885067641</v>
      </c>
      <c r="BE16" s="17">
        <v>0.1881745525025999</v>
      </c>
      <c r="BF16" s="17">
        <v>0.1369257252651401</v>
      </c>
      <c r="BG16" s="17">
        <v>0.23038603983456321</v>
      </c>
      <c r="BH16" s="17">
        <v>0.29135942319136171</v>
      </c>
      <c r="BI16" s="17">
        <v>0.17129387234595819</v>
      </c>
      <c r="BJ16" s="17">
        <v>0.1565019710398606</v>
      </c>
    </row>
    <row r="17" spans="2:62" ht="18.95" customHeight="1">
      <c r="B17" s="20" t="s">
        <v>121</v>
      </c>
      <c r="C17" s="17">
        <v>0.31963810194335163</v>
      </c>
      <c r="D17" s="17">
        <v>0.2464616498308993</v>
      </c>
      <c r="E17" s="17">
        <v>0.25854004342034032</v>
      </c>
      <c r="F17" s="17">
        <v>0.35163090276720582</v>
      </c>
      <c r="G17" s="17">
        <v>0.3858202850585491</v>
      </c>
      <c r="H17" s="17">
        <v>0.37495331785356512</v>
      </c>
      <c r="I17" s="17">
        <v>0.30118557397195139</v>
      </c>
      <c r="K17" s="17">
        <v>0.30895853679176771</v>
      </c>
      <c r="L17" s="17">
        <v>0.32934548118140172</v>
      </c>
      <c r="N17" s="17">
        <v>0.30993722476376878</v>
      </c>
      <c r="O17" s="17">
        <v>0.36332809372472802</v>
      </c>
      <c r="P17" s="17">
        <v>0.3889885545648244</v>
      </c>
      <c r="Q17" s="17">
        <v>0.20338337709953769</v>
      </c>
      <c r="R17" s="17">
        <v>0.32059059970612791</v>
      </c>
      <c r="S17" s="17">
        <v>0.38472158234137471</v>
      </c>
      <c r="T17" s="17">
        <v>0.30611846698402001</v>
      </c>
      <c r="U17" s="17">
        <v>0.37594775149398513</v>
      </c>
      <c r="V17" s="17">
        <v>0.30356417530268992</v>
      </c>
      <c r="W17" s="17">
        <v>0.25734698567770159</v>
      </c>
      <c r="X17" s="17">
        <v>0.32794953948212502</v>
      </c>
      <c r="Y17" s="17">
        <v>0.32504117045334879</v>
      </c>
      <c r="AA17" s="17">
        <v>0.21167183395854339</v>
      </c>
      <c r="AB17" s="17">
        <v>0.32270556967347852</v>
      </c>
      <c r="AC17" s="17">
        <v>0.26634146925132368</v>
      </c>
      <c r="AD17" s="17">
        <v>0.34486961051418691</v>
      </c>
      <c r="AE17" s="17">
        <v>0.35985441681502361</v>
      </c>
      <c r="AF17" s="17">
        <v>0.36624814337375322</v>
      </c>
      <c r="AG17" s="17">
        <v>0.37381724350403023</v>
      </c>
      <c r="AH17" s="17">
        <v>0.30430342308599961</v>
      </c>
      <c r="AI17" s="17">
        <v>0.20753511152016299</v>
      </c>
      <c r="AJ17" s="17">
        <v>0.3324411052710679</v>
      </c>
      <c r="AK17" s="17">
        <v>0.23214392085268809</v>
      </c>
      <c r="AL17" s="17">
        <v>0.36817552997939079</v>
      </c>
      <c r="AM17" s="17">
        <v>0.40125570938495952</v>
      </c>
      <c r="AN17" s="17">
        <v>0.31632537369711272</v>
      </c>
      <c r="AO17" s="17">
        <v>0.23632322962892949</v>
      </c>
      <c r="AP17" s="17">
        <v>0.29391554246639973</v>
      </c>
      <c r="AQ17" s="17">
        <v>0.29603284549849812</v>
      </c>
      <c r="AS17" s="17">
        <v>0.2764332604923726</v>
      </c>
      <c r="AT17" s="17">
        <v>0.33941863294583552</v>
      </c>
      <c r="AU17" s="17">
        <v>0.30958016693348689</v>
      </c>
      <c r="AV17" s="17">
        <v>0.3603380012437048</v>
      </c>
      <c r="AW17" s="17">
        <v>0.28484747052443771</v>
      </c>
      <c r="AX17" s="17">
        <v>0.36489705717824389</v>
      </c>
      <c r="AY17" s="17">
        <v>0.35162526615227557</v>
      </c>
      <c r="AZ17" s="17">
        <v>0.3270964642577322</v>
      </c>
      <c r="BB17" s="17">
        <v>0.27107209419088318</v>
      </c>
      <c r="BC17" s="17">
        <v>0.33829169033558792</v>
      </c>
      <c r="BD17" s="17">
        <v>0.33568128366634559</v>
      </c>
      <c r="BE17" s="17">
        <v>0.32107230794024533</v>
      </c>
      <c r="BF17" s="17">
        <v>0.32527580179443932</v>
      </c>
      <c r="BG17" s="17">
        <v>0.3432016791159439</v>
      </c>
      <c r="BH17" s="17">
        <v>0.32961982773140619</v>
      </c>
      <c r="BI17" s="17">
        <v>0.30693309175177808</v>
      </c>
      <c r="BJ17" s="17">
        <v>0.32605412772307463</v>
      </c>
    </row>
    <row r="18" spans="2:62" ht="18.95" customHeight="1">
      <c r="B18" s="20" t="s">
        <v>122</v>
      </c>
      <c r="C18" s="17">
        <v>1.1804518782761911E-2</v>
      </c>
      <c r="D18" s="17">
        <v>1.099260720375474E-2</v>
      </c>
      <c r="E18" s="17">
        <v>6.1390073440166686E-3</v>
      </c>
      <c r="F18" s="17">
        <v>0</v>
      </c>
      <c r="G18" s="17">
        <v>1.46183430655526E-2</v>
      </c>
      <c r="H18" s="17">
        <v>2.105083404732094E-2</v>
      </c>
      <c r="I18" s="17">
        <v>1.800655369675664E-2</v>
      </c>
      <c r="K18" s="17">
        <v>1.6780580498502441E-2</v>
      </c>
      <c r="L18" s="17">
        <v>6.9932068981926653E-3</v>
      </c>
      <c r="N18" s="17">
        <v>3.2014511893003098E-2</v>
      </c>
      <c r="O18" s="17">
        <v>1.59913141876603E-2</v>
      </c>
      <c r="P18" s="17">
        <v>1.010037661310165E-2</v>
      </c>
      <c r="Q18" s="17">
        <v>0</v>
      </c>
      <c r="R18" s="17">
        <v>1.348146875813809E-2</v>
      </c>
      <c r="S18" s="17">
        <v>5.9557692951557164E-3</v>
      </c>
      <c r="T18" s="17">
        <v>0</v>
      </c>
      <c r="U18" s="17">
        <v>5.1750422988790963E-3</v>
      </c>
      <c r="V18" s="17">
        <v>5.4479331569693493E-3</v>
      </c>
      <c r="W18" s="17">
        <v>1.4700676298080971E-2</v>
      </c>
      <c r="X18" s="17">
        <v>1.1604489817162359E-2</v>
      </c>
      <c r="Y18" s="17">
        <v>1.826864694632124E-2</v>
      </c>
      <c r="AA18" s="17">
        <v>3.086902222780858E-2</v>
      </c>
      <c r="AB18" s="17">
        <v>8.3139759947249217E-3</v>
      </c>
      <c r="AC18" s="17">
        <v>0</v>
      </c>
      <c r="AD18" s="17">
        <v>1.661302910203798E-2</v>
      </c>
      <c r="AE18" s="17">
        <v>0</v>
      </c>
      <c r="AF18" s="17">
        <v>4.5284207978120014E-3</v>
      </c>
      <c r="AG18" s="17">
        <v>2.08542538788038E-2</v>
      </c>
      <c r="AH18" s="17">
        <v>1.9930740498957409E-2</v>
      </c>
      <c r="AI18" s="17">
        <v>2.4650112152062219E-2</v>
      </c>
      <c r="AJ18" s="17">
        <v>2.6846342706907281E-2</v>
      </c>
      <c r="AK18" s="17">
        <v>1.533178575766854E-2</v>
      </c>
      <c r="AL18" s="17">
        <v>0</v>
      </c>
      <c r="AM18" s="17">
        <v>0</v>
      </c>
      <c r="AN18" s="17">
        <v>0</v>
      </c>
      <c r="AO18" s="17">
        <v>2.0478255476383721E-2</v>
      </c>
      <c r="AP18" s="17">
        <v>8.7201176390721436E-3</v>
      </c>
      <c r="AQ18" s="17">
        <v>1.7441445445510611E-2</v>
      </c>
      <c r="AS18" s="17">
        <v>1.4715231835247341E-2</v>
      </c>
      <c r="AT18" s="17">
        <v>1.320858551629415E-2</v>
      </c>
      <c r="AU18" s="17">
        <v>5.7436291129777071E-3</v>
      </c>
      <c r="AV18" s="17">
        <v>0</v>
      </c>
      <c r="AW18" s="17">
        <v>1.633745121004546E-2</v>
      </c>
      <c r="AX18" s="17">
        <v>2.0583034376765601E-2</v>
      </c>
      <c r="AY18" s="17">
        <v>0</v>
      </c>
      <c r="AZ18" s="17">
        <v>1.140044168177772E-2</v>
      </c>
      <c r="BB18" s="17">
        <v>6.728636673907093E-3</v>
      </c>
      <c r="BC18" s="17">
        <v>8.6302519397145148E-3</v>
      </c>
      <c r="BD18" s="17">
        <v>1.228567597069739E-2</v>
      </c>
      <c r="BE18" s="17">
        <v>3.9844734638640337E-3</v>
      </c>
      <c r="BF18" s="17">
        <v>1.6084432045824139E-2</v>
      </c>
      <c r="BG18" s="17">
        <v>1.9426401413756841E-2</v>
      </c>
      <c r="BH18" s="17">
        <v>1.249796331219678E-2</v>
      </c>
      <c r="BI18" s="17">
        <v>1.6813928729027448E-2</v>
      </c>
      <c r="BJ18" s="17">
        <v>2.496513849106876E-2</v>
      </c>
    </row>
    <row r="19" spans="2:62" ht="45.95" customHeight="1">
      <c r="B19" s="20" t="s">
        <v>123</v>
      </c>
      <c r="C19" s="17">
        <v>3.4136373712454662E-2</v>
      </c>
      <c r="D19" s="17">
        <v>6.5344833156022436E-2</v>
      </c>
      <c r="E19" s="17">
        <v>2.84002844946162E-2</v>
      </c>
      <c r="F19" s="17">
        <v>5.4851816494063357E-2</v>
      </c>
      <c r="G19" s="17">
        <v>2.8372842565090321E-2</v>
      </c>
      <c r="H19" s="17">
        <v>1.3366860531135829E-2</v>
      </c>
      <c r="I19" s="17">
        <v>2.0132488206828222E-2</v>
      </c>
      <c r="K19" s="17">
        <v>2.5975257349528009E-2</v>
      </c>
      <c r="L19" s="17">
        <v>4.2264451005647338E-2</v>
      </c>
      <c r="N19" s="17">
        <v>2.4891002450174681E-2</v>
      </c>
      <c r="O19" s="17">
        <v>1.6028659629048689E-2</v>
      </c>
      <c r="P19" s="17">
        <v>4.8267497123398659E-2</v>
      </c>
      <c r="Q19" s="17">
        <v>4.7138041284696397E-2</v>
      </c>
      <c r="R19" s="17">
        <v>2.7953196950058639E-2</v>
      </c>
      <c r="S19" s="17">
        <v>2.3584171088615161E-2</v>
      </c>
      <c r="T19" s="17">
        <v>3.4769292144843388E-2</v>
      </c>
      <c r="U19" s="17">
        <v>2.101455032771363E-2</v>
      </c>
      <c r="V19" s="17">
        <v>4.2779835760136782E-2</v>
      </c>
      <c r="W19" s="17">
        <v>4.6719186109702937E-2</v>
      </c>
      <c r="X19" s="17">
        <v>3.8619146326178889E-2</v>
      </c>
      <c r="Y19" s="17">
        <v>3.005807971106568E-2</v>
      </c>
      <c r="AA19" s="17">
        <v>0.1477167910472896</v>
      </c>
      <c r="AB19" s="17">
        <v>4.2511261389850029E-2</v>
      </c>
      <c r="AC19" s="17">
        <v>6.8010053182766608E-2</v>
      </c>
      <c r="AD19" s="17">
        <v>9.5512566796187373E-3</v>
      </c>
      <c r="AE19" s="17">
        <v>3.6454451731619417E-2</v>
      </c>
      <c r="AF19" s="17">
        <v>3.654824442519649E-2</v>
      </c>
      <c r="AG19" s="17">
        <v>2.3965649331069521E-2</v>
      </c>
      <c r="AH19" s="17">
        <v>3.6889238972185739E-2</v>
      </c>
      <c r="AI19" s="17">
        <v>1.6196375248775291E-2</v>
      </c>
      <c r="AJ19" s="17">
        <v>8.8639403729896919E-3</v>
      </c>
      <c r="AK19" s="17">
        <v>3.4598490860414693E-2</v>
      </c>
      <c r="AL19" s="17">
        <v>0</v>
      </c>
      <c r="AM19" s="17">
        <v>2.106756424929828E-2</v>
      </c>
      <c r="AN19" s="17">
        <v>0</v>
      </c>
      <c r="AO19" s="17">
        <v>3.9788393367829619E-2</v>
      </c>
      <c r="AP19" s="17">
        <v>5.1120276539729281E-2</v>
      </c>
      <c r="AQ19" s="17">
        <v>0.1042408426494336</v>
      </c>
      <c r="AS19" s="17">
        <v>1.8123043534552741E-2</v>
      </c>
      <c r="AT19" s="17">
        <v>2.7475036605626509E-2</v>
      </c>
      <c r="AU19" s="17">
        <v>0</v>
      </c>
      <c r="AV19" s="17">
        <v>2.2375845704205539E-2</v>
      </c>
      <c r="AW19" s="17">
        <v>2.6420395053772371E-2</v>
      </c>
      <c r="AX19" s="17">
        <v>2.0385805137878341E-2</v>
      </c>
      <c r="AY19" s="17">
        <v>0.11171440328986421</v>
      </c>
      <c r="AZ19" s="17">
        <v>8.044546111523794E-2</v>
      </c>
      <c r="BB19" s="17">
        <v>2.465838378999825E-2</v>
      </c>
      <c r="BC19" s="17">
        <v>2.0716095707251289E-2</v>
      </c>
      <c r="BD19" s="17">
        <v>0</v>
      </c>
      <c r="BE19" s="17">
        <v>4.1098241457237478E-2</v>
      </c>
      <c r="BF19" s="17">
        <v>2.5136676827199E-2</v>
      </c>
      <c r="BG19" s="17">
        <v>1.9240255178220329E-2</v>
      </c>
      <c r="BH19" s="17">
        <v>0.1115761358780515</v>
      </c>
      <c r="BI19" s="17">
        <v>7.9110814923271225E-2</v>
      </c>
      <c r="BJ19" s="17">
        <v>0</v>
      </c>
    </row>
    <row r="20" spans="2:62" ht="18.95" customHeight="1">
      <c r="B20" s="20" t="s">
        <v>124</v>
      </c>
      <c r="C20" s="17">
        <v>1.254771211559765E-2</v>
      </c>
      <c r="D20" s="17">
        <v>1.411638237207553E-2</v>
      </c>
      <c r="E20" s="17">
        <v>2.5060233306029661E-2</v>
      </c>
      <c r="F20" s="17">
        <v>1.7101037302652122E-2</v>
      </c>
      <c r="G20" s="17">
        <v>1.1678998654894241E-2</v>
      </c>
      <c r="H20" s="17">
        <v>1.008642013189672E-2</v>
      </c>
      <c r="I20" s="17">
        <v>0</v>
      </c>
      <c r="K20" s="17">
        <v>5.9327997853427109E-3</v>
      </c>
      <c r="L20" s="17">
        <v>1.9068809243090849E-2</v>
      </c>
      <c r="N20" s="17">
        <v>0</v>
      </c>
      <c r="O20" s="17">
        <v>0</v>
      </c>
      <c r="P20" s="17">
        <v>2.855788860572785E-2</v>
      </c>
      <c r="Q20" s="17">
        <v>4.7354997207759028E-2</v>
      </c>
      <c r="R20" s="17">
        <v>2.6589971249890279E-2</v>
      </c>
      <c r="S20" s="17">
        <v>1.170504960091107E-2</v>
      </c>
      <c r="T20" s="17">
        <v>6.9076314470938264E-3</v>
      </c>
      <c r="U20" s="17">
        <v>1.0608038718538149E-2</v>
      </c>
      <c r="V20" s="17">
        <v>0</v>
      </c>
      <c r="W20" s="17">
        <v>2.102504201149959E-2</v>
      </c>
      <c r="X20" s="17">
        <v>7.4596749881362624E-3</v>
      </c>
      <c r="Y20" s="17">
        <v>0</v>
      </c>
      <c r="AA20" s="17">
        <v>0.1752831221114762</v>
      </c>
      <c r="AB20" s="17">
        <v>2.5773839103608351E-2</v>
      </c>
      <c r="AC20" s="17">
        <v>8.02393610935076E-3</v>
      </c>
      <c r="AD20" s="17">
        <v>8.3505192073345495E-3</v>
      </c>
      <c r="AE20" s="17">
        <v>0</v>
      </c>
      <c r="AF20" s="17">
        <v>4.3130388276003996E-3</v>
      </c>
      <c r="AG20" s="17">
        <v>1.410729812562336E-2</v>
      </c>
      <c r="AH20" s="17">
        <v>0</v>
      </c>
      <c r="AI20" s="17">
        <v>2.4124050496566889E-2</v>
      </c>
      <c r="AJ20" s="17">
        <v>2.5138677855733569E-2</v>
      </c>
      <c r="AK20" s="17">
        <v>0</v>
      </c>
      <c r="AL20" s="17">
        <v>0</v>
      </c>
      <c r="AM20" s="17">
        <v>0</v>
      </c>
      <c r="AN20" s="17">
        <v>0</v>
      </c>
      <c r="AO20" s="17">
        <v>1.9250287576430321E-2</v>
      </c>
      <c r="AP20" s="17">
        <v>1.7804538819414701E-2</v>
      </c>
      <c r="AQ20" s="17">
        <v>3.3484196019285983E-2</v>
      </c>
      <c r="AS20" s="17">
        <v>8.7899629328756675E-3</v>
      </c>
      <c r="AT20" s="17">
        <v>1.221615889684469E-2</v>
      </c>
      <c r="AU20" s="17">
        <v>0</v>
      </c>
      <c r="AV20" s="17">
        <v>6.9227159222790876E-3</v>
      </c>
      <c r="AW20" s="17">
        <v>0</v>
      </c>
      <c r="AX20" s="17">
        <v>0</v>
      </c>
      <c r="AY20" s="17">
        <v>0.14354007400172289</v>
      </c>
      <c r="AZ20" s="17">
        <v>1.6453515078594771E-2</v>
      </c>
      <c r="BB20" s="17">
        <v>6.7590726155535739E-3</v>
      </c>
      <c r="BC20" s="17">
        <v>1.8437077965641691E-2</v>
      </c>
      <c r="BD20" s="17">
        <v>0</v>
      </c>
      <c r="BE20" s="17">
        <v>1.176094176519644E-2</v>
      </c>
      <c r="BF20" s="17">
        <v>2.1104441860867289E-3</v>
      </c>
      <c r="BG20" s="17">
        <v>0</v>
      </c>
      <c r="BH20" s="17">
        <v>3.1629621963663541E-2</v>
      </c>
      <c r="BI20" s="17">
        <v>3.7728016202890693E-2</v>
      </c>
      <c r="BJ20" s="17">
        <v>1.1892548885692401E-2</v>
      </c>
    </row>
    <row r="22" spans="2:62">
      <c r="B22" t="s">
        <v>307</v>
      </c>
    </row>
    <row r="23" spans="2:62">
      <c r="B23" t="s">
        <v>9</v>
      </c>
    </row>
    <row r="25" spans="2:62">
      <c r="B25"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M18"/>
  <sheetViews>
    <sheetView showGridLines="0" workbookViewId="0"/>
  </sheetViews>
  <sheetFormatPr defaultRowHeight="14.45"/>
  <cols>
    <col min="1" max="1" width="5" customWidth="1"/>
    <col min="2" max="2" width="25" customWidth="1"/>
    <col min="3" max="13" width="20" customWidth="1"/>
  </cols>
  <sheetData>
    <row r="2" spans="2:13" ht="39.950000000000003" customHeight="1">
      <c r="D2" s="18" t="s">
        <v>314</v>
      </c>
    </row>
    <row r="6" spans="2:13" ht="50.1" customHeight="1">
      <c r="C6" s="19" t="s">
        <v>219</v>
      </c>
      <c r="D6" s="19" t="s">
        <v>315</v>
      </c>
      <c r="E6" s="19" t="s">
        <v>316</v>
      </c>
      <c r="F6" s="19" t="s">
        <v>317</v>
      </c>
      <c r="G6" s="19" t="s">
        <v>318</v>
      </c>
      <c r="H6" s="19" t="s">
        <v>319</v>
      </c>
      <c r="I6" s="19" t="s">
        <v>223</v>
      </c>
      <c r="J6" s="19" t="s">
        <v>320</v>
      </c>
      <c r="K6" s="19" t="s">
        <v>222</v>
      </c>
      <c r="L6" s="19" t="s">
        <v>221</v>
      </c>
      <c r="M6" s="19" t="s">
        <v>224</v>
      </c>
    </row>
    <row r="7" spans="2:13">
      <c r="B7" s="20" t="s">
        <v>126</v>
      </c>
      <c r="C7" s="17">
        <v>0.28477268282583751</v>
      </c>
      <c r="D7" s="17">
        <v>0.1207972347375422</v>
      </c>
      <c r="E7" s="17">
        <v>7.9721220415071084E-2</v>
      </c>
      <c r="F7" s="17">
        <v>8.2369325404006433E-2</v>
      </c>
      <c r="G7" s="17">
        <v>7.7475940915672573E-2</v>
      </c>
      <c r="H7" s="17">
        <v>0.11637119819759351</v>
      </c>
      <c r="I7" s="17">
        <v>0.40884261288903628</v>
      </c>
      <c r="J7" s="17">
        <v>8.4714068187559319E-2</v>
      </c>
      <c r="K7" s="17">
        <v>0.31530311338446931</v>
      </c>
      <c r="L7" s="17">
        <v>0.33906875577756002</v>
      </c>
      <c r="M7" s="17">
        <v>0.20993598956491391</v>
      </c>
    </row>
    <row r="8" spans="2:13">
      <c r="B8" s="20" t="s">
        <v>127</v>
      </c>
      <c r="C8" s="17">
        <v>0.31065643783296709</v>
      </c>
      <c r="D8" s="17">
        <v>0.31859545778296372</v>
      </c>
      <c r="E8" s="17">
        <v>0.19390499250809659</v>
      </c>
      <c r="F8" s="17">
        <v>0.1883405020851735</v>
      </c>
      <c r="G8" s="17">
        <v>0.1510395980200622</v>
      </c>
      <c r="H8" s="17">
        <v>0.30428495498994113</v>
      </c>
      <c r="I8" s="17">
        <v>0.33244858706392538</v>
      </c>
      <c r="J8" s="17">
        <v>0.22860460990409959</v>
      </c>
      <c r="K8" s="17">
        <v>0.34706203019608328</v>
      </c>
      <c r="L8" s="17">
        <v>0.33452637038521232</v>
      </c>
      <c r="M8" s="17">
        <v>0.27901517472820497</v>
      </c>
    </row>
    <row r="9" spans="2:13" ht="29.1">
      <c r="B9" s="20" t="s">
        <v>128</v>
      </c>
      <c r="C9" s="17">
        <v>0.28331336111792599</v>
      </c>
      <c r="D9" s="17">
        <v>0.36301820349916719</v>
      </c>
      <c r="E9" s="17">
        <v>0.31729479000689892</v>
      </c>
      <c r="F9" s="17">
        <v>0.33935495896886242</v>
      </c>
      <c r="G9" s="17">
        <v>0.32281637758308313</v>
      </c>
      <c r="H9" s="17">
        <v>0.35979608809174868</v>
      </c>
      <c r="I9" s="17">
        <v>0.19278422470328321</v>
      </c>
      <c r="J9" s="17">
        <v>0.39168768336455212</v>
      </c>
      <c r="K9" s="17">
        <v>0.23881788261927389</v>
      </c>
      <c r="L9" s="17">
        <v>0.23851603107961011</v>
      </c>
      <c r="M9" s="17">
        <v>0.30585241487926951</v>
      </c>
    </row>
    <row r="10" spans="2:13">
      <c r="B10" s="20" t="s">
        <v>129</v>
      </c>
      <c r="C10" s="17">
        <v>8.1331776952755119E-2</v>
      </c>
      <c r="D10" s="17">
        <v>0.12743587034783591</v>
      </c>
      <c r="E10" s="17">
        <v>0.21828923191537211</v>
      </c>
      <c r="F10" s="17">
        <v>0.22477589844542409</v>
      </c>
      <c r="G10" s="17">
        <v>0.22558890157388711</v>
      </c>
      <c r="H10" s="17">
        <v>0.13733936225017099</v>
      </c>
      <c r="I10" s="17">
        <v>3.8636241731940538E-2</v>
      </c>
      <c r="J10" s="17">
        <v>0.19655702364470201</v>
      </c>
      <c r="K10" s="17">
        <v>5.9785781127104927E-2</v>
      </c>
      <c r="L10" s="17">
        <v>5.236286830388745E-2</v>
      </c>
      <c r="M10" s="17">
        <v>0.1186343796835071</v>
      </c>
    </row>
    <row r="11" spans="2:13">
      <c r="B11" s="20" t="s">
        <v>130</v>
      </c>
      <c r="C11" s="17">
        <v>3.9925741270514327E-2</v>
      </c>
      <c r="D11" s="17">
        <v>7.0153233632491041E-2</v>
      </c>
      <c r="E11" s="17">
        <v>0.19078976515456131</v>
      </c>
      <c r="F11" s="17">
        <v>0.1651593150965335</v>
      </c>
      <c r="G11" s="17">
        <v>0.223079181907295</v>
      </c>
      <c r="H11" s="17">
        <v>8.2208396470545633E-2</v>
      </c>
      <c r="I11" s="17">
        <v>2.7288333611814632E-2</v>
      </c>
      <c r="J11" s="17">
        <v>9.8436614899086936E-2</v>
      </c>
      <c r="K11" s="17">
        <v>3.9031192673068663E-2</v>
      </c>
      <c r="L11" s="17">
        <v>3.5525974453730173E-2</v>
      </c>
      <c r="M11" s="17">
        <v>8.6562041144104623E-2</v>
      </c>
    </row>
    <row r="14" spans="2:13">
      <c r="B14" t="s">
        <v>307</v>
      </c>
    </row>
    <row r="15" spans="2:13">
      <c r="B15" t="s">
        <v>9</v>
      </c>
    </row>
    <row r="18" spans="2:2">
      <c r="B18" t="str">
        <f>HYPERLINK("#Contents!A1", "Return to Contents")</f>
        <v>Return to Contents</v>
      </c>
    </row>
  </sheetData>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125</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0.28477268282583751</v>
      </c>
      <c r="D9" s="17">
        <v>0.1545963131599267</v>
      </c>
      <c r="E9" s="17">
        <v>0.20574985179126659</v>
      </c>
      <c r="F9" s="17">
        <v>0.2216863785166468</v>
      </c>
      <c r="G9" s="17">
        <v>0.2612217156357165</v>
      </c>
      <c r="H9" s="17">
        <v>0.33855704627062061</v>
      </c>
      <c r="I9" s="17">
        <v>0.46874832703243752</v>
      </c>
      <c r="K9" s="17">
        <v>0.34202098925479218</v>
      </c>
      <c r="L9" s="17">
        <v>0.23008017569027781</v>
      </c>
      <c r="N9" s="17">
        <v>0.3829026480963818</v>
      </c>
      <c r="O9" s="17">
        <v>0.18962389932447379</v>
      </c>
      <c r="P9" s="17">
        <v>0.2436317933199105</v>
      </c>
      <c r="Q9" s="17">
        <v>0.32307977011257138</v>
      </c>
      <c r="R9" s="17">
        <v>0.28553345442239719</v>
      </c>
      <c r="S9" s="17">
        <v>0.31014423208089698</v>
      </c>
      <c r="T9" s="17">
        <v>0.2176419522670158</v>
      </c>
      <c r="U9" s="17">
        <v>0.27490338362665762</v>
      </c>
      <c r="V9" s="17">
        <v>0.33342128919386632</v>
      </c>
      <c r="W9" s="17">
        <v>0.2466901388393028</v>
      </c>
      <c r="X9" s="17">
        <v>0.2623587338084985</v>
      </c>
      <c r="Y9" s="17">
        <v>0.3084058543353434</v>
      </c>
      <c r="AA9" s="17">
        <v>9.389021958170235E-2</v>
      </c>
      <c r="AB9" s="17">
        <v>0.23165740514301181</v>
      </c>
      <c r="AC9" s="17">
        <v>0.23668513918137299</v>
      </c>
      <c r="AD9" s="17">
        <v>0.28422794277697683</v>
      </c>
      <c r="AE9" s="17">
        <v>0.17418791266214101</v>
      </c>
      <c r="AF9" s="17">
        <v>0.27343684713677918</v>
      </c>
      <c r="AG9" s="17">
        <v>0.30556242353026247</v>
      </c>
      <c r="AH9" s="17">
        <v>0.3600587132456245</v>
      </c>
      <c r="AI9" s="17">
        <v>0.27828697953819559</v>
      </c>
      <c r="AJ9" s="17">
        <v>0.38785251097350959</v>
      </c>
      <c r="AK9" s="17">
        <v>0.34477782225658271</v>
      </c>
      <c r="AL9" s="17">
        <v>0.29908107394574202</v>
      </c>
      <c r="AM9" s="17">
        <v>0.26996558850502139</v>
      </c>
      <c r="AN9" s="17">
        <v>0.38952093688112133</v>
      </c>
      <c r="AO9" s="17">
        <v>0.23649256239613001</v>
      </c>
      <c r="AP9" s="17">
        <v>0.31294685046871162</v>
      </c>
      <c r="AQ9" s="17">
        <v>0.29034055969229039</v>
      </c>
      <c r="AS9" s="17">
        <v>0.40284498908595628</v>
      </c>
      <c r="AT9" s="17">
        <v>0.26483913269498849</v>
      </c>
      <c r="AU9" s="17">
        <v>0.22607319082739069</v>
      </c>
      <c r="AV9" s="17">
        <v>9.9602339386882136E-2</v>
      </c>
      <c r="AW9" s="17">
        <v>0.47133760054208113</v>
      </c>
      <c r="AX9" s="17">
        <v>0.34834098102287808</v>
      </c>
      <c r="AY9" s="17">
        <v>0.14921412183089669</v>
      </c>
      <c r="AZ9" s="17">
        <v>0.1861009739021979</v>
      </c>
      <c r="BB9" s="17">
        <v>0.33384006265168892</v>
      </c>
      <c r="BC9" s="17">
        <v>0.20928635941866169</v>
      </c>
      <c r="BD9" s="17">
        <v>0.23069617410546969</v>
      </c>
      <c r="BE9" s="17">
        <v>0.1421516451977714</v>
      </c>
      <c r="BF9" s="17">
        <v>0.49580546785040869</v>
      </c>
      <c r="BG9" s="17">
        <v>0.3097332498029049</v>
      </c>
      <c r="BH9" s="17">
        <v>0.11836872492417561</v>
      </c>
      <c r="BI9" s="17">
        <v>0.17127237796150141</v>
      </c>
      <c r="BJ9" s="17">
        <v>0.36360124426623291</v>
      </c>
    </row>
    <row r="10" spans="2:64" ht="18.95" customHeight="1">
      <c r="B10" s="20" t="s">
        <v>127</v>
      </c>
      <c r="C10" s="17">
        <v>0.31065643783296709</v>
      </c>
      <c r="D10" s="17">
        <v>0.26047592548006693</v>
      </c>
      <c r="E10" s="17">
        <v>0.32053784242842298</v>
      </c>
      <c r="F10" s="17">
        <v>0.32667650748655402</v>
      </c>
      <c r="G10" s="17">
        <v>0.35958701101033591</v>
      </c>
      <c r="H10" s="17">
        <v>0.34006778032171869</v>
      </c>
      <c r="I10" s="17">
        <v>0.26343136387008209</v>
      </c>
      <c r="K10" s="17">
        <v>0.29707704471439261</v>
      </c>
      <c r="L10" s="17">
        <v>0.32422407023516742</v>
      </c>
      <c r="N10" s="17">
        <v>0.2866250440976375</v>
      </c>
      <c r="O10" s="17">
        <v>0.39981763289612199</v>
      </c>
      <c r="P10" s="17">
        <v>0.26613018687966739</v>
      </c>
      <c r="Q10" s="17">
        <v>0.28470496676818591</v>
      </c>
      <c r="R10" s="17">
        <v>0.32252525938305698</v>
      </c>
      <c r="S10" s="17">
        <v>0.38657733224767482</v>
      </c>
      <c r="T10" s="17">
        <v>0.30502723471544491</v>
      </c>
      <c r="U10" s="17">
        <v>0.31773630347927262</v>
      </c>
      <c r="V10" s="17">
        <v>0.27887037177488272</v>
      </c>
      <c r="W10" s="17">
        <v>0.34503795135338627</v>
      </c>
      <c r="X10" s="17">
        <v>0.28927414484706498</v>
      </c>
      <c r="Y10" s="17">
        <v>0.26050069369811041</v>
      </c>
      <c r="AA10" s="17">
        <v>0.18214760859763929</v>
      </c>
      <c r="AB10" s="17">
        <v>0.25246644718012218</v>
      </c>
      <c r="AC10" s="17">
        <v>0.26315489181461549</v>
      </c>
      <c r="AD10" s="17">
        <v>0.33921713093951478</v>
      </c>
      <c r="AE10" s="17">
        <v>0.29637500054740679</v>
      </c>
      <c r="AF10" s="17">
        <v>0.30595898666554361</v>
      </c>
      <c r="AG10" s="17">
        <v>0.32984019947271798</v>
      </c>
      <c r="AH10" s="17">
        <v>0.34119727462021621</v>
      </c>
      <c r="AI10" s="17">
        <v>0.34595348303265472</v>
      </c>
      <c r="AJ10" s="17">
        <v>0.3121131488646578</v>
      </c>
      <c r="AK10" s="17">
        <v>0.28808316681378487</v>
      </c>
      <c r="AL10" s="17">
        <v>0.34335281812122481</v>
      </c>
      <c r="AM10" s="17">
        <v>0.36946129390730759</v>
      </c>
      <c r="AN10" s="17">
        <v>0.24200361982587451</v>
      </c>
      <c r="AO10" s="17">
        <v>0.42823569114512677</v>
      </c>
      <c r="AP10" s="17">
        <v>0.28572910276621488</v>
      </c>
      <c r="AQ10" s="17">
        <v>0.26475349569289047</v>
      </c>
      <c r="AS10" s="17">
        <v>0.33571182954805712</v>
      </c>
      <c r="AT10" s="17">
        <v>0.33626003076268401</v>
      </c>
      <c r="AU10" s="17">
        <v>0.37515492358461622</v>
      </c>
      <c r="AV10" s="17">
        <v>0.27321319472422129</v>
      </c>
      <c r="AW10" s="17">
        <v>0.24089926460459771</v>
      </c>
      <c r="AX10" s="17">
        <v>0.26653097260938891</v>
      </c>
      <c r="AY10" s="17">
        <v>0.2061425516703112</v>
      </c>
      <c r="AZ10" s="17">
        <v>0.29480747578151562</v>
      </c>
      <c r="BB10" s="17">
        <v>0.393223881993567</v>
      </c>
      <c r="BC10" s="17">
        <v>0.35325795095676349</v>
      </c>
      <c r="BD10" s="17">
        <v>0.36827978378172588</v>
      </c>
      <c r="BE10" s="17">
        <v>0.24323944739869269</v>
      </c>
      <c r="BF10" s="17">
        <v>0.2530285815634355</v>
      </c>
      <c r="BG10" s="17">
        <v>0.29022056817974601</v>
      </c>
      <c r="BH10" s="17">
        <v>0.30419968045039042</v>
      </c>
      <c r="BI10" s="17">
        <v>0.26225598125218891</v>
      </c>
      <c r="BJ10" s="17">
        <v>0.36085784157659662</v>
      </c>
    </row>
    <row r="11" spans="2:64" ht="32.1" customHeight="1">
      <c r="B11" s="20" t="s">
        <v>128</v>
      </c>
      <c r="C11" s="17">
        <v>0.28331336111792599</v>
      </c>
      <c r="D11" s="17">
        <v>0.42369750288904329</v>
      </c>
      <c r="E11" s="17">
        <v>0.32744253095210307</v>
      </c>
      <c r="F11" s="17">
        <v>0.32425559770459972</v>
      </c>
      <c r="G11" s="17">
        <v>0.30195531156824928</v>
      </c>
      <c r="H11" s="17">
        <v>0.2035289847056031</v>
      </c>
      <c r="I11" s="17">
        <v>0.1602938728542338</v>
      </c>
      <c r="K11" s="17">
        <v>0.23312263076394171</v>
      </c>
      <c r="L11" s="17">
        <v>0.3302751514817574</v>
      </c>
      <c r="N11" s="17">
        <v>0.23761772682852311</v>
      </c>
      <c r="O11" s="17">
        <v>0.33206236781994253</v>
      </c>
      <c r="P11" s="17">
        <v>0.30565774151234387</v>
      </c>
      <c r="Q11" s="17">
        <v>0.29650429285564639</v>
      </c>
      <c r="R11" s="17">
        <v>0.24935340429503039</v>
      </c>
      <c r="S11" s="17">
        <v>0.18948020663232809</v>
      </c>
      <c r="T11" s="17">
        <v>0.33127900901370888</v>
      </c>
      <c r="U11" s="17">
        <v>0.29935713474722958</v>
      </c>
      <c r="V11" s="17">
        <v>0.3009149369567175</v>
      </c>
      <c r="W11" s="17">
        <v>0.29655120528181178</v>
      </c>
      <c r="X11" s="17">
        <v>0.31242599909120089</v>
      </c>
      <c r="Y11" s="17">
        <v>0.28591901788721491</v>
      </c>
      <c r="AA11" s="17">
        <v>0.56938027392626034</v>
      </c>
      <c r="AB11" s="17">
        <v>0.40187947215422032</v>
      </c>
      <c r="AC11" s="17">
        <v>0.36898021078314669</v>
      </c>
      <c r="AD11" s="17">
        <v>0.25227661722443201</v>
      </c>
      <c r="AE11" s="17">
        <v>0.38212018239676288</v>
      </c>
      <c r="AF11" s="17">
        <v>0.29991503475001308</v>
      </c>
      <c r="AG11" s="17">
        <v>0.26152482786603842</v>
      </c>
      <c r="AH11" s="17">
        <v>0.16723402685104419</v>
      </c>
      <c r="AI11" s="17">
        <v>0.24657513424573829</v>
      </c>
      <c r="AJ11" s="17">
        <v>0.18968354815665339</v>
      </c>
      <c r="AK11" s="17">
        <v>0.24821629035633391</v>
      </c>
      <c r="AL11" s="17">
        <v>0.2328593263248199</v>
      </c>
      <c r="AM11" s="17">
        <v>0.25404766106179433</v>
      </c>
      <c r="AN11" s="17">
        <v>0.19631938481181899</v>
      </c>
      <c r="AO11" s="17">
        <v>0.23613968762874371</v>
      </c>
      <c r="AP11" s="17">
        <v>0.26883834225542569</v>
      </c>
      <c r="AQ11" s="17">
        <v>0.41115814723442629</v>
      </c>
      <c r="AS11" s="17">
        <v>0.19683205425415309</v>
      </c>
      <c r="AT11" s="17">
        <v>0.2685053120235375</v>
      </c>
      <c r="AU11" s="17">
        <v>0.23277427403213999</v>
      </c>
      <c r="AV11" s="17">
        <v>0.37618880097224949</v>
      </c>
      <c r="AW11" s="17">
        <v>0.2105466004705564</v>
      </c>
      <c r="AX11" s="17">
        <v>0.30470003525964229</v>
      </c>
      <c r="AY11" s="17">
        <v>0.55484780157957414</v>
      </c>
      <c r="AZ11" s="17">
        <v>0.39167794626745239</v>
      </c>
      <c r="BB11" s="17">
        <v>0.19665630698862771</v>
      </c>
      <c r="BC11" s="17">
        <v>0.29128334942118161</v>
      </c>
      <c r="BD11" s="17">
        <v>0.27143987064031633</v>
      </c>
      <c r="BE11" s="17">
        <v>0.35685518526444321</v>
      </c>
      <c r="BF11" s="17">
        <v>0.18174706702430701</v>
      </c>
      <c r="BG11" s="17">
        <v>0.30544228329281731</v>
      </c>
      <c r="BH11" s="17">
        <v>0.44514652255192733</v>
      </c>
      <c r="BI11" s="17">
        <v>0.47758144054688262</v>
      </c>
      <c r="BJ11" s="17">
        <v>0.1801898316941975</v>
      </c>
    </row>
    <row r="12" spans="2:64" ht="18.95" customHeight="1">
      <c r="B12" s="20" t="s">
        <v>129</v>
      </c>
      <c r="C12" s="17">
        <v>8.1331776952755119E-2</v>
      </c>
      <c r="D12" s="17">
        <v>0.1211966335986855</v>
      </c>
      <c r="E12" s="17">
        <v>8.9246827346970661E-2</v>
      </c>
      <c r="F12" s="17">
        <v>9.4639519664353466E-2</v>
      </c>
      <c r="G12" s="17">
        <v>4.8318081793369147E-2</v>
      </c>
      <c r="H12" s="17">
        <v>6.1370654872218378E-2</v>
      </c>
      <c r="I12" s="17">
        <v>7.7986496206853967E-2</v>
      </c>
      <c r="K12" s="17">
        <v>8.5928583560856697E-2</v>
      </c>
      <c r="L12" s="17">
        <v>7.7199382501242253E-2</v>
      </c>
      <c r="N12" s="17">
        <v>4.9768243757222337E-2</v>
      </c>
      <c r="O12" s="17">
        <v>6.3046901777374112E-2</v>
      </c>
      <c r="P12" s="17">
        <v>0.1372459175725792</v>
      </c>
      <c r="Q12" s="17">
        <v>5.9799081171390697E-2</v>
      </c>
      <c r="R12" s="17">
        <v>9.2471152784277102E-2</v>
      </c>
      <c r="S12" s="17">
        <v>7.1966851530978052E-2</v>
      </c>
      <c r="T12" s="17">
        <v>9.0153758699696551E-2</v>
      </c>
      <c r="U12" s="17">
        <v>8.6562371028113233E-2</v>
      </c>
      <c r="V12" s="17">
        <v>8.1841969442248724E-2</v>
      </c>
      <c r="W12" s="17">
        <v>6.5114836087380154E-2</v>
      </c>
      <c r="X12" s="17">
        <v>8.831386927757956E-2</v>
      </c>
      <c r="Y12" s="17">
        <v>9.6324351468449615E-2</v>
      </c>
      <c r="AA12" s="17">
        <v>6.1551677179970482E-2</v>
      </c>
      <c r="AB12" s="17">
        <v>7.8347418253752146E-2</v>
      </c>
      <c r="AC12" s="17">
        <v>0.11465881824346651</v>
      </c>
      <c r="AD12" s="17">
        <v>8.6121443460336025E-2</v>
      </c>
      <c r="AE12" s="17">
        <v>0.1105945686106128</v>
      </c>
      <c r="AF12" s="17">
        <v>7.585279257514263E-2</v>
      </c>
      <c r="AG12" s="17">
        <v>4.4748678144148603E-2</v>
      </c>
      <c r="AH12" s="17">
        <v>0.1053743062391046</v>
      </c>
      <c r="AI12" s="17">
        <v>9.6722180351251949E-2</v>
      </c>
      <c r="AJ12" s="17">
        <v>8.50318949943068E-2</v>
      </c>
      <c r="AK12" s="17">
        <v>7.7146396074988674E-2</v>
      </c>
      <c r="AL12" s="17">
        <v>7.184832731976229E-2</v>
      </c>
      <c r="AM12" s="17">
        <v>6.4641003415501386E-2</v>
      </c>
      <c r="AN12" s="17">
        <v>9.7594120001895823E-2</v>
      </c>
      <c r="AO12" s="17">
        <v>2.103539456700727E-2</v>
      </c>
      <c r="AP12" s="17">
        <v>0.10643050864962129</v>
      </c>
      <c r="AQ12" s="17">
        <v>1.7441445445510611E-2</v>
      </c>
      <c r="AS12" s="17">
        <v>4.1415019335068831E-2</v>
      </c>
      <c r="AT12" s="17">
        <v>9.8782785520359295E-2</v>
      </c>
      <c r="AU12" s="17">
        <v>0.1091636524255688</v>
      </c>
      <c r="AV12" s="17">
        <v>0.10831736673721221</v>
      </c>
      <c r="AW12" s="17">
        <v>5.0080006506828097E-2</v>
      </c>
      <c r="AX12" s="17">
        <v>6.0582140170161003E-2</v>
      </c>
      <c r="AY12" s="17">
        <v>8.9795524919217912E-2</v>
      </c>
      <c r="AZ12" s="17">
        <v>8.7218542657598847E-2</v>
      </c>
      <c r="BB12" s="17">
        <v>6.2640111427567743E-2</v>
      </c>
      <c r="BC12" s="17">
        <v>0.1195735364478217</v>
      </c>
      <c r="BD12" s="17">
        <v>9.0236800559714489E-2</v>
      </c>
      <c r="BE12" s="17">
        <v>0.13385739315555331</v>
      </c>
      <c r="BF12" s="17">
        <v>4.8241681778118009E-2</v>
      </c>
      <c r="BG12" s="17">
        <v>5.7177817026751093E-2</v>
      </c>
      <c r="BH12" s="17">
        <v>7.9351568318960702E-2</v>
      </c>
      <c r="BI12" s="17">
        <v>5.9811978622918822E-2</v>
      </c>
      <c r="BJ12" s="17">
        <v>4.7345108051930027E-2</v>
      </c>
    </row>
    <row r="13" spans="2:64" ht="18.95" customHeight="1">
      <c r="B13" s="20" t="s">
        <v>130</v>
      </c>
      <c r="C13" s="17">
        <v>3.9925741270514327E-2</v>
      </c>
      <c r="D13" s="17">
        <v>4.0033624872277622E-2</v>
      </c>
      <c r="E13" s="17">
        <v>5.7022947481236423E-2</v>
      </c>
      <c r="F13" s="17">
        <v>3.2741996627845972E-2</v>
      </c>
      <c r="G13" s="17">
        <v>2.8917879992329028E-2</v>
      </c>
      <c r="H13" s="17">
        <v>5.647553382983906E-2</v>
      </c>
      <c r="I13" s="17">
        <v>2.9539940036392591E-2</v>
      </c>
      <c r="K13" s="17">
        <v>4.185075170601666E-2</v>
      </c>
      <c r="L13" s="17">
        <v>3.8221220091555277E-2</v>
      </c>
      <c r="N13" s="17">
        <v>4.3086337220235332E-2</v>
      </c>
      <c r="O13" s="17">
        <v>1.544919818208788E-2</v>
      </c>
      <c r="P13" s="17">
        <v>4.7334360715498909E-2</v>
      </c>
      <c r="Q13" s="17">
        <v>3.5911889092205738E-2</v>
      </c>
      <c r="R13" s="17">
        <v>5.0116729115238283E-2</v>
      </c>
      <c r="S13" s="17">
        <v>4.1831377508122082E-2</v>
      </c>
      <c r="T13" s="17">
        <v>5.5898045304133677E-2</v>
      </c>
      <c r="U13" s="17">
        <v>2.1440807118727111E-2</v>
      </c>
      <c r="V13" s="17">
        <v>4.9514326322848742E-3</v>
      </c>
      <c r="W13" s="17">
        <v>4.6605868438118793E-2</v>
      </c>
      <c r="X13" s="17">
        <v>4.762725297565594E-2</v>
      </c>
      <c r="Y13" s="17">
        <v>4.8850082610881917E-2</v>
      </c>
      <c r="AA13" s="17">
        <v>9.3030220714427514E-2</v>
      </c>
      <c r="AB13" s="17">
        <v>3.5649257268893668E-2</v>
      </c>
      <c r="AC13" s="17">
        <v>1.6520939977398279E-2</v>
      </c>
      <c r="AD13" s="17">
        <v>3.8156865598740618E-2</v>
      </c>
      <c r="AE13" s="17">
        <v>3.6722335783076543E-2</v>
      </c>
      <c r="AF13" s="17">
        <v>4.483633887252144E-2</v>
      </c>
      <c r="AG13" s="17">
        <v>5.8323870986832442E-2</v>
      </c>
      <c r="AH13" s="17">
        <v>2.6135679044010561E-2</v>
      </c>
      <c r="AI13" s="17">
        <v>3.2462222832159618E-2</v>
      </c>
      <c r="AJ13" s="17">
        <v>2.5318897010872449E-2</v>
      </c>
      <c r="AK13" s="17">
        <v>4.1776324498309862E-2</v>
      </c>
      <c r="AL13" s="17">
        <v>5.2858454288450971E-2</v>
      </c>
      <c r="AM13" s="17">
        <v>4.1884453110375447E-2</v>
      </c>
      <c r="AN13" s="17">
        <v>7.4561938479289547E-2</v>
      </c>
      <c r="AO13" s="17">
        <v>7.8096664262992166E-2</v>
      </c>
      <c r="AP13" s="17">
        <v>2.6055195860026741E-2</v>
      </c>
      <c r="AQ13" s="17">
        <v>1.6306351934882311E-2</v>
      </c>
      <c r="AS13" s="17">
        <v>2.3196107776764629E-2</v>
      </c>
      <c r="AT13" s="17">
        <v>3.1612738998430603E-2</v>
      </c>
      <c r="AU13" s="17">
        <v>5.6833959130284308E-2</v>
      </c>
      <c r="AV13" s="17">
        <v>0.14267829817943509</v>
      </c>
      <c r="AW13" s="17">
        <v>2.7136527875936518E-2</v>
      </c>
      <c r="AX13" s="17">
        <v>1.9845870937929451E-2</v>
      </c>
      <c r="AY13" s="17">
        <v>0</v>
      </c>
      <c r="AZ13" s="17">
        <v>4.0195061391235312E-2</v>
      </c>
      <c r="BB13" s="17">
        <v>1.363963693854856E-2</v>
      </c>
      <c r="BC13" s="17">
        <v>2.6598803755571439E-2</v>
      </c>
      <c r="BD13" s="17">
        <v>3.9347370912773592E-2</v>
      </c>
      <c r="BE13" s="17">
        <v>0.1238963289835394</v>
      </c>
      <c r="BF13" s="17">
        <v>2.1177201783730622E-2</v>
      </c>
      <c r="BG13" s="17">
        <v>3.7426081697780597E-2</v>
      </c>
      <c r="BH13" s="17">
        <v>5.2933503754545932E-2</v>
      </c>
      <c r="BI13" s="17">
        <v>2.9078221616508242E-2</v>
      </c>
      <c r="BJ13" s="17">
        <v>4.800597441104304E-2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J589"/>
  <sheetViews>
    <sheetView showGridLines="0" workbookViewId="0">
      <pane xSplit="2" ySplit="8" topLeftCell="C135" activePane="bottomRight" state="frozen"/>
      <selection pane="bottomRight"/>
      <selection pane="bottomLeft"/>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2" ht="39.950000000000003" customHeight="1">
      <c r="D2" s="4" t="s">
        <v>17</v>
      </c>
    </row>
    <row r="5" spans="2:62" ht="30" customHeight="1">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2"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2">
      <c r="B7" s="11"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2">
      <c r="B8" s="12"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2" ht="29.1">
      <c r="B9" s="14" t="s">
        <v>73</v>
      </c>
    </row>
    <row r="10" spans="2:62">
      <c r="B10" s="15" t="s">
        <v>16</v>
      </c>
    </row>
    <row r="11" spans="2:62">
      <c r="B11" s="16" t="s">
        <v>74</v>
      </c>
      <c r="C11" s="17">
        <v>0.30733201355364581</v>
      </c>
      <c r="D11" s="17">
        <v>0.34178095836644862</v>
      </c>
      <c r="E11" s="17">
        <v>0.31745281246609552</v>
      </c>
      <c r="F11" s="17">
        <v>0.40007554686271368</v>
      </c>
      <c r="G11" s="17">
        <v>0.34671399354674448</v>
      </c>
      <c r="H11" s="17">
        <v>0.27978001394164681</v>
      </c>
      <c r="I11" s="17">
        <v>0.1882010170286792</v>
      </c>
      <c r="K11" s="17">
        <v>0.27386995008309822</v>
      </c>
      <c r="L11" s="17">
        <v>0.33925264007404538</v>
      </c>
      <c r="N11" s="17">
        <v>0.31657641557256128</v>
      </c>
      <c r="O11" s="17">
        <v>0.29844563971828469</v>
      </c>
      <c r="P11" s="17">
        <v>0.37609435986141432</v>
      </c>
      <c r="Q11" s="17">
        <v>0.24880607707884231</v>
      </c>
      <c r="R11" s="17">
        <v>0.29443929863324902</v>
      </c>
      <c r="S11" s="17">
        <v>0.28151359908766671</v>
      </c>
      <c r="T11" s="17">
        <v>0.37943565669970802</v>
      </c>
      <c r="U11" s="17">
        <v>0.32316064736969019</v>
      </c>
      <c r="V11" s="17">
        <v>0.27707616196709428</v>
      </c>
      <c r="W11" s="17">
        <v>0.30639699101738072</v>
      </c>
      <c r="X11" s="17">
        <v>0.31805157007970369</v>
      </c>
      <c r="Y11" s="17">
        <v>0.2673415823896359</v>
      </c>
      <c r="AA11" s="17">
        <v>0.38949076280395739</v>
      </c>
      <c r="AB11" s="17">
        <v>0.31746307004480739</v>
      </c>
      <c r="AC11" s="17">
        <v>0.36071775089457297</v>
      </c>
      <c r="AD11" s="17">
        <v>0.2797140355230906</v>
      </c>
      <c r="AE11" s="17">
        <v>0.34250565406619021</v>
      </c>
      <c r="AF11" s="17">
        <v>0.28218965213838798</v>
      </c>
      <c r="AG11" s="17">
        <v>0.27122830426166278</v>
      </c>
      <c r="AH11" s="17">
        <v>0.35064244018986213</v>
      </c>
      <c r="AI11" s="17">
        <v>0.29718966253562867</v>
      </c>
      <c r="AJ11" s="17">
        <v>0.25587512266789553</v>
      </c>
      <c r="AK11" s="17">
        <v>0.32876007727152079</v>
      </c>
      <c r="AL11" s="17">
        <v>0.35576646310530291</v>
      </c>
      <c r="AM11" s="17">
        <v>0.29677827007105861</v>
      </c>
      <c r="AN11" s="17">
        <v>0.28828327232273498</v>
      </c>
      <c r="AO11" s="17">
        <v>0.27354699685007039</v>
      </c>
      <c r="AP11" s="17">
        <v>0.30349918736354592</v>
      </c>
      <c r="AQ11" s="17">
        <v>0.22108082318027711</v>
      </c>
      <c r="AS11" s="17">
        <v>0.25963103402158388</v>
      </c>
      <c r="AT11" s="17">
        <v>0.3434913901991874</v>
      </c>
      <c r="AU11" s="17">
        <v>0.30796497538418482</v>
      </c>
      <c r="AV11" s="17">
        <v>0.33586275102877311</v>
      </c>
      <c r="AW11" s="17">
        <v>0.19984264458989701</v>
      </c>
      <c r="AX11" s="17">
        <v>0.34515140232097341</v>
      </c>
      <c r="AY11" s="17">
        <v>0.2782555525767465</v>
      </c>
      <c r="AZ11" s="17">
        <v>0.35229219083198537</v>
      </c>
      <c r="BB11" s="17">
        <v>0.29396651687942621</v>
      </c>
      <c r="BC11" s="17">
        <v>0.32740463213084953</v>
      </c>
      <c r="BD11" s="17">
        <v>0.37429721524806231</v>
      </c>
      <c r="BE11" s="17">
        <v>0.39278656458531092</v>
      </c>
      <c r="BF11" s="17">
        <v>0.2297969795326226</v>
      </c>
      <c r="BG11" s="17">
        <v>0.36355282656091997</v>
      </c>
      <c r="BH11" s="17">
        <v>0.36298368518794549</v>
      </c>
      <c r="BI11" s="17">
        <v>0.27881586529799651</v>
      </c>
      <c r="BJ11" s="17">
        <v>0.21379227982407059</v>
      </c>
    </row>
    <row r="12" spans="2:62">
      <c r="B12" s="16" t="s">
        <v>75</v>
      </c>
      <c r="C12" s="17">
        <v>0.21269132992811171</v>
      </c>
      <c r="D12" s="17">
        <v>0.2122446599474147</v>
      </c>
      <c r="E12" s="17">
        <v>0.19086088760594219</v>
      </c>
      <c r="F12" s="17">
        <v>0.17082908015921611</v>
      </c>
      <c r="G12" s="17">
        <v>0.23812543554352431</v>
      </c>
      <c r="H12" s="17">
        <v>0.26819179601778059</v>
      </c>
      <c r="I12" s="17">
        <v>0.2067865894780338</v>
      </c>
      <c r="K12" s="17">
        <v>0.21629676001355699</v>
      </c>
      <c r="L12" s="17">
        <v>0.2088724274105753</v>
      </c>
      <c r="N12" s="17">
        <v>0.21192244159402571</v>
      </c>
      <c r="O12" s="17">
        <v>0.23868496268693259</v>
      </c>
      <c r="P12" s="17">
        <v>0.20530363704670651</v>
      </c>
      <c r="Q12" s="17">
        <v>0.26115659913935851</v>
      </c>
      <c r="R12" s="17">
        <v>0.23267132934617871</v>
      </c>
      <c r="S12" s="17">
        <v>0.2118226009191149</v>
      </c>
      <c r="T12" s="17">
        <v>0.21962703079969351</v>
      </c>
      <c r="U12" s="17">
        <v>0.1877949389478745</v>
      </c>
      <c r="V12" s="17">
        <v>0.23389476355377661</v>
      </c>
      <c r="W12" s="17">
        <v>0.18880605182681109</v>
      </c>
      <c r="X12" s="17">
        <v>0.21134150264133311</v>
      </c>
      <c r="Y12" s="17">
        <v>0.19967344311075269</v>
      </c>
      <c r="AA12" s="17">
        <v>0.14988299175726</v>
      </c>
      <c r="AB12" s="17">
        <v>0.2337764817829045</v>
      </c>
      <c r="AC12" s="17">
        <v>0.20805781782723279</v>
      </c>
      <c r="AD12" s="17">
        <v>0.22705671379878339</v>
      </c>
      <c r="AE12" s="17">
        <v>0.22819208788658199</v>
      </c>
      <c r="AF12" s="17">
        <v>0.2367042800063151</v>
      </c>
      <c r="AG12" s="17">
        <v>0.25347578263800141</v>
      </c>
      <c r="AH12" s="17">
        <v>0.16182529590020631</v>
      </c>
      <c r="AI12" s="17">
        <v>0.21546998465918621</v>
      </c>
      <c r="AJ12" s="17">
        <v>0.1536774369166948</v>
      </c>
      <c r="AK12" s="17">
        <v>0.20219964225834941</v>
      </c>
      <c r="AL12" s="17">
        <v>0.1894419787004657</v>
      </c>
      <c r="AM12" s="17">
        <v>0.17868625691994169</v>
      </c>
      <c r="AN12" s="17">
        <v>0.25512853086333681</v>
      </c>
      <c r="AO12" s="17">
        <v>0.29593514981361801</v>
      </c>
      <c r="AP12" s="17">
        <v>0.17942336754770041</v>
      </c>
      <c r="AQ12" s="17">
        <v>0.23945656953039191</v>
      </c>
      <c r="AS12" s="17">
        <v>0.1922120474217609</v>
      </c>
      <c r="AT12" s="17">
        <v>0.19585415396037459</v>
      </c>
      <c r="AU12" s="17">
        <v>0.2060080490827291</v>
      </c>
      <c r="AV12" s="17">
        <v>0.2522979866537412</v>
      </c>
      <c r="AW12" s="17">
        <v>0.23997916208085299</v>
      </c>
      <c r="AX12" s="17">
        <v>0.370029665643412</v>
      </c>
      <c r="AY12" s="17">
        <v>0.22295052701043139</v>
      </c>
      <c r="AZ12" s="17">
        <v>0.20467198850443821</v>
      </c>
      <c r="BB12" s="17">
        <v>0.20516228812286649</v>
      </c>
      <c r="BC12" s="17">
        <v>0.20962624467855751</v>
      </c>
      <c r="BD12" s="17">
        <v>0.19326567161213451</v>
      </c>
      <c r="BE12" s="17">
        <v>0.17868255808703959</v>
      </c>
      <c r="BF12" s="17">
        <v>0.22547681772265091</v>
      </c>
      <c r="BG12" s="17">
        <v>0.31067204788445579</v>
      </c>
      <c r="BH12" s="17">
        <v>0.19802469619235541</v>
      </c>
      <c r="BI12" s="17">
        <v>0.23148667766298561</v>
      </c>
      <c r="BJ12" s="17">
        <v>0.24170693554936351</v>
      </c>
    </row>
    <row r="13" spans="2:62">
      <c r="B13" s="16" t="s">
        <v>76</v>
      </c>
      <c r="C13" s="17">
        <v>0.15093807431280831</v>
      </c>
      <c r="D13" s="17">
        <v>0.13750179008376881</v>
      </c>
      <c r="E13" s="17">
        <v>0.170617453478037</v>
      </c>
      <c r="F13" s="17">
        <v>0.16231124346899281</v>
      </c>
      <c r="G13" s="17">
        <v>0.16143847421870899</v>
      </c>
      <c r="H13" s="17">
        <v>0.13126120149033099</v>
      </c>
      <c r="I13" s="17">
        <v>0.13926125625518659</v>
      </c>
      <c r="K13" s="17">
        <v>0.1491473331146434</v>
      </c>
      <c r="L13" s="17">
        <v>0.15231005318863269</v>
      </c>
      <c r="N13" s="17">
        <v>0.1679178630402422</v>
      </c>
      <c r="O13" s="17">
        <v>0.1749361407695679</v>
      </c>
      <c r="P13" s="17">
        <v>0.13579644206248551</v>
      </c>
      <c r="Q13" s="17">
        <v>0.16621543601549929</v>
      </c>
      <c r="R13" s="17">
        <v>0.12854718644421209</v>
      </c>
      <c r="S13" s="17">
        <v>0.1514252982961263</v>
      </c>
      <c r="T13" s="17">
        <v>0.1043927783270181</v>
      </c>
      <c r="U13" s="17">
        <v>0.1826980085124317</v>
      </c>
      <c r="V13" s="17">
        <v>0.14576014689315811</v>
      </c>
      <c r="W13" s="17">
        <v>0.15255617060471499</v>
      </c>
      <c r="X13" s="17">
        <v>0.14766204415343151</v>
      </c>
      <c r="Y13" s="17">
        <v>0.16834222785978761</v>
      </c>
      <c r="AA13" s="17">
        <v>9.2650365902058496E-2</v>
      </c>
      <c r="AB13" s="17">
        <v>0.13172838711937429</v>
      </c>
      <c r="AC13" s="17">
        <v>0.1457610093763122</v>
      </c>
      <c r="AD13" s="17">
        <v>0.1454073591686271</v>
      </c>
      <c r="AE13" s="17">
        <v>0.16634084930688459</v>
      </c>
      <c r="AF13" s="17">
        <v>0.14727896696161449</v>
      </c>
      <c r="AG13" s="17">
        <v>0.15412513970456121</v>
      </c>
      <c r="AH13" s="17">
        <v>0.1245111686595257</v>
      </c>
      <c r="AI13" s="17">
        <v>0.13941107472782721</v>
      </c>
      <c r="AJ13" s="17">
        <v>0.18135597625087069</v>
      </c>
      <c r="AK13" s="17">
        <v>0.1137637944356</v>
      </c>
      <c r="AL13" s="17">
        <v>0.19959057934524849</v>
      </c>
      <c r="AM13" s="17">
        <v>0.17321311432138969</v>
      </c>
      <c r="AN13" s="17">
        <v>0.14492091996750109</v>
      </c>
      <c r="AO13" s="17">
        <v>0.1907455007070053</v>
      </c>
      <c r="AP13" s="17">
        <v>0.15064942695818909</v>
      </c>
      <c r="AQ13" s="17">
        <v>0.16223199569700389</v>
      </c>
      <c r="AS13" s="17">
        <v>0.13668187538884649</v>
      </c>
      <c r="AT13" s="17">
        <v>0.1598991324656894</v>
      </c>
      <c r="AU13" s="17">
        <v>0.13022615188315539</v>
      </c>
      <c r="AV13" s="17">
        <v>0.1004593928110451</v>
      </c>
      <c r="AW13" s="17">
        <v>0.17920628955093409</v>
      </c>
      <c r="AX13" s="17">
        <v>0.1213464698859103</v>
      </c>
      <c r="AY13" s="17">
        <v>7.516675939819413E-2</v>
      </c>
      <c r="AZ13" s="17">
        <v>0.1750076009787962</v>
      </c>
      <c r="BB13" s="17">
        <v>0.13974358482426641</v>
      </c>
      <c r="BC13" s="17">
        <v>0.1507507947127037</v>
      </c>
      <c r="BD13" s="17">
        <v>0.15137703412087489</v>
      </c>
      <c r="BE13" s="17">
        <v>0.1111075048662972</v>
      </c>
      <c r="BF13" s="17">
        <v>0.16091257413867141</v>
      </c>
      <c r="BG13" s="17">
        <v>0.17106221272502661</v>
      </c>
      <c r="BH13" s="17">
        <v>0.16271690160502991</v>
      </c>
      <c r="BI13" s="17">
        <v>0.16622122893295799</v>
      </c>
      <c r="BJ13" s="17">
        <v>0.1843481245640517</v>
      </c>
    </row>
    <row r="14" spans="2:62">
      <c r="B14" s="16" t="s">
        <v>77</v>
      </c>
      <c r="C14" s="17">
        <v>0.32903858220543419</v>
      </c>
      <c r="D14" s="17">
        <v>0.30847259160236801</v>
      </c>
      <c r="E14" s="17">
        <v>0.32106884644992523</v>
      </c>
      <c r="F14" s="17">
        <v>0.26678412950907732</v>
      </c>
      <c r="G14" s="17">
        <v>0.25372209669102219</v>
      </c>
      <c r="H14" s="17">
        <v>0.32076698855024133</v>
      </c>
      <c r="I14" s="17">
        <v>0.46575113723810052</v>
      </c>
      <c r="K14" s="17">
        <v>0.36068595678870141</v>
      </c>
      <c r="L14" s="17">
        <v>0.29956487932674669</v>
      </c>
      <c r="N14" s="17">
        <v>0.30358327979317079</v>
      </c>
      <c r="O14" s="17">
        <v>0.28793325682521509</v>
      </c>
      <c r="P14" s="17">
        <v>0.28280556102939358</v>
      </c>
      <c r="Q14" s="17">
        <v>0.32382188776630011</v>
      </c>
      <c r="R14" s="17">
        <v>0.34434218557636032</v>
      </c>
      <c r="S14" s="17">
        <v>0.35523850169709209</v>
      </c>
      <c r="T14" s="17">
        <v>0.29654453417358018</v>
      </c>
      <c r="U14" s="17">
        <v>0.30634640517000361</v>
      </c>
      <c r="V14" s="17">
        <v>0.34326892758597111</v>
      </c>
      <c r="W14" s="17">
        <v>0.35224078655109309</v>
      </c>
      <c r="X14" s="17">
        <v>0.32294488312553149</v>
      </c>
      <c r="Y14" s="17">
        <v>0.36464274663982388</v>
      </c>
      <c r="AA14" s="17">
        <v>0.367975879536724</v>
      </c>
      <c r="AB14" s="17">
        <v>0.31703206105291371</v>
      </c>
      <c r="AC14" s="17">
        <v>0.2854634219018819</v>
      </c>
      <c r="AD14" s="17">
        <v>0.34782189150949899</v>
      </c>
      <c r="AE14" s="17">
        <v>0.26296140874034329</v>
      </c>
      <c r="AF14" s="17">
        <v>0.33382710089368239</v>
      </c>
      <c r="AG14" s="17">
        <v>0.3211707733957746</v>
      </c>
      <c r="AH14" s="17">
        <v>0.36302109525040588</v>
      </c>
      <c r="AI14" s="17">
        <v>0.34792927807735791</v>
      </c>
      <c r="AJ14" s="17">
        <v>0.40909146416453901</v>
      </c>
      <c r="AK14" s="17">
        <v>0.35527648603452971</v>
      </c>
      <c r="AL14" s="17">
        <v>0.25520097884898291</v>
      </c>
      <c r="AM14" s="17">
        <v>0.35132235868761003</v>
      </c>
      <c r="AN14" s="17">
        <v>0.31166727684642698</v>
      </c>
      <c r="AO14" s="17">
        <v>0.23977235262930621</v>
      </c>
      <c r="AP14" s="17">
        <v>0.36642801813056469</v>
      </c>
      <c r="AQ14" s="17">
        <v>0.37723061159232729</v>
      </c>
      <c r="AS14" s="17">
        <v>0.41147504316780881</v>
      </c>
      <c r="AT14" s="17">
        <v>0.30075532337474842</v>
      </c>
      <c r="AU14" s="17">
        <v>0.35580082364993088</v>
      </c>
      <c r="AV14" s="17">
        <v>0.3113798695064407</v>
      </c>
      <c r="AW14" s="17">
        <v>0.38097190377831591</v>
      </c>
      <c r="AX14" s="17">
        <v>0.16347246214970421</v>
      </c>
      <c r="AY14" s="17">
        <v>0.423627161014628</v>
      </c>
      <c r="AZ14" s="17">
        <v>0.26802821968478002</v>
      </c>
      <c r="BB14" s="17">
        <v>0.36112761017344092</v>
      </c>
      <c r="BC14" s="17">
        <v>0.31221832847788927</v>
      </c>
      <c r="BD14" s="17">
        <v>0.28106007901892832</v>
      </c>
      <c r="BE14" s="17">
        <v>0.31742337246135238</v>
      </c>
      <c r="BF14" s="17">
        <v>0.383813628606055</v>
      </c>
      <c r="BG14" s="17">
        <v>0.1547129128295974</v>
      </c>
      <c r="BH14" s="17">
        <v>0.27627471701466888</v>
      </c>
      <c r="BI14" s="17">
        <v>0.32347622810606003</v>
      </c>
      <c r="BJ14" s="17">
        <v>0.36015266006251417</v>
      </c>
    </row>
    <row r="16" spans="2:62" ht="43.5">
      <c r="B16" s="14" t="s">
        <v>78</v>
      </c>
    </row>
    <row r="17" spans="2:62">
      <c r="B17" s="15" t="s">
        <v>16</v>
      </c>
    </row>
    <row r="18" spans="2:62">
      <c r="B18" s="16" t="s">
        <v>74</v>
      </c>
      <c r="C18" s="17">
        <v>0.19583109664925499</v>
      </c>
      <c r="D18" s="17">
        <v>0.13065966806668289</v>
      </c>
      <c r="E18" s="17">
        <v>0.15080299433455699</v>
      </c>
      <c r="F18" s="17">
        <v>0.15303027377477599</v>
      </c>
      <c r="G18" s="17">
        <v>0.20736780554993889</v>
      </c>
      <c r="H18" s="17">
        <v>0.23341395332243309</v>
      </c>
      <c r="I18" s="17">
        <v>0.27542920141917798</v>
      </c>
      <c r="K18" s="17">
        <v>0.2121776586327023</v>
      </c>
      <c r="L18" s="17">
        <v>0.18072199558768209</v>
      </c>
      <c r="N18" s="17">
        <v>0.21126794500880619</v>
      </c>
      <c r="O18" s="17">
        <v>0.2375314936076848</v>
      </c>
      <c r="P18" s="17">
        <v>0.1779641959341105</v>
      </c>
      <c r="Q18" s="17">
        <v>0.25018165384664232</v>
      </c>
      <c r="R18" s="17">
        <v>0.19324185982242881</v>
      </c>
      <c r="S18" s="17">
        <v>0.23726385601849859</v>
      </c>
      <c r="T18" s="17">
        <v>0.20605991043006369</v>
      </c>
      <c r="U18" s="17">
        <v>0.1889466738446344</v>
      </c>
      <c r="V18" s="17">
        <v>0.2298526956981797</v>
      </c>
      <c r="W18" s="17">
        <v>0.15704362699559221</v>
      </c>
      <c r="X18" s="17">
        <v>0.16626179634280461</v>
      </c>
      <c r="Y18" s="17">
        <v>0.1855126041182118</v>
      </c>
      <c r="AA18" s="17">
        <v>0.15018408693724511</v>
      </c>
      <c r="AB18" s="17">
        <v>0.16252841523924819</v>
      </c>
      <c r="AC18" s="17">
        <v>0.24123687011547651</v>
      </c>
      <c r="AD18" s="17">
        <v>0.20355545640992739</v>
      </c>
      <c r="AE18" s="17">
        <v>0.16347601292711131</v>
      </c>
      <c r="AF18" s="17">
        <v>0.24571074470169571</v>
      </c>
      <c r="AG18" s="17">
        <v>0.2136988372001826</v>
      </c>
      <c r="AH18" s="17">
        <v>0.19349962182294511</v>
      </c>
      <c r="AI18" s="17">
        <v>0.22495238562977221</v>
      </c>
      <c r="AJ18" s="17">
        <v>0.23523454512941491</v>
      </c>
      <c r="AK18" s="17">
        <v>0.16374475657801721</v>
      </c>
      <c r="AL18" s="17">
        <v>0.15970427778952309</v>
      </c>
      <c r="AM18" s="17">
        <v>0.13985326590312469</v>
      </c>
      <c r="AN18" s="17">
        <v>0.17312915698313699</v>
      </c>
      <c r="AO18" s="17">
        <v>0.19673277416192181</v>
      </c>
      <c r="AP18" s="17">
        <v>0.16421939051786719</v>
      </c>
      <c r="AQ18" s="17">
        <v>0.204852936216672</v>
      </c>
      <c r="AS18" s="17">
        <v>0.22562732776804531</v>
      </c>
      <c r="AT18" s="17">
        <v>0.13408045490248799</v>
      </c>
      <c r="AU18" s="17">
        <v>0.10745774739824231</v>
      </c>
      <c r="AV18" s="17">
        <v>7.2141827713682091E-2</v>
      </c>
      <c r="AW18" s="17">
        <v>0.46977008115283297</v>
      </c>
      <c r="AX18" s="17">
        <v>0.18243105877372551</v>
      </c>
      <c r="AY18" s="17">
        <v>7.0991124933577815E-2</v>
      </c>
      <c r="AZ18" s="17">
        <v>0.19759166615181559</v>
      </c>
      <c r="BB18" s="17">
        <v>0.15713175763495629</v>
      </c>
      <c r="BC18" s="17">
        <v>0.1059880469863721</v>
      </c>
      <c r="BD18" s="17">
        <v>8.5877544481404902E-2</v>
      </c>
      <c r="BE18" s="17">
        <v>3.2532423297924273E-2</v>
      </c>
      <c r="BF18" s="17">
        <v>0.42098991071299552</v>
      </c>
      <c r="BG18" s="17">
        <v>0.15281719566937521</v>
      </c>
      <c r="BH18" s="17">
        <v>0.18191233830814421</v>
      </c>
      <c r="BI18" s="17">
        <v>0.15270258000852061</v>
      </c>
      <c r="BJ18" s="17">
        <v>0.3624025048493677</v>
      </c>
    </row>
    <row r="19" spans="2:62">
      <c r="B19" s="16" t="s">
        <v>75</v>
      </c>
      <c r="C19" s="17">
        <v>0.1183431400636905</v>
      </c>
      <c r="D19" s="17">
        <v>7.3563973660415144E-2</v>
      </c>
      <c r="E19" s="17">
        <v>0.1056814830502447</v>
      </c>
      <c r="F19" s="17">
        <v>0.14884702788094609</v>
      </c>
      <c r="G19" s="17">
        <v>0.1642235222753366</v>
      </c>
      <c r="H19" s="17">
        <v>9.5801277866435289E-2</v>
      </c>
      <c r="I19" s="17">
        <v>0.1115119293715602</v>
      </c>
      <c r="K19" s="17">
        <v>0.13138664582905171</v>
      </c>
      <c r="L19" s="17">
        <v>0.1050715019506212</v>
      </c>
      <c r="N19" s="17">
        <v>0.1192148241707144</v>
      </c>
      <c r="O19" s="17">
        <v>9.4734340798479269E-2</v>
      </c>
      <c r="P19" s="17">
        <v>7.841869922724487E-2</v>
      </c>
      <c r="Q19" s="17">
        <v>0.1196711225156457</v>
      </c>
      <c r="R19" s="17">
        <v>0.11405456678713879</v>
      </c>
      <c r="S19" s="17">
        <v>0.13235840263708351</v>
      </c>
      <c r="T19" s="17">
        <v>7.65510264475215E-2</v>
      </c>
      <c r="U19" s="17">
        <v>0.1609474536942955</v>
      </c>
      <c r="V19" s="17">
        <v>0.10172000734055039</v>
      </c>
      <c r="W19" s="17">
        <v>0.1157177559424863</v>
      </c>
      <c r="X19" s="17">
        <v>0.11219739023640141</v>
      </c>
      <c r="Y19" s="17">
        <v>0.1644018833508275</v>
      </c>
      <c r="AA19" s="17">
        <v>5.8131846690556779E-2</v>
      </c>
      <c r="AB19" s="17">
        <v>0.10760897764959269</v>
      </c>
      <c r="AC19" s="17">
        <v>0.13585289228314759</v>
      </c>
      <c r="AD19" s="17">
        <v>0.1172289639090302</v>
      </c>
      <c r="AE19" s="17">
        <v>0.12802176188644271</v>
      </c>
      <c r="AF19" s="17">
        <v>9.8256035537643463E-2</v>
      </c>
      <c r="AG19" s="17">
        <v>0.1073904370853617</v>
      </c>
      <c r="AH19" s="17">
        <v>0.1249332303771625</v>
      </c>
      <c r="AI19" s="17">
        <v>8.4065571119468399E-2</v>
      </c>
      <c r="AJ19" s="17">
        <v>0.14012165141206059</v>
      </c>
      <c r="AK19" s="17">
        <v>0.129350802962093</v>
      </c>
      <c r="AL19" s="17">
        <v>0.15052130064885499</v>
      </c>
      <c r="AM19" s="17">
        <v>0.1367237758600171</v>
      </c>
      <c r="AN19" s="17">
        <v>9.9494432465252025E-2</v>
      </c>
      <c r="AO19" s="17">
        <v>9.6283997664300999E-2</v>
      </c>
      <c r="AP19" s="17">
        <v>0.1137598529483186</v>
      </c>
      <c r="AQ19" s="17">
        <v>0.1548489083405033</v>
      </c>
      <c r="AS19" s="17">
        <v>0.1603412912977252</v>
      </c>
      <c r="AT19" s="17">
        <v>0.1032035467985437</v>
      </c>
      <c r="AU19" s="17">
        <v>9.0132981307304294E-2</v>
      </c>
      <c r="AV19" s="17">
        <v>7.1480161733467606E-2</v>
      </c>
      <c r="AW19" s="17">
        <v>0.14058421268960611</v>
      </c>
      <c r="AX19" s="17">
        <v>8.1359699552451481E-2</v>
      </c>
      <c r="AY19" s="17">
        <v>0.15072469838840979</v>
      </c>
      <c r="AZ19" s="17">
        <v>0.1238076124905204</v>
      </c>
      <c r="BB19" s="17">
        <v>0.1416539795595049</v>
      </c>
      <c r="BC19" s="17">
        <v>0.10542511250551539</v>
      </c>
      <c r="BD19" s="17">
        <v>0.10964342363612389</v>
      </c>
      <c r="BE19" s="17">
        <v>4.4590987054944853E-2</v>
      </c>
      <c r="BF19" s="17">
        <v>0.1666790378078439</v>
      </c>
      <c r="BG19" s="17">
        <v>9.6074741788662738E-2</v>
      </c>
      <c r="BH19" s="17">
        <v>0.1453439821676224</v>
      </c>
      <c r="BI19" s="17">
        <v>0.10002335461622</v>
      </c>
      <c r="BJ19" s="17">
        <v>7.2046978869219333E-2</v>
      </c>
    </row>
    <row r="20" spans="2:62">
      <c r="B20" s="16" t="s">
        <v>76</v>
      </c>
      <c r="C20" s="17">
        <v>0.10924776091052819</v>
      </c>
      <c r="D20" s="17">
        <v>0.1143198632705433</v>
      </c>
      <c r="E20" s="17">
        <v>8.2027217685643458E-2</v>
      </c>
      <c r="F20" s="17">
        <v>9.1974325920342229E-2</v>
      </c>
      <c r="G20" s="17">
        <v>0.1079080807522865</v>
      </c>
      <c r="H20" s="17">
        <v>0.14103545608285301</v>
      </c>
      <c r="I20" s="17">
        <v>0.1218103237461268</v>
      </c>
      <c r="K20" s="17">
        <v>0.1091616394914889</v>
      </c>
      <c r="L20" s="17">
        <v>0.10981625717581189</v>
      </c>
      <c r="N20" s="17">
        <v>0.1117532702509374</v>
      </c>
      <c r="O20" s="17">
        <v>0.14198541469561229</v>
      </c>
      <c r="P20" s="17">
        <v>0.11166665144773991</v>
      </c>
      <c r="Q20" s="17">
        <v>8.2757753862422664E-2</v>
      </c>
      <c r="R20" s="17">
        <v>0.145204367244475</v>
      </c>
      <c r="S20" s="17">
        <v>9.6640556304960282E-2</v>
      </c>
      <c r="T20" s="17">
        <v>0.16801021756275639</v>
      </c>
      <c r="U20" s="17">
        <v>0.1244091517772809</v>
      </c>
      <c r="V20" s="17">
        <v>0.14200069924384201</v>
      </c>
      <c r="W20" s="17">
        <v>6.900847812041927E-2</v>
      </c>
      <c r="X20" s="17">
        <v>8.5029882070242827E-2</v>
      </c>
      <c r="Y20" s="17">
        <v>7.3853821017974802E-2</v>
      </c>
      <c r="AA20" s="17">
        <v>8.9545508939324017E-2</v>
      </c>
      <c r="AB20" s="17">
        <v>0.13279727855005849</v>
      </c>
      <c r="AC20" s="17">
        <v>8.9283032482680325E-2</v>
      </c>
      <c r="AD20" s="17">
        <v>0.14311606710629909</v>
      </c>
      <c r="AE20" s="17">
        <v>0.1100974100132241</v>
      </c>
      <c r="AF20" s="17">
        <v>0.1123301247424274</v>
      </c>
      <c r="AG20" s="17">
        <v>0.12028398005875079</v>
      </c>
      <c r="AH20" s="17">
        <v>9.247148526112059E-2</v>
      </c>
      <c r="AI20" s="17">
        <v>0.14745639052298559</v>
      </c>
      <c r="AJ20" s="17">
        <v>0.10092031544347591</v>
      </c>
      <c r="AK20" s="17">
        <v>9.0988649798065147E-2</v>
      </c>
      <c r="AL20" s="17">
        <v>2.6282560318064391E-2</v>
      </c>
      <c r="AM20" s="17">
        <v>0.1085701907038617</v>
      </c>
      <c r="AN20" s="17">
        <v>0.14453764646147541</v>
      </c>
      <c r="AO20" s="17">
        <v>9.7063954854738718E-2</v>
      </c>
      <c r="AP20" s="17">
        <v>0.1177165418143306</v>
      </c>
      <c r="AQ20" s="17">
        <v>0.1541428353930186</v>
      </c>
      <c r="AS20" s="17">
        <v>0.15790856102760309</v>
      </c>
      <c r="AT20" s="17">
        <v>6.4424545198090946E-2</v>
      </c>
      <c r="AU20" s="17">
        <v>0.1067159824521699</v>
      </c>
      <c r="AV20" s="17">
        <v>5.0590208347980309E-2</v>
      </c>
      <c r="AW20" s="17">
        <v>0.1049881103314757</v>
      </c>
      <c r="AX20" s="17">
        <v>0.121025436996046</v>
      </c>
      <c r="AY20" s="17">
        <v>0.13340100453952991</v>
      </c>
      <c r="AZ20" s="17">
        <v>0.16783963202291879</v>
      </c>
      <c r="BB20" s="17">
        <v>0.14767987121131529</v>
      </c>
      <c r="BC20" s="17">
        <v>6.11621504444586E-2</v>
      </c>
      <c r="BD20" s="17">
        <v>9.2639955119334455E-2</v>
      </c>
      <c r="BE20" s="17">
        <v>6.4816689796273003E-2</v>
      </c>
      <c r="BF20" s="17">
        <v>0.12940386563779491</v>
      </c>
      <c r="BG20" s="17">
        <v>0.1336750998477528</v>
      </c>
      <c r="BH20" s="17">
        <v>0.1256598899121987</v>
      </c>
      <c r="BI20" s="17">
        <v>0.14793321692303241</v>
      </c>
      <c r="BJ20" s="17">
        <v>0.1193040051342016</v>
      </c>
    </row>
    <row r="21" spans="2:62">
      <c r="B21" s="16" t="s">
        <v>77</v>
      </c>
      <c r="C21" s="17">
        <v>0.57657800237652634</v>
      </c>
      <c r="D21" s="17">
        <v>0.68145649500235861</v>
      </c>
      <c r="E21" s="17">
        <v>0.66148830492955468</v>
      </c>
      <c r="F21" s="17">
        <v>0.60614837242393571</v>
      </c>
      <c r="G21" s="17">
        <v>0.52050059142243821</v>
      </c>
      <c r="H21" s="17">
        <v>0.52974931272827863</v>
      </c>
      <c r="I21" s="17">
        <v>0.49124854546313501</v>
      </c>
      <c r="K21" s="17">
        <v>0.54727405604675716</v>
      </c>
      <c r="L21" s="17">
        <v>0.60439024528588481</v>
      </c>
      <c r="N21" s="17">
        <v>0.55776396056954203</v>
      </c>
      <c r="O21" s="17">
        <v>0.52574875089822393</v>
      </c>
      <c r="P21" s="17">
        <v>0.63195045339090472</v>
      </c>
      <c r="Q21" s="17">
        <v>0.54738946977528957</v>
      </c>
      <c r="R21" s="17">
        <v>0.54749920614595748</v>
      </c>
      <c r="S21" s="17">
        <v>0.53373718503945766</v>
      </c>
      <c r="T21" s="17">
        <v>0.54937884555965832</v>
      </c>
      <c r="U21" s="17">
        <v>0.52569672068378925</v>
      </c>
      <c r="V21" s="17">
        <v>0.52642659771742806</v>
      </c>
      <c r="W21" s="17">
        <v>0.65823013894150217</v>
      </c>
      <c r="X21" s="17">
        <v>0.63651093135055103</v>
      </c>
      <c r="Y21" s="17">
        <v>0.57623169151298581</v>
      </c>
      <c r="AA21" s="17">
        <v>0.70213855743287412</v>
      </c>
      <c r="AB21" s="17">
        <v>0.59706532856110062</v>
      </c>
      <c r="AC21" s="17">
        <v>0.53362720511869566</v>
      </c>
      <c r="AD21" s="17">
        <v>0.53609951257474331</v>
      </c>
      <c r="AE21" s="17">
        <v>0.59840481517322197</v>
      </c>
      <c r="AF21" s="17">
        <v>0.54370309501823344</v>
      </c>
      <c r="AG21" s="17">
        <v>0.55862674565570491</v>
      </c>
      <c r="AH21" s="17">
        <v>0.58909566253877177</v>
      </c>
      <c r="AI21" s="17">
        <v>0.54352565272777387</v>
      </c>
      <c r="AJ21" s="17">
        <v>0.52372348801504853</v>
      </c>
      <c r="AK21" s="17">
        <v>0.61591579066182467</v>
      </c>
      <c r="AL21" s="17">
        <v>0.66349186124355752</v>
      </c>
      <c r="AM21" s="17">
        <v>0.61485276753299678</v>
      </c>
      <c r="AN21" s="17">
        <v>0.58283876409013546</v>
      </c>
      <c r="AO21" s="17">
        <v>0.60991927331903839</v>
      </c>
      <c r="AP21" s="17">
        <v>0.60430421471948359</v>
      </c>
      <c r="AQ21" s="17">
        <v>0.48615532004980622</v>
      </c>
      <c r="AS21" s="17">
        <v>0.4561228199066264</v>
      </c>
      <c r="AT21" s="17">
        <v>0.69829145310087715</v>
      </c>
      <c r="AU21" s="17">
        <v>0.69569328884228343</v>
      </c>
      <c r="AV21" s="17">
        <v>0.80578780220487012</v>
      </c>
      <c r="AW21" s="17">
        <v>0.28465759582608502</v>
      </c>
      <c r="AX21" s="17">
        <v>0.615183804677777</v>
      </c>
      <c r="AY21" s="17">
        <v>0.64488317213848223</v>
      </c>
      <c r="AZ21" s="17">
        <v>0.51076108933474518</v>
      </c>
      <c r="BB21" s="17">
        <v>0.55353439159422346</v>
      </c>
      <c r="BC21" s="17">
        <v>0.72742469006365373</v>
      </c>
      <c r="BD21" s="17">
        <v>0.71183907676313674</v>
      </c>
      <c r="BE21" s="17">
        <v>0.85805989985085795</v>
      </c>
      <c r="BF21" s="17">
        <v>0.28292718584136572</v>
      </c>
      <c r="BG21" s="17">
        <v>0.61743296269420922</v>
      </c>
      <c r="BH21" s="17">
        <v>0.54708378961203452</v>
      </c>
      <c r="BI21" s="17">
        <v>0.59934084845222713</v>
      </c>
      <c r="BJ21" s="17">
        <v>0.44624651114721142</v>
      </c>
    </row>
    <row r="23" spans="2:62" ht="29.1">
      <c r="B23" s="14" t="s">
        <v>79</v>
      </c>
    </row>
    <row r="24" spans="2:62">
      <c r="B24" s="15" t="s">
        <v>16</v>
      </c>
    </row>
    <row r="25" spans="2:62">
      <c r="B25" s="16" t="s">
        <v>74</v>
      </c>
      <c r="C25" s="17">
        <v>5.787418088341801E-2</v>
      </c>
      <c r="D25" s="17">
        <v>0.1104001785781471</v>
      </c>
      <c r="E25" s="17">
        <v>7.878827551283514E-2</v>
      </c>
      <c r="F25" s="17">
        <v>7.3078877645608512E-2</v>
      </c>
      <c r="G25" s="17">
        <v>4.8837722756281593E-2</v>
      </c>
      <c r="H25" s="17">
        <v>3.0677900443818639E-2</v>
      </c>
      <c r="I25" s="17">
        <v>1.9524372741013339E-2</v>
      </c>
      <c r="K25" s="17">
        <v>6.3847817902034684E-2</v>
      </c>
      <c r="L25" s="17">
        <v>5.0006783512498119E-2</v>
      </c>
      <c r="N25" s="17">
        <v>4.3981842881632621E-2</v>
      </c>
      <c r="O25" s="17">
        <v>7.9263225979817803E-2</v>
      </c>
      <c r="P25" s="17">
        <v>7.7043728998381952E-2</v>
      </c>
      <c r="Q25" s="17">
        <v>5.9150222882189921E-2</v>
      </c>
      <c r="R25" s="17">
        <v>5.9951239861070281E-2</v>
      </c>
      <c r="S25" s="17">
        <v>3.018280884108545E-2</v>
      </c>
      <c r="T25" s="17">
        <v>5.6684936180825561E-2</v>
      </c>
      <c r="U25" s="17">
        <v>7.5686221750098134E-2</v>
      </c>
      <c r="V25" s="17">
        <v>3.7499843475453633E-2</v>
      </c>
      <c r="W25" s="17">
        <v>8.7649203521289035E-2</v>
      </c>
      <c r="X25" s="17">
        <v>6.1264208184632608E-2</v>
      </c>
      <c r="Y25" s="17">
        <v>2.3946547982942521E-2</v>
      </c>
      <c r="AA25" s="17">
        <v>6.1545024775142843E-2</v>
      </c>
      <c r="AB25" s="17">
        <v>9.0686631228302506E-2</v>
      </c>
      <c r="AC25" s="17">
        <v>4.8216641149966523E-2</v>
      </c>
      <c r="AD25" s="17">
        <v>6.893462033767471E-2</v>
      </c>
      <c r="AE25" s="17">
        <v>3.7985616396505668E-2</v>
      </c>
      <c r="AF25" s="17">
        <v>6.2234634451972498E-2</v>
      </c>
      <c r="AG25" s="17">
        <v>4.4480386318960341E-2</v>
      </c>
      <c r="AH25" s="17">
        <v>8.8828313955986629E-2</v>
      </c>
      <c r="AI25" s="17">
        <v>4.0727358727307483E-2</v>
      </c>
      <c r="AJ25" s="17">
        <v>3.4155340363972927E-2</v>
      </c>
      <c r="AK25" s="17">
        <v>6.9810414502212342E-2</v>
      </c>
      <c r="AL25" s="17">
        <v>2.5758623496234589E-2</v>
      </c>
      <c r="AM25" s="17">
        <v>4.323636375297945E-2</v>
      </c>
      <c r="AN25" s="17">
        <v>4.9954626404110983E-2</v>
      </c>
      <c r="AO25" s="17">
        <v>5.7143049504232893E-2</v>
      </c>
      <c r="AP25" s="17">
        <v>7.0636412469593707E-2</v>
      </c>
      <c r="AQ25" s="17">
        <v>0.1225171814819422</v>
      </c>
      <c r="AS25" s="17">
        <v>4.7370394482093819E-2</v>
      </c>
      <c r="AT25" s="17">
        <v>5.5152515944485857E-2</v>
      </c>
      <c r="AU25" s="17">
        <v>3.4265775428540278E-2</v>
      </c>
      <c r="AV25" s="17">
        <v>3.5950947380991638E-2</v>
      </c>
      <c r="AW25" s="17">
        <v>6.9635185497561841E-2</v>
      </c>
      <c r="AX25" s="17">
        <v>6.3019103869549217E-2</v>
      </c>
      <c r="AY25" s="17">
        <v>9.7608720055835749E-2</v>
      </c>
      <c r="AZ25" s="17">
        <v>7.8642864890186417E-2</v>
      </c>
      <c r="BB25" s="17">
        <v>6.2904222935768625E-2</v>
      </c>
      <c r="BC25" s="17">
        <v>6.0419923902777457E-2</v>
      </c>
      <c r="BD25" s="17">
        <v>1.7250424249219579E-2</v>
      </c>
      <c r="BE25" s="17">
        <v>5.7431115005156408E-2</v>
      </c>
      <c r="BF25" s="17">
        <v>5.628895974906592E-2</v>
      </c>
      <c r="BG25" s="17">
        <v>0.11725329111699161</v>
      </c>
      <c r="BH25" s="17">
        <v>4.6744053835713381E-2</v>
      </c>
      <c r="BI25" s="17">
        <v>7.8874115482302679E-2</v>
      </c>
      <c r="BJ25" s="17">
        <v>5.8395447079097933E-2</v>
      </c>
    </row>
    <row r="26" spans="2:62">
      <c r="B26" s="16" t="s">
        <v>75</v>
      </c>
      <c r="C26" s="17">
        <v>7.4206006876771577E-2</v>
      </c>
      <c r="D26" s="17">
        <v>0.12106872820744841</v>
      </c>
      <c r="E26" s="17">
        <v>8.8452876363722552E-2</v>
      </c>
      <c r="F26" s="17">
        <v>8.1517278622206826E-2</v>
      </c>
      <c r="G26" s="17">
        <v>6.6015879105470465E-2</v>
      </c>
      <c r="H26" s="17">
        <v>4.5847688303117362E-2</v>
      </c>
      <c r="I26" s="17">
        <v>5.1476122507218412E-2</v>
      </c>
      <c r="K26" s="17">
        <v>6.740621548653225E-2</v>
      </c>
      <c r="L26" s="17">
        <v>8.1181151748168742E-2</v>
      </c>
      <c r="N26" s="17">
        <v>2.492015839707469E-2</v>
      </c>
      <c r="O26" s="17">
        <v>1.6688062674665619E-2</v>
      </c>
      <c r="P26" s="17">
        <v>6.7995075162593205E-2</v>
      </c>
      <c r="Q26" s="17">
        <v>0.11709945536660531</v>
      </c>
      <c r="R26" s="17">
        <v>6.5079045237708133E-2</v>
      </c>
      <c r="S26" s="17">
        <v>4.2463643502486409E-2</v>
      </c>
      <c r="T26" s="17">
        <v>9.3804232067633317E-2</v>
      </c>
      <c r="U26" s="17">
        <v>9.1120232316783317E-2</v>
      </c>
      <c r="V26" s="17">
        <v>7.5940290653556897E-2</v>
      </c>
      <c r="W26" s="17">
        <v>0.1051165276042149</v>
      </c>
      <c r="X26" s="17">
        <v>8.9597987229869711E-2</v>
      </c>
      <c r="Y26" s="17">
        <v>6.031848493722753E-2</v>
      </c>
      <c r="AA26" s="17">
        <v>8.8507519488109199E-2</v>
      </c>
      <c r="AB26" s="17">
        <v>9.889535674455989E-2</v>
      </c>
      <c r="AC26" s="17">
        <v>8.9255545144039397E-2</v>
      </c>
      <c r="AD26" s="17">
        <v>8.9945923520817969E-2</v>
      </c>
      <c r="AE26" s="17">
        <v>0.1108229135712443</v>
      </c>
      <c r="AF26" s="17">
        <v>6.6124556699585266E-2</v>
      </c>
      <c r="AG26" s="17">
        <v>5.3374899768877493E-2</v>
      </c>
      <c r="AH26" s="17">
        <v>6.2245976035564317E-2</v>
      </c>
      <c r="AI26" s="17">
        <v>5.6877890892344893E-2</v>
      </c>
      <c r="AJ26" s="17">
        <v>8.6096951152562648E-2</v>
      </c>
      <c r="AK26" s="17">
        <v>5.6206074411037928E-2</v>
      </c>
      <c r="AL26" s="17">
        <v>6.2864565153007354E-2</v>
      </c>
      <c r="AM26" s="17">
        <v>8.668671883822858E-2</v>
      </c>
      <c r="AN26" s="17">
        <v>2.4347898089186849E-2</v>
      </c>
      <c r="AO26" s="17">
        <v>3.7658344933791332E-2</v>
      </c>
      <c r="AP26" s="17">
        <v>7.3523407581463363E-2</v>
      </c>
      <c r="AQ26" s="17">
        <v>0.1001170838839183</v>
      </c>
      <c r="AS26" s="17">
        <v>7.9550224033521091E-2</v>
      </c>
      <c r="AT26" s="17">
        <v>6.1661086526236607E-2</v>
      </c>
      <c r="AU26" s="17">
        <v>3.8091587432949839E-2</v>
      </c>
      <c r="AV26" s="17">
        <v>9.9156608174360325E-2</v>
      </c>
      <c r="AW26" s="17">
        <v>0.1166960153325555</v>
      </c>
      <c r="AX26" s="17">
        <v>4.0931336950967533E-2</v>
      </c>
      <c r="AY26" s="17">
        <v>7.3889108174508805E-2</v>
      </c>
      <c r="AZ26" s="17">
        <v>7.5198942951777648E-2</v>
      </c>
      <c r="BB26" s="17">
        <v>6.995533292120408E-2</v>
      </c>
      <c r="BC26" s="17">
        <v>6.7819310683898237E-2</v>
      </c>
      <c r="BD26" s="17">
        <v>3.8498933484201261E-2</v>
      </c>
      <c r="BE26" s="17">
        <v>9.1435944639388422E-2</v>
      </c>
      <c r="BF26" s="17">
        <v>0.10579350562041979</v>
      </c>
      <c r="BG26" s="17">
        <v>3.8631261429014942E-2</v>
      </c>
      <c r="BH26" s="17">
        <v>7.9054050288937888E-2</v>
      </c>
      <c r="BI26" s="17">
        <v>4.4184355045449687E-2</v>
      </c>
      <c r="BJ26" s="17">
        <v>4.8754383681919672E-2</v>
      </c>
    </row>
    <row r="27" spans="2:62">
      <c r="B27" s="16" t="s">
        <v>76</v>
      </c>
      <c r="C27" s="17">
        <v>7.0103215546119077E-2</v>
      </c>
      <c r="D27" s="17">
        <v>5.7906893913759028E-2</v>
      </c>
      <c r="E27" s="17">
        <v>9.9842304593647582E-2</v>
      </c>
      <c r="F27" s="17">
        <v>6.2293084603414317E-2</v>
      </c>
      <c r="G27" s="17">
        <v>8.0475931342944729E-2</v>
      </c>
      <c r="H27" s="17">
        <v>6.7096960005874881E-2</v>
      </c>
      <c r="I27" s="17">
        <v>5.3825092289918323E-2</v>
      </c>
      <c r="K27" s="17">
        <v>6.5910638693389353E-2</v>
      </c>
      <c r="L27" s="17">
        <v>7.4511858664018105E-2</v>
      </c>
      <c r="N27" s="17">
        <v>4.2947915160588643E-2</v>
      </c>
      <c r="O27" s="17">
        <v>0.12700060169228211</v>
      </c>
      <c r="P27" s="17">
        <v>4.9012659558161233E-2</v>
      </c>
      <c r="Q27" s="17">
        <v>6.0021469602794877E-2</v>
      </c>
      <c r="R27" s="17">
        <v>6.336153893694535E-2</v>
      </c>
      <c r="S27" s="17">
        <v>8.9304199655731192E-2</v>
      </c>
      <c r="T27" s="17">
        <v>4.8316374703676522E-2</v>
      </c>
      <c r="U27" s="17">
        <v>6.4924882028548347E-2</v>
      </c>
      <c r="V27" s="17">
        <v>5.6876455697299003E-2</v>
      </c>
      <c r="W27" s="17">
        <v>8.6442940379389405E-2</v>
      </c>
      <c r="X27" s="17">
        <v>6.1039982652851453E-2</v>
      </c>
      <c r="Y27" s="17">
        <v>0.1136843522345157</v>
      </c>
      <c r="AA27" s="17">
        <v>0.11629329762665711</v>
      </c>
      <c r="AB27" s="17">
        <v>6.9888549497322774E-2</v>
      </c>
      <c r="AC27" s="17">
        <v>3.9761807894610923E-2</v>
      </c>
      <c r="AD27" s="17">
        <v>3.4433307519510417E-2</v>
      </c>
      <c r="AE27" s="17">
        <v>7.3137151019346924E-2</v>
      </c>
      <c r="AF27" s="17">
        <v>0.11978108014007351</v>
      </c>
      <c r="AG27" s="17">
        <v>7.565681872953936E-2</v>
      </c>
      <c r="AH27" s="17">
        <v>8.7479266544227524E-2</v>
      </c>
      <c r="AI27" s="17">
        <v>4.100750702717177E-2</v>
      </c>
      <c r="AJ27" s="17">
        <v>6.9959822828433132E-2</v>
      </c>
      <c r="AK27" s="17">
        <v>7.6740756949140593E-2</v>
      </c>
      <c r="AL27" s="17">
        <v>6.1597208841403843E-2</v>
      </c>
      <c r="AM27" s="17">
        <v>4.1690594530281559E-2</v>
      </c>
      <c r="AN27" s="17">
        <v>5.2295555917027288E-2</v>
      </c>
      <c r="AO27" s="17">
        <v>5.9800632736737053E-2</v>
      </c>
      <c r="AP27" s="17">
        <v>6.4844180174389865E-2</v>
      </c>
      <c r="AQ27" s="17">
        <v>4.8971829144453347E-2</v>
      </c>
      <c r="AS27" s="17">
        <v>7.7682594978725344E-2</v>
      </c>
      <c r="AT27" s="17">
        <v>6.4981633321383389E-2</v>
      </c>
      <c r="AU27" s="17">
        <v>4.37539111774801E-2</v>
      </c>
      <c r="AV27" s="17">
        <v>7.8246174969505464E-2</v>
      </c>
      <c r="AW27" s="17">
        <v>8.574003977281125E-2</v>
      </c>
      <c r="AX27" s="17">
        <v>4.0925306852945473E-2</v>
      </c>
      <c r="AY27" s="17">
        <v>0.12679467171573541</v>
      </c>
      <c r="AZ27" s="17">
        <v>6.7035514674135835E-2</v>
      </c>
      <c r="BB27" s="17">
        <v>7.2978171342995141E-2</v>
      </c>
      <c r="BC27" s="17">
        <v>5.7059153517565679E-2</v>
      </c>
      <c r="BD27" s="17">
        <v>6.6606672503180475E-2</v>
      </c>
      <c r="BE27" s="17">
        <v>6.8482008380465073E-2</v>
      </c>
      <c r="BF27" s="17">
        <v>8.6652851439993295E-2</v>
      </c>
      <c r="BG27" s="17">
        <v>3.8625570183370747E-2</v>
      </c>
      <c r="BH27" s="17">
        <v>8.3883256801680947E-2</v>
      </c>
      <c r="BI27" s="17">
        <v>6.5572391998009946E-2</v>
      </c>
      <c r="BJ27" s="17">
        <v>4.644822036735486E-2</v>
      </c>
    </row>
    <row r="28" spans="2:62">
      <c r="B28" s="16" t="s">
        <v>77</v>
      </c>
      <c r="C28" s="17">
        <v>0.79781659669369143</v>
      </c>
      <c r="D28" s="17">
        <v>0.71062419930064535</v>
      </c>
      <c r="E28" s="17">
        <v>0.73291654352979463</v>
      </c>
      <c r="F28" s="17">
        <v>0.78311075912877048</v>
      </c>
      <c r="G28" s="17">
        <v>0.80467046679530341</v>
      </c>
      <c r="H28" s="17">
        <v>0.85637745124718911</v>
      </c>
      <c r="I28" s="17">
        <v>0.87517441246185002</v>
      </c>
      <c r="K28" s="17">
        <v>0.8028353279180438</v>
      </c>
      <c r="L28" s="17">
        <v>0.79430020607531515</v>
      </c>
      <c r="N28" s="17">
        <v>0.88815008356070413</v>
      </c>
      <c r="O28" s="17">
        <v>0.77704810965323468</v>
      </c>
      <c r="P28" s="17">
        <v>0.80594853628086349</v>
      </c>
      <c r="Q28" s="17">
        <v>0.76372885214841002</v>
      </c>
      <c r="R28" s="17">
        <v>0.81160817596427626</v>
      </c>
      <c r="S28" s="17">
        <v>0.83804934800069697</v>
      </c>
      <c r="T28" s="17">
        <v>0.80119445704786429</v>
      </c>
      <c r="U28" s="17">
        <v>0.76826866390457027</v>
      </c>
      <c r="V28" s="17">
        <v>0.82968341017369052</v>
      </c>
      <c r="W28" s="17">
        <v>0.72079132849510663</v>
      </c>
      <c r="X28" s="17">
        <v>0.7880978219326461</v>
      </c>
      <c r="Y28" s="17">
        <v>0.80205061484531437</v>
      </c>
      <c r="AA28" s="17">
        <v>0.73365415811009083</v>
      </c>
      <c r="AB28" s="17">
        <v>0.74052946252981489</v>
      </c>
      <c r="AC28" s="17">
        <v>0.82276600581138326</v>
      </c>
      <c r="AD28" s="17">
        <v>0.80668614862199695</v>
      </c>
      <c r="AE28" s="17">
        <v>0.77805431901290301</v>
      </c>
      <c r="AF28" s="17">
        <v>0.75185972870836881</v>
      </c>
      <c r="AG28" s="17">
        <v>0.82648789518262278</v>
      </c>
      <c r="AH28" s="17">
        <v>0.7614464434642213</v>
      </c>
      <c r="AI28" s="17">
        <v>0.86138724335317585</v>
      </c>
      <c r="AJ28" s="17">
        <v>0.80978788565503113</v>
      </c>
      <c r="AK28" s="17">
        <v>0.79724275413760926</v>
      </c>
      <c r="AL28" s="17">
        <v>0.84977960250935403</v>
      </c>
      <c r="AM28" s="17">
        <v>0.82838632287851044</v>
      </c>
      <c r="AN28" s="17">
        <v>0.87340191958967495</v>
      </c>
      <c r="AO28" s="17">
        <v>0.84539797282523865</v>
      </c>
      <c r="AP28" s="17">
        <v>0.79099599977455315</v>
      </c>
      <c r="AQ28" s="17">
        <v>0.7283939054896863</v>
      </c>
      <c r="AS28" s="17">
        <v>0.7953967865056597</v>
      </c>
      <c r="AT28" s="17">
        <v>0.81820476420789401</v>
      </c>
      <c r="AU28" s="17">
        <v>0.88388872596102963</v>
      </c>
      <c r="AV28" s="17">
        <v>0.78664626947514271</v>
      </c>
      <c r="AW28" s="17">
        <v>0.72792875939707125</v>
      </c>
      <c r="AX28" s="17">
        <v>0.85512425232653755</v>
      </c>
      <c r="AY28" s="17">
        <v>0.70170750005392013</v>
      </c>
      <c r="AZ28" s="17">
        <v>0.77912267748390007</v>
      </c>
      <c r="BB28" s="17">
        <v>0.79416227280003215</v>
      </c>
      <c r="BC28" s="17">
        <v>0.81470161189575852</v>
      </c>
      <c r="BD28" s="17">
        <v>0.87764396976339876</v>
      </c>
      <c r="BE28" s="17">
        <v>0.78265093197499014</v>
      </c>
      <c r="BF28" s="17">
        <v>0.75126468319052098</v>
      </c>
      <c r="BG28" s="17">
        <v>0.80548987727062249</v>
      </c>
      <c r="BH28" s="17">
        <v>0.79031863907366773</v>
      </c>
      <c r="BI28" s="17">
        <v>0.81136913747423778</v>
      </c>
      <c r="BJ28" s="17">
        <v>0.84640194887162767</v>
      </c>
    </row>
    <row r="30" spans="2:62" ht="29.1">
      <c r="B30" s="14" t="s">
        <v>80</v>
      </c>
    </row>
    <row r="31" spans="2:62">
      <c r="B31" s="15" t="s">
        <v>16</v>
      </c>
    </row>
    <row r="32" spans="2:62">
      <c r="B32" s="16" t="s">
        <v>74</v>
      </c>
      <c r="C32" s="17">
        <v>9.8824056861234424E-2</v>
      </c>
      <c r="D32" s="17">
        <v>8.1584009439490665E-2</v>
      </c>
      <c r="E32" s="17">
        <v>9.006402422026806E-2</v>
      </c>
      <c r="F32" s="17">
        <v>8.937591808324058E-2</v>
      </c>
      <c r="G32" s="17">
        <v>0.10328660175415259</v>
      </c>
      <c r="H32" s="17">
        <v>9.9438591062695689E-2</v>
      </c>
      <c r="I32" s="17">
        <v>0.12090772285764891</v>
      </c>
      <c r="K32" s="17">
        <v>0.12727415039152271</v>
      </c>
      <c r="L32" s="17">
        <v>7.1454809037492142E-2</v>
      </c>
      <c r="N32" s="17">
        <v>0.12466669426146471</v>
      </c>
      <c r="O32" s="17">
        <v>6.392136249296386E-2</v>
      </c>
      <c r="P32" s="17">
        <v>7.6881946706805329E-2</v>
      </c>
      <c r="Q32" s="17">
        <v>7.2302331678788995E-2</v>
      </c>
      <c r="R32" s="17">
        <v>8.2336090115386201E-2</v>
      </c>
      <c r="S32" s="17">
        <v>0.1069867257324958</v>
      </c>
      <c r="T32" s="17">
        <v>7.7743285074100249E-2</v>
      </c>
      <c r="U32" s="17">
        <v>0.1021470338245937</v>
      </c>
      <c r="V32" s="17">
        <v>0.1078955114245924</v>
      </c>
      <c r="W32" s="17">
        <v>0.12644399702613041</v>
      </c>
      <c r="X32" s="17">
        <v>0.1035722950981494</v>
      </c>
      <c r="Y32" s="17">
        <v>7.2779424432213885E-2</v>
      </c>
      <c r="AA32" s="17">
        <v>0</v>
      </c>
      <c r="AB32" s="17">
        <v>4.3977328357705257E-2</v>
      </c>
      <c r="AC32" s="17">
        <v>4.9229815986350851E-2</v>
      </c>
      <c r="AD32" s="17">
        <v>6.9617567130492275E-2</v>
      </c>
      <c r="AE32" s="17">
        <v>7.8377987605533522E-2</v>
      </c>
      <c r="AF32" s="17">
        <v>8.8649427359729305E-2</v>
      </c>
      <c r="AG32" s="17">
        <v>9.1491333442782569E-2</v>
      </c>
      <c r="AH32" s="17">
        <v>9.9487683017610365E-2</v>
      </c>
      <c r="AI32" s="17">
        <v>0.10959962472091</v>
      </c>
      <c r="AJ32" s="17">
        <v>0.1905861859951859</v>
      </c>
      <c r="AK32" s="17">
        <v>0.1119268724697349</v>
      </c>
      <c r="AL32" s="17">
        <v>9.8402359039627296E-2</v>
      </c>
      <c r="AM32" s="17">
        <v>0.16066670997278801</v>
      </c>
      <c r="AN32" s="17">
        <v>0.1533298844221736</v>
      </c>
      <c r="AO32" s="17">
        <v>8.1696080505355415E-2</v>
      </c>
      <c r="AP32" s="17">
        <v>0.1169324301132853</v>
      </c>
      <c r="AQ32" s="17">
        <v>0.15728478131849211</v>
      </c>
      <c r="AS32" s="17">
        <v>0.13683192401658839</v>
      </c>
      <c r="AT32" s="17">
        <v>9.7287319476369524E-2</v>
      </c>
      <c r="AU32" s="17">
        <v>0.1151241626007244</v>
      </c>
      <c r="AV32" s="17">
        <v>9.9751313288383367E-2</v>
      </c>
      <c r="AW32" s="17">
        <v>5.1402664992927907E-2</v>
      </c>
      <c r="AX32" s="17">
        <v>0.12194107704613789</v>
      </c>
      <c r="AY32" s="17">
        <v>0.1481931442439183</v>
      </c>
      <c r="AZ32" s="17">
        <v>7.9432472573640056E-2</v>
      </c>
      <c r="BB32" s="17">
        <v>0.12552149726003081</v>
      </c>
      <c r="BC32" s="17">
        <v>0.1068947977558635</v>
      </c>
      <c r="BD32" s="17">
        <v>0.1168948880018761</v>
      </c>
      <c r="BE32" s="17">
        <v>9.7013602833034548E-2</v>
      </c>
      <c r="BF32" s="17">
        <v>6.0824182013635673E-2</v>
      </c>
      <c r="BG32" s="17">
        <v>7.6655980635857615E-2</v>
      </c>
      <c r="BH32" s="17">
        <v>3.9690952705837099E-2</v>
      </c>
      <c r="BI32" s="17">
        <v>0.1798372926411505</v>
      </c>
      <c r="BJ32" s="17">
        <v>9.5439752757864843E-2</v>
      </c>
    </row>
    <row r="33" spans="2:62">
      <c r="B33" s="16" t="s">
        <v>75</v>
      </c>
      <c r="C33" s="17">
        <v>0.111867065101675</v>
      </c>
      <c r="D33" s="17">
        <v>0.1050462706616944</v>
      </c>
      <c r="E33" s="17">
        <v>0.12103478337522949</v>
      </c>
      <c r="F33" s="17">
        <v>0.1021050233251916</v>
      </c>
      <c r="G33" s="17">
        <v>0.1068065537397147</v>
      </c>
      <c r="H33" s="17">
        <v>0.11790125104259599</v>
      </c>
      <c r="I33" s="17">
        <v>0.1168138541094238</v>
      </c>
      <c r="K33" s="17">
        <v>0.1090714398220034</v>
      </c>
      <c r="L33" s="17">
        <v>0.115095464914099</v>
      </c>
      <c r="N33" s="17">
        <v>8.5541800973882295E-2</v>
      </c>
      <c r="O33" s="17">
        <v>0.1911826707824299</v>
      </c>
      <c r="P33" s="17">
        <v>0.11787353440695469</v>
      </c>
      <c r="Q33" s="17">
        <v>8.4640661790392355E-2</v>
      </c>
      <c r="R33" s="17">
        <v>7.9392658517849157E-2</v>
      </c>
      <c r="S33" s="17">
        <v>0.1026900430181851</v>
      </c>
      <c r="T33" s="17">
        <v>9.7238026260256252E-2</v>
      </c>
      <c r="U33" s="17">
        <v>9.7420763049518369E-2</v>
      </c>
      <c r="V33" s="17">
        <v>0.13688915060765869</v>
      </c>
      <c r="W33" s="17">
        <v>0.1191904257109648</v>
      </c>
      <c r="X33" s="17">
        <v>0.1306077608723849</v>
      </c>
      <c r="Y33" s="17">
        <v>0.1331850930063935</v>
      </c>
      <c r="AA33" s="17">
        <v>8.9562673008861934E-2</v>
      </c>
      <c r="AB33" s="17">
        <v>8.6716699887921106E-2</v>
      </c>
      <c r="AC33" s="17">
        <v>9.7410537253137752E-2</v>
      </c>
      <c r="AD33" s="17">
        <v>7.1822569672480241E-2</v>
      </c>
      <c r="AE33" s="17">
        <v>7.311144662403822E-2</v>
      </c>
      <c r="AF33" s="17">
        <v>9.9599030209358008E-2</v>
      </c>
      <c r="AG33" s="17">
        <v>0.13343585757045739</v>
      </c>
      <c r="AH33" s="17">
        <v>0.12547378141106111</v>
      </c>
      <c r="AI33" s="17">
        <v>0.11452654279139569</v>
      </c>
      <c r="AJ33" s="17">
        <v>9.6401642364403781E-2</v>
      </c>
      <c r="AK33" s="17">
        <v>0.1020780397821842</v>
      </c>
      <c r="AL33" s="17">
        <v>0.1532536793560505</v>
      </c>
      <c r="AM33" s="17">
        <v>7.4796777817359328E-2</v>
      </c>
      <c r="AN33" s="17">
        <v>0.1453061437762489</v>
      </c>
      <c r="AO33" s="17">
        <v>0.21873585226624639</v>
      </c>
      <c r="AP33" s="17">
        <v>0.20197549467872311</v>
      </c>
      <c r="AQ33" s="17">
        <v>8.4947128652594558E-2</v>
      </c>
      <c r="AS33" s="17">
        <v>0.13111213774676159</v>
      </c>
      <c r="AT33" s="17">
        <v>0.1215723065859035</v>
      </c>
      <c r="AU33" s="17">
        <v>0.10313526670202119</v>
      </c>
      <c r="AV33" s="17">
        <v>0.1148418332255817</v>
      </c>
      <c r="AW33" s="17">
        <v>9.8345284062686472E-2</v>
      </c>
      <c r="AX33" s="17">
        <v>6.0823500483196118E-2</v>
      </c>
      <c r="AY33" s="17">
        <v>3.7386649578886433E-2</v>
      </c>
      <c r="AZ33" s="17">
        <v>0.10819098609276261</v>
      </c>
      <c r="BB33" s="17">
        <v>0.1441233865173572</v>
      </c>
      <c r="BC33" s="17">
        <v>0.1322279617376875</v>
      </c>
      <c r="BD33" s="17">
        <v>0.15620648425776859</v>
      </c>
      <c r="BE33" s="17">
        <v>0.13050313766481689</v>
      </c>
      <c r="BF33" s="17">
        <v>7.6146153147344076E-2</v>
      </c>
      <c r="BG33" s="17">
        <v>5.7405614456447027E-2</v>
      </c>
      <c r="BH33" s="17">
        <v>7.2119837848400911E-2</v>
      </c>
      <c r="BI33" s="17">
        <v>9.353288976646254E-2</v>
      </c>
      <c r="BJ33" s="17">
        <v>0.1069560919765358</v>
      </c>
    </row>
    <row r="34" spans="2:62">
      <c r="B34" s="16" t="s">
        <v>76</v>
      </c>
      <c r="C34" s="17">
        <v>9.3241256127950048E-2</v>
      </c>
      <c r="D34" s="17">
        <v>0.1243062979444632</v>
      </c>
      <c r="E34" s="17">
        <v>6.5442680746216272E-2</v>
      </c>
      <c r="F34" s="17">
        <v>0.1037179170838919</v>
      </c>
      <c r="G34" s="17">
        <v>9.7704800949594758E-2</v>
      </c>
      <c r="H34" s="17">
        <v>7.7160436114825939E-2</v>
      </c>
      <c r="I34" s="17">
        <v>9.415062704352839E-2</v>
      </c>
      <c r="K34" s="17">
        <v>0.1079421235024301</v>
      </c>
      <c r="L34" s="17">
        <v>7.9285866258897719E-2</v>
      </c>
      <c r="N34" s="17">
        <v>7.2300151021406092E-2</v>
      </c>
      <c r="O34" s="17">
        <v>0.14310974183060951</v>
      </c>
      <c r="P34" s="17">
        <v>6.8249528615084459E-2</v>
      </c>
      <c r="Q34" s="17">
        <v>8.1894680807364312E-2</v>
      </c>
      <c r="R34" s="17">
        <v>8.3039077394764849E-2</v>
      </c>
      <c r="S34" s="17">
        <v>0.1023086033250292</v>
      </c>
      <c r="T34" s="17">
        <v>0.10431245066701909</v>
      </c>
      <c r="U34" s="17">
        <v>0.1022717953879142</v>
      </c>
      <c r="V34" s="17">
        <v>9.1853099097921984E-2</v>
      </c>
      <c r="W34" s="17">
        <v>9.2037598347853189E-2</v>
      </c>
      <c r="X34" s="17">
        <v>8.8300605425703768E-2</v>
      </c>
      <c r="Y34" s="17">
        <v>0.1163831817863001</v>
      </c>
      <c r="AA34" s="17">
        <v>9.0441867071833312E-2</v>
      </c>
      <c r="AB34" s="17">
        <v>7.1915512641061344E-2</v>
      </c>
      <c r="AC34" s="17">
        <v>4.1873606645122831E-2</v>
      </c>
      <c r="AD34" s="17">
        <v>0.12126862094920141</v>
      </c>
      <c r="AE34" s="17">
        <v>5.9214803910481117E-2</v>
      </c>
      <c r="AF34" s="17">
        <v>9.8177196818512502E-2</v>
      </c>
      <c r="AG34" s="17">
        <v>8.6675468867391497E-2</v>
      </c>
      <c r="AH34" s="17">
        <v>6.9965533747164882E-2</v>
      </c>
      <c r="AI34" s="17">
        <v>0.1240951008429548</v>
      </c>
      <c r="AJ34" s="17">
        <v>0.1289015910910101</v>
      </c>
      <c r="AK34" s="17">
        <v>8.5430360148979645E-2</v>
      </c>
      <c r="AL34" s="17">
        <v>9.0874617029748736E-2</v>
      </c>
      <c r="AM34" s="17">
        <v>8.4724275985141775E-2</v>
      </c>
      <c r="AN34" s="17">
        <v>0.16934632626273791</v>
      </c>
      <c r="AO34" s="17">
        <v>0.17432743753119881</v>
      </c>
      <c r="AP34" s="17">
        <v>0.14262657165168499</v>
      </c>
      <c r="AQ34" s="17">
        <v>5.1939281294248428E-2</v>
      </c>
      <c r="AS34" s="17">
        <v>0.1100614496731612</v>
      </c>
      <c r="AT34" s="17">
        <v>9.6946612854754075E-2</v>
      </c>
      <c r="AU34" s="17">
        <v>7.7131351289676783E-2</v>
      </c>
      <c r="AV34" s="17">
        <v>7.8354175017196617E-2</v>
      </c>
      <c r="AW34" s="17">
        <v>9.7877426332814571E-2</v>
      </c>
      <c r="AX34" s="17">
        <v>4.203586052902273E-2</v>
      </c>
      <c r="AY34" s="17">
        <v>1.8735784057991971E-2</v>
      </c>
      <c r="AZ34" s="17">
        <v>0.10079303949375019</v>
      </c>
      <c r="BB34" s="17">
        <v>0.13517362881917691</v>
      </c>
      <c r="BC34" s="17">
        <v>7.975933976832876E-2</v>
      </c>
      <c r="BD34" s="17">
        <v>9.0086013602943035E-2</v>
      </c>
      <c r="BE34" s="17">
        <v>0.10533335559451459</v>
      </c>
      <c r="BF34" s="17">
        <v>8.4208798817165004E-2</v>
      </c>
      <c r="BG34" s="17">
        <v>3.9673717949540409E-2</v>
      </c>
      <c r="BH34" s="17">
        <v>7.768258935501593E-2</v>
      </c>
      <c r="BI34" s="17">
        <v>7.6645547114514531E-2</v>
      </c>
      <c r="BJ34" s="17">
        <v>0.13304673015068011</v>
      </c>
    </row>
    <row r="35" spans="2:62">
      <c r="B35" s="16" t="s">
        <v>77</v>
      </c>
      <c r="C35" s="17">
        <v>0.69606762190914051</v>
      </c>
      <c r="D35" s="17">
        <v>0.68906342195435166</v>
      </c>
      <c r="E35" s="17">
        <v>0.72345851165828612</v>
      </c>
      <c r="F35" s="17">
        <v>0.70480114150767603</v>
      </c>
      <c r="G35" s="17">
        <v>0.69220204355653803</v>
      </c>
      <c r="H35" s="17">
        <v>0.70549972177988229</v>
      </c>
      <c r="I35" s="17">
        <v>0.66812779598939886</v>
      </c>
      <c r="K35" s="17">
        <v>0.65571228628404377</v>
      </c>
      <c r="L35" s="17">
        <v>0.73416385978951104</v>
      </c>
      <c r="N35" s="17">
        <v>0.71749135374324702</v>
      </c>
      <c r="O35" s="17">
        <v>0.60178622489399702</v>
      </c>
      <c r="P35" s="17">
        <v>0.73699499027115545</v>
      </c>
      <c r="Q35" s="17">
        <v>0.76116232572345466</v>
      </c>
      <c r="R35" s="17">
        <v>0.75523217397199982</v>
      </c>
      <c r="S35" s="17">
        <v>0.68801462792428969</v>
      </c>
      <c r="T35" s="17">
        <v>0.72070623799862421</v>
      </c>
      <c r="U35" s="17">
        <v>0.69816040773797394</v>
      </c>
      <c r="V35" s="17">
        <v>0.66336223886982704</v>
      </c>
      <c r="W35" s="17">
        <v>0.66232797891505168</v>
      </c>
      <c r="X35" s="17">
        <v>0.67751933860376179</v>
      </c>
      <c r="Y35" s="17">
        <v>0.67765230077509264</v>
      </c>
      <c r="AA35" s="17">
        <v>0.81999545991930467</v>
      </c>
      <c r="AB35" s="17">
        <v>0.79739045911331241</v>
      </c>
      <c r="AC35" s="17">
        <v>0.81148604011538861</v>
      </c>
      <c r="AD35" s="17">
        <v>0.73729124224782605</v>
      </c>
      <c r="AE35" s="17">
        <v>0.7892957618599471</v>
      </c>
      <c r="AF35" s="17">
        <v>0.71357434561240018</v>
      </c>
      <c r="AG35" s="17">
        <v>0.68839734011936837</v>
      </c>
      <c r="AH35" s="17">
        <v>0.70507300182416366</v>
      </c>
      <c r="AI35" s="17">
        <v>0.65177873164473965</v>
      </c>
      <c r="AJ35" s="17">
        <v>0.58411058054940035</v>
      </c>
      <c r="AK35" s="17">
        <v>0.70056472759910127</v>
      </c>
      <c r="AL35" s="17">
        <v>0.6574693445745734</v>
      </c>
      <c r="AM35" s="17">
        <v>0.67981223622471099</v>
      </c>
      <c r="AN35" s="17">
        <v>0.53201764553883946</v>
      </c>
      <c r="AO35" s="17">
        <v>0.52524062969719931</v>
      </c>
      <c r="AP35" s="17">
        <v>0.53846550355630662</v>
      </c>
      <c r="AQ35" s="17">
        <v>0.70582880873466514</v>
      </c>
      <c r="AS35" s="17">
        <v>0.62199448856348882</v>
      </c>
      <c r="AT35" s="17">
        <v>0.68419376108297258</v>
      </c>
      <c r="AU35" s="17">
        <v>0.70460921940757748</v>
      </c>
      <c r="AV35" s="17">
        <v>0.70705267846883835</v>
      </c>
      <c r="AW35" s="17">
        <v>0.7523746246115709</v>
      </c>
      <c r="AX35" s="17">
        <v>0.77519956194164319</v>
      </c>
      <c r="AY35" s="17">
        <v>0.79568442211920309</v>
      </c>
      <c r="AZ35" s="17">
        <v>0.71158350183984731</v>
      </c>
      <c r="BB35" s="17">
        <v>0.59518148740343502</v>
      </c>
      <c r="BC35" s="17">
        <v>0.68111790073812006</v>
      </c>
      <c r="BD35" s="17">
        <v>0.63681261413741219</v>
      </c>
      <c r="BE35" s="17">
        <v>0.66714990390763385</v>
      </c>
      <c r="BF35" s="17">
        <v>0.7788208660218553</v>
      </c>
      <c r="BG35" s="17">
        <v>0.8262646869581548</v>
      </c>
      <c r="BH35" s="17">
        <v>0.81050662009074603</v>
      </c>
      <c r="BI35" s="17">
        <v>0.64998427047787255</v>
      </c>
      <c r="BJ35" s="17">
        <v>0.66455742511491922</v>
      </c>
    </row>
    <row r="37" spans="2:62" ht="29.1">
      <c r="B37" s="14" t="s">
        <v>81</v>
      </c>
    </row>
    <row r="38" spans="2:62">
      <c r="B38" s="15" t="s">
        <v>16</v>
      </c>
    </row>
    <row r="39" spans="2:62">
      <c r="B39" s="16" t="s">
        <v>74</v>
      </c>
      <c r="C39" s="17">
        <v>7.1341852442089598E-2</v>
      </c>
      <c r="D39" s="17">
        <v>2.1626071984964641E-2</v>
      </c>
      <c r="E39" s="17">
        <v>3.1210185807739779E-2</v>
      </c>
      <c r="F39" s="17">
        <v>4.9007933231010478E-2</v>
      </c>
      <c r="G39" s="17">
        <v>7.8864923831122258E-2</v>
      </c>
      <c r="H39" s="17">
        <v>0.1066151746640316</v>
      </c>
      <c r="I39" s="17">
        <v>0.1250629029784128</v>
      </c>
      <c r="K39" s="17">
        <v>7.2826938871856206E-2</v>
      </c>
      <c r="L39" s="17">
        <v>7.0206591492230352E-2</v>
      </c>
      <c r="N39" s="17">
        <v>9.501035505959779E-2</v>
      </c>
      <c r="O39" s="17">
        <v>0.16109806390858819</v>
      </c>
      <c r="P39" s="17">
        <v>7.9284299528291399E-2</v>
      </c>
      <c r="Q39" s="17">
        <v>6.0319259268970637E-2</v>
      </c>
      <c r="R39" s="17">
        <v>5.9242658540529528E-2</v>
      </c>
      <c r="S39" s="17">
        <v>9.0977001402712893E-2</v>
      </c>
      <c r="T39" s="17">
        <v>4.1651496712025712E-2</v>
      </c>
      <c r="U39" s="17">
        <v>5.8604093884300261E-2</v>
      </c>
      <c r="V39" s="17">
        <v>7.5867170305604775E-2</v>
      </c>
      <c r="W39" s="17">
        <v>2.533244350511496E-2</v>
      </c>
      <c r="X39" s="17">
        <v>6.5695874258642012E-2</v>
      </c>
      <c r="Y39" s="17">
        <v>0.13383042825675559</v>
      </c>
      <c r="AA39" s="17">
        <v>0</v>
      </c>
      <c r="AB39" s="17">
        <v>9.4145319539919295E-2</v>
      </c>
      <c r="AC39" s="17">
        <v>3.2826681468695121E-2</v>
      </c>
      <c r="AD39" s="17">
        <v>6.4193500091954042E-2</v>
      </c>
      <c r="AE39" s="17">
        <v>5.2049649431556599E-2</v>
      </c>
      <c r="AF39" s="17">
        <v>7.3258542631450693E-2</v>
      </c>
      <c r="AG39" s="17">
        <v>0.10776884537524389</v>
      </c>
      <c r="AH39" s="17">
        <v>8.9161439126982156E-2</v>
      </c>
      <c r="AI39" s="17">
        <v>6.6940006961055787E-2</v>
      </c>
      <c r="AJ39" s="17">
        <v>7.8776902338917751E-2</v>
      </c>
      <c r="AK39" s="17">
        <v>6.9478050583359055E-2</v>
      </c>
      <c r="AL39" s="17">
        <v>5.3798104300638597E-2</v>
      </c>
      <c r="AM39" s="17">
        <v>0.1062471999700933</v>
      </c>
      <c r="AN39" s="17">
        <v>7.3986499440335821E-2</v>
      </c>
      <c r="AO39" s="17">
        <v>3.8530991288892813E-2</v>
      </c>
      <c r="AP39" s="17">
        <v>6.3888825563573101E-2</v>
      </c>
      <c r="AQ39" s="17">
        <v>5.6737857814066137E-2</v>
      </c>
      <c r="AS39" s="17">
        <v>7.4898960241322018E-2</v>
      </c>
      <c r="AT39" s="17">
        <v>8.8779265480748076E-2</v>
      </c>
      <c r="AU39" s="17">
        <v>0.1029942655148068</v>
      </c>
      <c r="AV39" s="17">
        <v>6.5240532633257534E-2</v>
      </c>
      <c r="AW39" s="17">
        <v>1.8543636484905968E-2</v>
      </c>
      <c r="AX39" s="17">
        <v>6.0635653464999127E-2</v>
      </c>
      <c r="AY39" s="17">
        <v>0</v>
      </c>
      <c r="AZ39" s="17">
        <v>7.3103896438159441E-2</v>
      </c>
      <c r="BB39" s="17">
        <v>7.3349835399128108E-2</v>
      </c>
      <c r="BC39" s="17">
        <v>9.4158392710658928E-2</v>
      </c>
      <c r="BD39" s="17">
        <v>0.10578695980503749</v>
      </c>
      <c r="BE39" s="17">
        <v>4.6277844822090193E-2</v>
      </c>
      <c r="BF39" s="17">
        <v>4.7184544996450459E-2</v>
      </c>
      <c r="BG39" s="17">
        <v>5.7228323221681789E-2</v>
      </c>
      <c r="BH39" s="17">
        <v>5.8107233604433803E-2</v>
      </c>
      <c r="BI39" s="17">
        <v>7.3541251429893095E-2</v>
      </c>
      <c r="BJ39" s="17">
        <v>0.12611442839607889</v>
      </c>
    </row>
    <row r="40" spans="2:62">
      <c r="B40" s="16" t="s">
        <v>75</v>
      </c>
      <c r="C40" s="17">
        <v>7.520573491961878E-2</v>
      </c>
      <c r="D40" s="17">
        <v>3.2826325611588048E-2</v>
      </c>
      <c r="E40" s="17">
        <v>7.9878175952960345E-2</v>
      </c>
      <c r="F40" s="17">
        <v>6.5461741499955456E-2</v>
      </c>
      <c r="G40" s="17">
        <v>5.261565235755699E-2</v>
      </c>
      <c r="H40" s="17">
        <v>0.10339343453312499</v>
      </c>
      <c r="I40" s="17">
        <v>0.1065477066654663</v>
      </c>
      <c r="K40" s="17">
        <v>6.3082007213217675E-2</v>
      </c>
      <c r="L40" s="17">
        <v>8.6306780690673546E-2</v>
      </c>
      <c r="N40" s="17">
        <v>7.5617460065534534E-2</v>
      </c>
      <c r="O40" s="17">
        <v>0.15834733537608539</v>
      </c>
      <c r="P40" s="17">
        <v>6.8804931619599149E-2</v>
      </c>
      <c r="Q40" s="17">
        <v>2.3568130467930451E-2</v>
      </c>
      <c r="R40" s="17">
        <v>9.6662995227241463E-2</v>
      </c>
      <c r="S40" s="17">
        <v>7.764987831446328E-2</v>
      </c>
      <c r="T40" s="17">
        <v>4.1206079234548797E-2</v>
      </c>
      <c r="U40" s="17">
        <v>7.4609000490285904E-2</v>
      </c>
      <c r="V40" s="17">
        <v>6.6218480702572177E-2</v>
      </c>
      <c r="W40" s="17">
        <v>6.9121079718336698E-2</v>
      </c>
      <c r="X40" s="17">
        <v>6.5083586138230287E-2</v>
      </c>
      <c r="Y40" s="17">
        <v>0.1095353337380713</v>
      </c>
      <c r="AA40" s="17">
        <v>3.3681418565585E-2</v>
      </c>
      <c r="AB40" s="17">
        <v>1.7280749429154241E-2</v>
      </c>
      <c r="AC40" s="17">
        <v>4.9264653316714181E-2</v>
      </c>
      <c r="AD40" s="17">
        <v>7.81132367673468E-2</v>
      </c>
      <c r="AE40" s="17">
        <v>6.3718221842745476E-2</v>
      </c>
      <c r="AF40" s="17">
        <v>8.4088313050405483E-2</v>
      </c>
      <c r="AG40" s="17">
        <v>6.2209326303807683E-2</v>
      </c>
      <c r="AH40" s="17">
        <v>8.13548648065201E-2</v>
      </c>
      <c r="AI40" s="17">
        <v>6.8047561181083571E-2</v>
      </c>
      <c r="AJ40" s="17">
        <v>5.9036973604505161E-2</v>
      </c>
      <c r="AK40" s="17">
        <v>0.1379639975271566</v>
      </c>
      <c r="AL40" s="17">
        <v>9.6034870875453218E-2</v>
      </c>
      <c r="AM40" s="17">
        <v>7.5057791406167612E-2</v>
      </c>
      <c r="AN40" s="17">
        <v>9.3850307862558352E-2</v>
      </c>
      <c r="AO40" s="17">
        <v>5.871175729164696E-2</v>
      </c>
      <c r="AP40" s="17">
        <v>8.7556879203826585E-2</v>
      </c>
      <c r="AQ40" s="17">
        <v>0.12413333146323</v>
      </c>
      <c r="AS40" s="17">
        <v>6.2892488286273654E-2</v>
      </c>
      <c r="AT40" s="17">
        <v>0.10971057373805999</v>
      </c>
      <c r="AU40" s="17">
        <v>0.1106826415377135</v>
      </c>
      <c r="AV40" s="17">
        <v>5.5114861843496843E-2</v>
      </c>
      <c r="AW40" s="17">
        <v>2.6944563067955101E-2</v>
      </c>
      <c r="AX40" s="17">
        <v>4.1495926329073833E-2</v>
      </c>
      <c r="AY40" s="17">
        <v>1.807897820157912E-2</v>
      </c>
      <c r="AZ40" s="17">
        <v>6.2380738441648563E-2</v>
      </c>
      <c r="BB40" s="17">
        <v>6.4144036175494537E-2</v>
      </c>
      <c r="BC40" s="17">
        <v>9.3787359700953754E-2</v>
      </c>
      <c r="BD40" s="17">
        <v>0.13074743711041639</v>
      </c>
      <c r="BE40" s="17">
        <v>8.8979966160908169E-2</v>
      </c>
      <c r="BF40" s="17">
        <v>4.1660266999996511E-2</v>
      </c>
      <c r="BG40" s="17">
        <v>3.9164124547847269E-2</v>
      </c>
      <c r="BH40" s="17">
        <v>3.9955719112562883E-2</v>
      </c>
      <c r="BI40" s="17">
        <v>8.3579561819949508E-2</v>
      </c>
      <c r="BJ40" s="17">
        <v>0.1283324226244322</v>
      </c>
    </row>
    <row r="41" spans="2:62">
      <c r="B41" s="16" t="s">
        <v>76</v>
      </c>
      <c r="C41" s="17">
        <v>8.9760908114245572E-2</v>
      </c>
      <c r="D41" s="17">
        <v>6.5900175342561859E-2</v>
      </c>
      <c r="E41" s="17">
        <v>9.1994265789735005E-2</v>
      </c>
      <c r="F41" s="17">
        <v>9.5982553576365079E-2</v>
      </c>
      <c r="G41" s="17">
        <v>9.7221997880362662E-2</v>
      </c>
      <c r="H41" s="17">
        <v>0.10449696879141571</v>
      </c>
      <c r="I41" s="17">
        <v>8.2722586998825606E-2</v>
      </c>
      <c r="K41" s="17">
        <v>7.0953303702623496E-2</v>
      </c>
      <c r="L41" s="17">
        <v>0.10854154758410869</v>
      </c>
      <c r="N41" s="17">
        <v>0.11167029158082729</v>
      </c>
      <c r="O41" s="17">
        <v>7.8420426401418664E-2</v>
      </c>
      <c r="P41" s="17">
        <v>8.6259038303959257E-2</v>
      </c>
      <c r="Q41" s="17">
        <v>7.1329727197822448E-2</v>
      </c>
      <c r="R41" s="17">
        <v>7.3763106747280385E-2</v>
      </c>
      <c r="S41" s="17">
        <v>5.4198126306955717E-2</v>
      </c>
      <c r="T41" s="17">
        <v>7.6972448447120409E-2</v>
      </c>
      <c r="U41" s="17">
        <v>6.367879396050681E-2</v>
      </c>
      <c r="V41" s="17">
        <v>0.11323091048678501</v>
      </c>
      <c r="W41" s="17">
        <v>0.1007132162792984</v>
      </c>
      <c r="X41" s="17">
        <v>0.13421349839924621</v>
      </c>
      <c r="Y41" s="17">
        <v>6.0962543584288903E-2</v>
      </c>
      <c r="AA41" s="17">
        <v>8.8052203287386929E-2</v>
      </c>
      <c r="AB41" s="17">
        <v>9.0157200872683668E-2</v>
      </c>
      <c r="AC41" s="17">
        <v>0.11402056769278621</v>
      </c>
      <c r="AD41" s="17">
        <v>7.7991379008574668E-2</v>
      </c>
      <c r="AE41" s="17">
        <v>7.4235130362943297E-2</v>
      </c>
      <c r="AF41" s="17">
        <v>7.0671835632679481E-2</v>
      </c>
      <c r="AG41" s="17">
        <v>5.9842528584162877E-2</v>
      </c>
      <c r="AH41" s="17">
        <v>0.10241007903262871</v>
      </c>
      <c r="AI41" s="17">
        <v>8.4494580082627044E-2</v>
      </c>
      <c r="AJ41" s="17">
        <v>9.4555069494739102E-2</v>
      </c>
      <c r="AK41" s="17">
        <v>8.5550910107121375E-2</v>
      </c>
      <c r="AL41" s="17">
        <v>0.11547085299301189</v>
      </c>
      <c r="AM41" s="17">
        <v>0.1159812860670907</v>
      </c>
      <c r="AN41" s="17">
        <v>4.5982271774025453E-2</v>
      </c>
      <c r="AO41" s="17">
        <v>0.12248048487198419</v>
      </c>
      <c r="AP41" s="17">
        <v>0.1041030898562402</v>
      </c>
      <c r="AQ41" s="17">
        <v>0.1528666513458885</v>
      </c>
      <c r="AS41" s="17">
        <v>5.4822088861304359E-2</v>
      </c>
      <c r="AT41" s="17">
        <v>0.1140807267655711</v>
      </c>
      <c r="AU41" s="17">
        <v>0.1047854982782621</v>
      </c>
      <c r="AV41" s="17">
        <v>9.9614009568980519E-2</v>
      </c>
      <c r="AW41" s="17">
        <v>5.0578249359514917E-2</v>
      </c>
      <c r="AX41" s="17">
        <v>0.14063066003046909</v>
      </c>
      <c r="AY41" s="17">
        <v>7.1525510777977211E-2</v>
      </c>
      <c r="AZ41" s="17">
        <v>9.0254997414926097E-2</v>
      </c>
      <c r="BB41" s="17">
        <v>5.3719907098034571E-2</v>
      </c>
      <c r="BC41" s="17">
        <v>0.12715889667858521</v>
      </c>
      <c r="BD41" s="17">
        <v>0.14172806557574419</v>
      </c>
      <c r="BE41" s="17">
        <v>0.1078185167292306</v>
      </c>
      <c r="BF41" s="17">
        <v>4.8454785429702968E-2</v>
      </c>
      <c r="BG41" s="17">
        <v>0.133249117498632</v>
      </c>
      <c r="BH41" s="17">
        <v>0.120150142153348</v>
      </c>
      <c r="BI41" s="17">
        <v>7.2798109563224106E-2</v>
      </c>
      <c r="BJ41" s="17">
        <v>5.9039021240609127E-2</v>
      </c>
    </row>
    <row r="42" spans="2:62">
      <c r="B42" s="16" t="s">
        <v>77</v>
      </c>
      <c r="C42" s="17">
        <v>0.76369150452404599</v>
      </c>
      <c r="D42" s="17">
        <v>0.8796474270608855</v>
      </c>
      <c r="E42" s="17">
        <v>0.79691737244956462</v>
      </c>
      <c r="F42" s="17">
        <v>0.7895477716926691</v>
      </c>
      <c r="G42" s="17">
        <v>0.77129742593095818</v>
      </c>
      <c r="H42" s="17">
        <v>0.68549442201142774</v>
      </c>
      <c r="I42" s="17">
        <v>0.68566680335729513</v>
      </c>
      <c r="K42" s="17">
        <v>0.79313775021230271</v>
      </c>
      <c r="L42" s="17">
        <v>0.73494508023298755</v>
      </c>
      <c r="N42" s="17">
        <v>0.71770189329404044</v>
      </c>
      <c r="O42" s="17">
        <v>0.60213417431390781</v>
      </c>
      <c r="P42" s="17">
        <v>0.76565173054815017</v>
      </c>
      <c r="Q42" s="17">
        <v>0.84478288306527638</v>
      </c>
      <c r="R42" s="17">
        <v>0.77033123948494864</v>
      </c>
      <c r="S42" s="17">
        <v>0.7771749939758682</v>
      </c>
      <c r="T42" s="17">
        <v>0.84016997560630491</v>
      </c>
      <c r="U42" s="17">
        <v>0.80310811166490725</v>
      </c>
      <c r="V42" s="17">
        <v>0.74468343850503815</v>
      </c>
      <c r="W42" s="17">
        <v>0.8048332604972499</v>
      </c>
      <c r="X42" s="17">
        <v>0.73500704120388149</v>
      </c>
      <c r="Y42" s="17">
        <v>0.69567169442088428</v>
      </c>
      <c r="AA42" s="17">
        <v>0.87826637814702802</v>
      </c>
      <c r="AB42" s="17">
        <v>0.79841673015824277</v>
      </c>
      <c r="AC42" s="17">
        <v>0.80388809752180446</v>
      </c>
      <c r="AD42" s="17">
        <v>0.7797018841321246</v>
      </c>
      <c r="AE42" s="17">
        <v>0.80999699836275452</v>
      </c>
      <c r="AF42" s="17">
        <v>0.77198130868546444</v>
      </c>
      <c r="AG42" s="17">
        <v>0.77017929973678545</v>
      </c>
      <c r="AH42" s="17">
        <v>0.72707361703386897</v>
      </c>
      <c r="AI42" s="17">
        <v>0.7805178517752337</v>
      </c>
      <c r="AJ42" s="17">
        <v>0.76763105456183811</v>
      </c>
      <c r="AK42" s="17">
        <v>0.70700704178236295</v>
      </c>
      <c r="AL42" s="17">
        <v>0.73469617183089631</v>
      </c>
      <c r="AM42" s="17">
        <v>0.70271372255664855</v>
      </c>
      <c r="AN42" s="17">
        <v>0.78618092092308045</v>
      </c>
      <c r="AO42" s="17">
        <v>0.7802767665474758</v>
      </c>
      <c r="AP42" s="17">
        <v>0.74445120537636011</v>
      </c>
      <c r="AQ42" s="17">
        <v>0.66626215937681521</v>
      </c>
      <c r="AS42" s="17">
        <v>0.80738646261110003</v>
      </c>
      <c r="AT42" s="17">
        <v>0.68742943401562062</v>
      </c>
      <c r="AU42" s="17">
        <v>0.68153759466921771</v>
      </c>
      <c r="AV42" s="17">
        <v>0.78003059595426516</v>
      </c>
      <c r="AW42" s="17">
        <v>0.90393355108762385</v>
      </c>
      <c r="AX42" s="17">
        <v>0.75723776017545785</v>
      </c>
      <c r="AY42" s="17">
        <v>0.91039551102044336</v>
      </c>
      <c r="AZ42" s="17">
        <v>0.77426036770526596</v>
      </c>
      <c r="BB42" s="17">
        <v>0.8087862213273429</v>
      </c>
      <c r="BC42" s="17">
        <v>0.68489535090980203</v>
      </c>
      <c r="BD42" s="17">
        <v>0.62173753750880201</v>
      </c>
      <c r="BE42" s="17">
        <v>0.75692367228777102</v>
      </c>
      <c r="BF42" s="17">
        <v>0.86270040257384994</v>
      </c>
      <c r="BG42" s="17">
        <v>0.77035843473183885</v>
      </c>
      <c r="BH42" s="17">
        <v>0.78178690512965521</v>
      </c>
      <c r="BI42" s="17">
        <v>0.77008107718693342</v>
      </c>
      <c r="BJ42" s="17">
        <v>0.68651412773887988</v>
      </c>
    </row>
    <row r="44" spans="2:62" ht="29.1">
      <c r="B44" s="14" t="s">
        <v>82</v>
      </c>
    </row>
    <row r="45" spans="2:62">
      <c r="B45" s="15" t="s">
        <v>16</v>
      </c>
    </row>
    <row r="46" spans="2:62">
      <c r="B46" s="16" t="s">
        <v>74</v>
      </c>
      <c r="C46" s="17">
        <v>3.6871191807831237E-2</v>
      </c>
      <c r="D46" s="17">
        <v>4.4313096673978251E-2</v>
      </c>
      <c r="E46" s="17">
        <v>6.2575688420676498E-2</v>
      </c>
      <c r="F46" s="17">
        <v>5.1405982176439581E-2</v>
      </c>
      <c r="G46" s="17">
        <v>3.4172394619193552E-2</v>
      </c>
      <c r="H46" s="17">
        <v>1.7204365216197118E-2</v>
      </c>
      <c r="I46" s="17">
        <v>1.4664067556705331E-2</v>
      </c>
      <c r="K46" s="17">
        <v>3.8747477666127378E-2</v>
      </c>
      <c r="L46" s="17">
        <v>3.5200752914170998E-2</v>
      </c>
      <c r="N46" s="17">
        <v>1.9267236425907559E-2</v>
      </c>
      <c r="O46" s="17">
        <v>3.1042122547015629E-2</v>
      </c>
      <c r="P46" s="17">
        <v>4.9318780814000027E-2</v>
      </c>
      <c r="Q46" s="17">
        <v>4.6863935200419413E-2</v>
      </c>
      <c r="R46" s="17">
        <v>4.4865844377570317E-2</v>
      </c>
      <c r="S46" s="17">
        <v>4.7950895903329162E-2</v>
      </c>
      <c r="T46" s="17">
        <v>2.0597761502401279E-2</v>
      </c>
      <c r="U46" s="17">
        <v>4.2670641458998543E-2</v>
      </c>
      <c r="V46" s="17">
        <v>2.6285667733139981E-2</v>
      </c>
      <c r="W46" s="17">
        <v>3.9952393667874612E-2</v>
      </c>
      <c r="X46" s="17">
        <v>4.5563688533104947E-2</v>
      </c>
      <c r="Y46" s="17">
        <v>2.403439086258911E-2</v>
      </c>
      <c r="AA46" s="17">
        <v>3.2152175126085168E-2</v>
      </c>
      <c r="AB46" s="17">
        <v>2.6374347557824671E-2</v>
      </c>
      <c r="AC46" s="17">
        <v>3.250440347627373E-2</v>
      </c>
      <c r="AD46" s="17">
        <v>3.4254280242673962E-2</v>
      </c>
      <c r="AE46" s="17">
        <v>4.2245934741995027E-2</v>
      </c>
      <c r="AF46" s="17">
        <v>3.2249804109862883E-2</v>
      </c>
      <c r="AG46" s="17">
        <v>2.8250222482782781E-2</v>
      </c>
      <c r="AH46" s="17">
        <v>1.848906549971252E-2</v>
      </c>
      <c r="AI46" s="17">
        <v>5.6594524535759631E-2</v>
      </c>
      <c r="AJ46" s="17">
        <v>8.8302943050936351E-3</v>
      </c>
      <c r="AK46" s="17">
        <v>2.84770241176758E-2</v>
      </c>
      <c r="AL46" s="17">
        <v>6.1865827375974368E-2</v>
      </c>
      <c r="AM46" s="17">
        <v>4.2099031906350323E-2</v>
      </c>
      <c r="AN46" s="17">
        <v>7.1263065513110846E-2</v>
      </c>
      <c r="AO46" s="17">
        <v>5.6616411735998261E-2</v>
      </c>
      <c r="AP46" s="17">
        <v>7.8193296738831311E-2</v>
      </c>
      <c r="AQ46" s="17">
        <v>1.5871003208508299E-2</v>
      </c>
      <c r="AS46" s="17">
        <v>3.1628264655121613E-2</v>
      </c>
      <c r="AT46" s="17">
        <v>4.8912789171709228E-2</v>
      </c>
      <c r="AU46" s="17">
        <v>2.1775531567026898E-2</v>
      </c>
      <c r="AV46" s="17">
        <v>2.833432979735221E-2</v>
      </c>
      <c r="AW46" s="17">
        <v>1.9333048872708109E-2</v>
      </c>
      <c r="AX46" s="17">
        <v>4.3401184493579971E-2</v>
      </c>
      <c r="AY46" s="17">
        <v>0.10862912836029071</v>
      </c>
      <c r="AZ46" s="17">
        <v>3.1592832278458438E-2</v>
      </c>
      <c r="BB46" s="17">
        <v>4.0634810984206862E-2</v>
      </c>
      <c r="BC46" s="17">
        <v>5.2269660444017638E-2</v>
      </c>
      <c r="BD46" s="17">
        <v>2.7837592200662242E-2</v>
      </c>
      <c r="BE46" s="17">
        <v>4.0341197499322669E-2</v>
      </c>
      <c r="BF46" s="17">
        <v>2.791209274126592E-2</v>
      </c>
      <c r="BG46" s="17">
        <v>5.9692981343779067E-2</v>
      </c>
      <c r="BH46" s="17">
        <v>5.2264078193822568E-2</v>
      </c>
      <c r="BI46" s="17">
        <v>1.6385811017416301E-2</v>
      </c>
      <c r="BJ46" s="17">
        <v>1.227076631857533E-2</v>
      </c>
    </row>
    <row r="47" spans="2:62">
      <c r="B47" s="16" t="s">
        <v>75</v>
      </c>
      <c r="C47" s="17">
        <v>4.4459079223108627E-2</v>
      </c>
      <c r="D47" s="17">
        <v>6.582808038079159E-2</v>
      </c>
      <c r="E47" s="17">
        <v>6.3618586727173979E-2</v>
      </c>
      <c r="F47" s="17">
        <v>5.9532528738198823E-2</v>
      </c>
      <c r="G47" s="17">
        <v>2.858481247497335E-2</v>
      </c>
      <c r="H47" s="17">
        <v>4.1124251756851887E-2</v>
      </c>
      <c r="I47" s="17">
        <v>1.7701636239285549E-2</v>
      </c>
      <c r="K47" s="17">
        <v>4.5397508015379631E-2</v>
      </c>
      <c r="L47" s="17">
        <v>4.3738948464009268E-2</v>
      </c>
      <c r="N47" s="17">
        <v>3.0897588123246361E-2</v>
      </c>
      <c r="O47" s="17">
        <v>3.1525539512916582E-2</v>
      </c>
      <c r="P47" s="17">
        <v>5.7706173444017628E-2</v>
      </c>
      <c r="Q47" s="17">
        <v>4.8414728466405377E-2</v>
      </c>
      <c r="R47" s="17">
        <v>5.0297782803889843E-2</v>
      </c>
      <c r="S47" s="17">
        <v>3.0350432611233449E-2</v>
      </c>
      <c r="T47" s="17">
        <v>9.0273948196853124E-2</v>
      </c>
      <c r="U47" s="17">
        <v>2.189346773060236E-2</v>
      </c>
      <c r="V47" s="17">
        <v>2.3698982163587991E-2</v>
      </c>
      <c r="W47" s="17">
        <v>6.8759091693043228E-2</v>
      </c>
      <c r="X47" s="17">
        <v>4.9445253434336783E-2</v>
      </c>
      <c r="Y47" s="17">
        <v>1.8226185888332101E-2</v>
      </c>
      <c r="AA47" s="17">
        <v>6.1485770501799632E-2</v>
      </c>
      <c r="AB47" s="17">
        <v>1.6683944197861619E-2</v>
      </c>
      <c r="AC47" s="17">
        <v>4.9364135459783909E-2</v>
      </c>
      <c r="AD47" s="17">
        <v>5.3996726937837372E-2</v>
      </c>
      <c r="AE47" s="17">
        <v>3.7133499681663837E-2</v>
      </c>
      <c r="AF47" s="17">
        <v>4.8339870624740558E-2</v>
      </c>
      <c r="AG47" s="17">
        <v>2.939942305807226E-2</v>
      </c>
      <c r="AH47" s="17">
        <v>5.2119647317059897E-2</v>
      </c>
      <c r="AI47" s="17">
        <v>1.6842612595944221E-2</v>
      </c>
      <c r="AJ47" s="17">
        <v>8.0251288472370751E-3</v>
      </c>
      <c r="AK47" s="17">
        <v>7.5606910873030717E-2</v>
      </c>
      <c r="AL47" s="17">
        <v>5.1629423953139027E-2</v>
      </c>
      <c r="AM47" s="17">
        <v>6.3865135585631339E-2</v>
      </c>
      <c r="AN47" s="17">
        <v>7.2321849271442903E-2</v>
      </c>
      <c r="AO47" s="17">
        <v>7.6842839077698372E-2</v>
      </c>
      <c r="AP47" s="17">
        <v>6.7766312419622277E-2</v>
      </c>
      <c r="AQ47" s="17">
        <v>1.8987599539677311E-2</v>
      </c>
      <c r="AS47" s="17">
        <v>4.1588772117402327E-2</v>
      </c>
      <c r="AT47" s="17">
        <v>4.0525031602495411E-2</v>
      </c>
      <c r="AU47" s="17">
        <v>1.108200635221104E-2</v>
      </c>
      <c r="AV47" s="17">
        <v>3.5466041675564157E-2</v>
      </c>
      <c r="AW47" s="17">
        <v>6.259266249582969E-2</v>
      </c>
      <c r="AX47" s="17">
        <v>5.9633742900656588E-2</v>
      </c>
      <c r="AY47" s="17">
        <v>9.3549056330971325E-2</v>
      </c>
      <c r="AZ47" s="17">
        <v>5.2207721796322118E-2</v>
      </c>
      <c r="BB47" s="17">
        <v>5.1974155615092339E-2</v>
      </c>
      <c r="BC47" s="17">
        <v>4.6451912491924242E-2</v>
      </c>
      <c r="BD47" s="17">
        <v>2.3135732669583259E-2</v>
      </c>
      <c r="BE47" s="17">
        <v>4.398763872038175E-2</v>
      </c>
      <c r="BF47" s="17">
        <v>4.5808333989780597E-2</v>
      </c>
      <c r="BG47" s="17">
        <v>3.727321798808178E-2</v>
      </c>
      <c r="BH47" s="17">
        <v>6.6431613892917823E-2</v>
      </c>
      <c r="BI47" s="17">
        <v>3.3860020577501287E-2</v>
      </c>
      <c r="BJ47" s="17">
        <v>3.6412554679304383E-2</v>
      </c>
    </row>
    <row r="48" spans="2:62">
      <c r="B48" s="16" t="s">
        <v>76</v>
      </c>
      <c r="C48" s="17">
        <v>6.2437713282125683E-2</v>
      </c>
      <c r="D48" s="17">
        <v>9.2081830418866251E-2</v>
      </c>
      <c r="E48" s="17">
        <v>8.0690427352294841E-2</v>
      </c>
      <c r="F48" s="17">
        <v>9.4268972287858022E-2</v>
      </c>
      <c r="G48" s="17">
        <v>4.8326912429511662E-2</v>
      </c>
      <c r="H48" s="17">
        <v>2.4226166637211891E-2</v>
      </c>
      <c r="I48" s="17">
        <v>3.9389491740845953E-2</v>
      </c>
      <c r="K48" s="17">
        <v>6.5514294594058456E-2</v>
      </c>
      <c r="L48" s="17">
        <v>5.970743792246349E-2</v>
      </c>
      <c r="N48" s="17">
        <v>4.2995453177262867E-2</v>
      </c>
      <c r="O48" s="17">
        <v>4.6955085657486101E-2</v>
      </c>
      <c r="P48" s="17">
        <v>2.9847661932783959E-2</v>
      </c>
      <c r="Q48" s="17">
        <v>7.2094771201478086E-2</v>
      </c>
      <c r="R48" s="17">
        <v>6.7649837502513799E-2</v>
      </c>
      <c r="S48" s="17">
        <v>4.2706382826889731E-2</v>
      </c>
      <c r="T48" s="17">
        <v>7.2777771212575559E-2</v>
      </c>
      <c r="U48" s="17">
        <v>5.2858789128981273E-2</v>
      </c>
      <c r="V48" s="17">
        <v>2.658868692717135E-2</v>
      </c>
      <c r="W48" s="17">
        <v>9.4085837992287799E-2</v>
      </c>
      <c r="X48" s="17">
        <v>7.0390200329863192E-2</v>
      </c>
      <c r="Y48" s="17">
        <v>9.1868842225134278E-2</v>
      </c>
      <c r="AA48" s="17">
        <v>6.6054612269566576E-2</v>
      </c>
      <c r="AB48" s="17">
        <v>4.3519494737554787E-2</v>
      </c>
      <c r="AC48" s="17">
        <v>1.7162577851230602E-2</v>
      </c>
      <c r="AD48" s="17">
        <v>3.4522020633692002E-2</v>
      </c>
      <c r="AE48" s="17">
        <v>8.4403013905330615E-2</v>
      </c>
      <c r="AF48" s="17">
        <v>4.9637466877458958E-2</v>
      </c>
      <c r="AG48" s="17">
        <v>9.2937819343504605E-2</v>
      </c>
      <c r="AH48" s="17">
        <v>6.2458916571640342E-2</v>
      </c>
      <c r="AI48" s="17">
        <v>4.1625540535655502E-2</v>
      </c>
      <c r="AJ48" s="17">
        <v>6.0815912108939753E-2</v>
      </c>
      <c r="AK48" s="17">
        <v>4.8395718302253227E-2</v>
      </c>
      <c r="AL48" s="17">
        <v>6.2141554264218322E-2</v>
      </c>
      <c r="AM48" s="17">
        <v>8.45095156437983E-2</v>
      </c>
      <c r="AN48" s="17">
        <v>7.1945435424521101E-2</v>
      </c>
      <c r="AO48" s="17">
        <v>9.6505305698904503E-2</v>
      </c>
      <c r="AP48" s="17">
        <v>0.1020171128460927</v>
      </c>
      <c r="AQ48" s="17">
        <v>5.136587651797786E-2</v>
      </c>
      <c r="AS48" s="17">
        <v>6.4951209223162026E-2</v>
      </c>
      <c r="AT48" s="17">
        <v>6.5362533169697659E-2</v>
      </c>
      <c r="AU48" s="17">
        <v>5.6275133766546491E-2</v>
      </c>
      <c r="AV48" s="17">
        <v>8.5993970142557261E-2</v>
      </c>
      <c r="AW48" s="17">
        <v>5.4533203683666993E-2</v>
      </c>
      <c r="AX48" s="17">
        <v>8.0944075704752247E-2</v>
      </c>
      <c r="AY48" s="17">
        <v>7.4605787000923171E-2</v>
      </c>
      <c r="AZ48" s="17">
        <v>4.9256511218834509E-2</v>
      </c>
      <c r="BB48" s="17">
        <v>5.2171742095274393E-2</v>
      </c>
      <c r="BC48" s="17">
        <v>7.506250465966402E-2</v>
      </c>
      <c r="BD48" s="17">
        <v>7.4653200774336986E-2</v>
      </c>
      <c r="BE48" s="17">
        <v>7.6982304897155088E-2</v>
      </c>
      <c r="BF48" s="17">
        <v>5.9076386181562322E-2</v>
      </c>
      <c r="BG48" s="17">
        <v>3.7947397674443072E-2</v>
      </c>
      <c r="BH48" s="17">
        <v>6.7205249250101642E-2</v>
      </c>
      <c r="BI48" s="17">
        <v>4.9951451979746951E-2</v>
      </c>
      <c r="BJ48" s="17">
        <v>2.513474841092107E-2</v>
      </c>
    </row>
    <row r="49" spans="2:62">
      <c r="B49" s="16" t="s">
        <v>77</v>
      </c>
      <c r="C49" s="17">
        <v>0.85623201568693441</v>
      </c>
      <c r="D49" s="17">
        <v>0.79777699252636392</v>
      </c>
      <c r="E49" s="17">
        <v>0.79311529749985454</v>
      </c>
      <c r="F49" s="17">
        <v>0.79479251679750373</v>
      </c>
      <c r="G49" s="17">
        <v>0.88891588047632153</v>
      </c>
      <c r="H49" s="17">
        <v>0.91744521638973908</v>
      </c>
      <c r="I49" s="17">
        <v>0.92824480446316315</v>
      </c>
      <c r="K49" s="17">
        <v>0.85034071972443459</v>
      </c>
      <c r="L49" s="17">
        <v>0.86135286069935624</v>
      </c>
      <c r="N49" s="17">
        <v>0.90683972227358312</v>
      </c>
      <c r="O49" s="17">
        <v>0.8904772522825819</v>
      </c>
      <c r="P49" s="17">
        <v>0.86312738380919818</v>
      </c>
      <c r="Q49" s="17">
        <v>0.8326265651316973</v>
      </c>
      <c r="R49" s="17">
        <v>0.83718653531602627</v>
      </c>
      <c r="S49" s="17">
        <v>0.87899228865854773</v>
      </c>
      <c r="T49" s="17">
        <v>0.81635051908816969</v>
      </c>
      <c r="U49" s="17">
        <v>0.88257710168141779</v>
      </c>
      <c r="V49" s="17">
        <v>0.92342666317610089</v>
      </c>
      <c r="W49" s="17">
        <v>0.79720267664679445</v>
      </c>
      <c r="X49" s="17">
        <v>0.83460085770269488</v>
      </c>
      <c r="Y49" s="17">
        <v>0.86587058102394465</v>
      </c>
      <c r="AA49" s="17">
        <v>0.84030744210254871</v>
      </c>
      <c r="AB49" s="17">
        <v>0.91342221350675901</v>
      </c>
      <c r="AC49" s="17">
        <v>0.90096888321271185</v>
      </c>
      <c r="AD49" s="17">
        <v>0.87722697218579682</v>
      </c>
      <c r="AE49" s="17">
        <v>0.83621755167101053</v>
      </c>
      <c r="AF49" s="17">
        <v>0.86977285838793761</v>
      </c>
      <c r="AG49" s="17">
        <v>0.8494125351156403</v>
      </c>
      <c r="AH49" s="17">
        <v>0.86693237061158712</v>
      </c>
      <c r="AI49" s="17">
        <v>0.88493732233264066</v>
      </c>
      <c r="AJ49" s="17">
        <v>0.92232866473872954</v>
      </c>
      <c r="AK49" s="17">
        <v>0.84752034670704024</v>
      </c>
      <c r="AL49" s="17">
        <v>0.82436319440666828</v>
      </c>
      <c r="AM49" s="17">
        <v>0.80952631686422027</v>
      </c>
      <c r="AN49" s="17">
        <v>0.78446964979092515</v>
      </c>
      <c r="AO49" s="17">
        <v>0.77003544348739905</v>
      </c>
      <c r="AP49" s="17">
        <v>0.75202327799545365</v>
      </c>
      <c r="AQ49" s="17">
        <v>0.91377552073383661</v>
      </c>
      <c r="AS49" s="17">
        <v>0.861831754004314</v>
      </c>
      <c r="AT49" s="17">
        <v>0.84519964605609743</v>
      </c>
      <c r="AU49" s="17">
        <v>0.91086732831421546</v>
      </c>
      <c r="AV49" s="17">
        <v>0.85020565838452622</v>
      </c>
      <c r="AW49" s="17">
        <v>0.86354108494779513</v>
      </c>
      <c r="AX49" s="17">
        <v>0.81602099690101104</v>
      </c>
      <c r="AY49" s="17">
        <v>0.72321602830781484</v>
      </c>
      <c r="AZ49" s="17">
        <v>0.86694293470638484</v>
      </c>
      <c r="BB49" s="17">
        <v>0.8552192913054264</v>
      </c>
      <c r="BC49" s="17">
        <v>0.82621592240439401</v>
      </c>
      <c r="BD49" s="17">
        <v>0.87437347435541757</v>
      </c>
      <c r="BE49" s="17">
        <v>0.83868885888314049</v>
      </c>
      <c r="BF49" s="17">
        <v>0.86720318708739108</v>
      </c>
      <c r="BG49" s="17">
        <v>0.86508640299369599</v>
      </c>
      <c r="BH49" s="17">
        <v>0.8140990586631579</v>
      </c>
      <c r="BI49" s="17">
        <v>0.89980271642533549</v>
      </c>
      <c r="BJ49" s="17">
        <v>0.92618193059119913</v>
      </c>
    </row>
    <row r="51" spans="2:62" ht="29.1">
      <c r="B51" s="14" t="s">
        <v>83</v>
      </c>
    </row>
    <row r="52" spans="2:62">
      <c r="B52" s="15" t="s">
        <v>16</v>
      </c>
    </row>
    <row r="53" spans="2:62">
      <c r="B53" s="16" t="s">
        <v>74</v>
      </c>
      <c r="C53" s="17">
        <v>1.3126240544271349E-2</v>
      </c>
      <c r="D53" s="17">
        <v>3.3254165172952432E-2</v>
      </c>
      <c r="E53" s="17">
        <v>1.427939192806389E-2</v>
      </c>
      <c r="F53" s="17">
        <v>1.392998033166719E-2</v>
      </c>
      <c r="G53" s="17">
        <v>0</v>
      </c>
      <c r="H53" s="17">
        <v>3.509111417624864E-3</v>
      </c>
      <c r="I53" s="17">
        <v>1.535012142568329E-2</v>
      </c>
      <c r="K53" s="17">
        <v>9.2370665711410307E-3</v>
      </c>
      <c r="L53" s="17">
        <v>1.6985743121181809E-2</v>
      </c>
      <c r="N53" s="17">
        <v>1.258276149344629E-2</v>
      </c>
      <c r="O53" s="17">
        <v>1.544919818208788E-2</v>
      </c>
      <c r="P53" s="17">
        <v>1.0082744699062E-2</v>
      </c>
      <c r="Q53" s="17">
        <v>2.4378661417896751E-2</v>
      </c>
      <c r="R53" s="17">
        <v>2.3823469294548611E-2</v>
      </c>
      <c r="S53" s="17">
        <v>1.7881532668140351E-2</v>
      </c>
      <c r="T53" s="17">
        <v>6.8655252880169141E-3</v>
      </c>
      <c r="U53" s="17">
        <v>1.5768969596731821E-2</v>
      </c>
      <c r="V53" s="17">
        <v>0</v>
      </c>
      <c r="W53" s="17">
        <v>1.8566579445163229E-2</v>
      </c>
      <c r="X53" s="17">
        <v>7.8542933567987867E-3</v>
      </c>
      <c r="Y53" s="17">
        <v>5.9993958157329944E-3</v>
      </c>
      <c r="AA53" s="17">
        <v>0</v>
      </c>
      <c r="AB53" s="17">
        <v>2.6958164823960479E-2</v>
      </c>
      <c r="AC53" s="17">
        <v>1.7203845499374051E-2</v>
      </c>
      <c r="AD53" s="17">
        <v>9.0233769304685057E-3</v>
      </c>
      <c r="AE53" s="17">
        <v>1.564737511083238E-2</v>
      </c>
      <c r="AF53" s="17">
        <v>2.286852710786251E-2</v>
      </c>
      <c r="AG53" s="17">
        <v>1.8864860563536579E-2</v>
      </c>
      <c r="AH53" s="17">
        <v>1.400396354485791E-2</v>
      </c>
      <c r="AI53" s="17">
        <v>7.7659772474211004E-3</v>
      </c>
      <c r="AJ53" s="17">
        <v>0</v>
      </c>
      <c r="AK53" s="17">
        <v>1.396407581304355E-2</v>
      </c>
      <c r="AL53" s="17">
        <v>9.0727507851835858E-3</v>
      </c>
      <c r="AM53" s="17">
        <v>2.1725107499179521E-2</v>
      </c>
      <c r="AN53" s="17">
        <v>0</v>
      </c>
      <c r="AO53" s="17">
        <v>0</v>
      </c>
      <c r="AP53" s="17">
        <v>0</v>
      </c>
      <c r="AQ53" s="17">
        <v>0</v>
      </c>
      <c r="AS53" s="17">
        <v>1.272260177490534E-2</v>
      </c>
      <c r="AT53" s="17">
        <v>9.3295895445904328E-3</v>
      </c>
      <c r="AU53" s="17">
        <v>2.8351627347535831E-2</v>
      </c>
      <c r="AV53" s="17">
        <v>2.12505016904414E-2</v>
      </c>
      <c r="AW53" s="17">
        <v>1.1916980408006889E-2</v>
      </c>
      <c r="AX53" s="17">
        <v>0</v>
      </c>
      <c r="AY53" s="17">
        <v>1.7782426023060061E-2</v>
      </c>
      <c r="AZ53" s="17">
        <v>1.1596561977689761E-2</v>
      </c>
      <c r="BB53" s="17">
        <v>1.4547090593116169E-2</v>
      </c>
      <c r="BC53" s="17">
        <v>8.074832650248772E-3</v>
      </c>
      <c r="BD53" s="17">
        <v>1.629676890221313E-2</v>
      </c>
      <c r="BE53" s="17">
        <v>2.8523744786211259E-2</v>
      </c>
      <c r="BF53" s="17">
        <v>1.154199411428374E-2</v>
      </c>
      <c r="BG53" s="17">
        <v>0</v>
      </c>
      <c r="BH53" s="17">
        <v>1.336484943057359E-2</v>
      </c>
      <c r="BI53" s="17">
        <v>1.127711211329278E-2</v>
      </c>
      <c r="BJ53" s="17">
        <v>0</v>
      </c>
    </row>
    <row r="54" spans="2:62">
      <c r="B54" s="16" t="s">
        <v>75</v>
      </c>
      <c r="C54" s="17">
        <v>1.9004269202916792E-2</v>
      </c>
      <c r="D54" s="17">
        <v>2.209440727588291E-2</v>
      </c>
      <c r="E54" s="17">
        <v>2.599211067935215E-2</v>
      </c>
      <c r="F54" s="17">
        <v>5.9708962155370611E-3</v>
      </c>
      <c r="G54" s="17">
        <v>9.7498503282174003E-3</v>
      </c>
      <c r="H54" s="17">
        <v>6.7221658686307962E-3</v>
      </c>
      <c r="I54" s="17">
        <v>3.750316799176244E-2</v>
      </c>
      <c r="K54" s="17">
        <v>2.364545065035676E-2</v>
      </c>
      <c r="L54" s="17">
        <v>1.4552190224029021E-2</v>
      </c>
      <c r="N54" s="17">
        <v>3.822848833743598E-2</v>
      </c>
      <c r="O54" s="17">
        <v>0</v>
      </c>
      <c r="P54" s="17">
        <v>1.0170649153473659E-2</v>
      </c>
      <c r="Q54" s="17">
        <v>1.195125313734435E-2</v>
      </c>
      <c r="R54" s="17">
        <v>1.375592927224795E-2</v>
      </c>
      <c r="S54" s="17">
        <v>2.5342170309945029E-2</v>
      </c>
      <c r="T54" s="17">
        <v>3.5038401069699257E-2</v>
      </c>
      <c r="U54" s="17">
        <v>5.5440447831280638E-3</v>
      </c>
      <c r="V54" s="17">
        <v>3.2255326587829633E-2</v>
      </c>
      <c r="W54" s="17">
        <v>1.407212140208758E-2</v>
      </c>
      <c r="X54" s="17">
        <v>1.5684053457961849E-2</v>
      </c>
      <c r="Y54" s="17">
        <v>1.4665586422787889E-2</v>
      </c>
      <c r="AA54" s="17">
        <v>0</v>
      </c>
      <c r="AB54" s="17">
        <v>0</v>
      </c>
      <c r="AC54" s="17">
        <v>1.625203818476878E-2</v>
      </c>
      <c r="AD54" s="17">
        <v>4.6270149242031662E-2</v>
      </c>
      <c r="AE54" s="17">
        <v>2.1884229330745641E-2</v>
      </c>
      <c r="AF54" s="17">
        <v>1.8316719728667181E-2</v>
      </c>
      <c r="AG54" s="17">
        <v>3.1137814936992698E-2</v>
      </c>
      <c r="AH54" s="17">
        <v>1.367168905408685E-2</v>
      </c>
      <c r="AI54" s="17">
        <v>2.4632750186152769E-2</v>
      </c>
      <c r="AJ54" s="17">
        <v>1.698513917693855E-2</v>
      </c>
      <c r="AK54" s="17">
        <v>6.80955395834054E-3</v>
      </c>
      <c r="AL54" s="17">
        <v>1.738687360348919E-2</v>
      </c>
      <c r="AM54" s="17">
        <v>3.3110495304250302E-2</v>
      </c>
      <c r="AN54" s="17">
        <v>2.403159707120664E-2</v>
      </c>
      <c r="AO54" s="17">
        <v>2.0500302862362811E-2</v>
      </c>
      <c r="AP54" s="17">
        <v>8.7440177707795719E-3</v>
      </c>
      <c r="AQ54" s="17">
        <v>0</v>
      </c>
      <c r="AS54" s="17">
        <v>2.0993874954018471E-2</v>
      </c>
      <c r="AT54" s="17">
        <v>2.5189208337985242E-2</v>
      </c>
      <c r="AU54" s="17">
        <v>3.4330223095880401E-2</v>
      </c>
      <c r="AV54" s="17">
        <v>1.425580597328824E-2</v>
      </c>
      <c r="AW54" s="17">
        <v>9.4373223917548175E-3</v>
      </c>
      <c r="AX54" s="17">
        <v>4.1848276076044653E-2</v>
      </c>
      <c r="AY54" s="17">
        <v>0</v>
      </c>
      <c r="AZ54" s="17">
        <v>5.8492446323690486E-3</v>
      </c>
      <c r="BB54" s="17">
        <v>2.4177022147342471E-2</v>
      </c>
      <c r="BC54" s="17">
        <v>2.7103456857505089E-2</v>
      </c>
      <c r="BD54" s="17">
        <v>3.0194607265912929E-2</v>
      </c>
      <c r="BE54" s="17">
        <v>2.0283748701253091E-2</v>
      </c>
      <c r="BF54" s="17">
        <v>4.4477977535317126E-3</v>
      </c>
      <c r="BG54" s="17">
        <v>3.9496674525532641E-2</v>
      </c>
      <c r="BH54" s="17">
        <v>1.359126842998926E-2</v>
      </c>
      <c r="BI54" s="17">
        <v>1.3798419669125249E-2</v>
      </c>
      <c r="BJ54" s="17">
        <v>2.4160970679466091E-2</v>
      </c>
    </row>
    <row r="55" spans="2:62">
      <c r="B55" s="16" t="s">
        <v>76</v>
      </c>
      <c r="C55" s="17">
        <v>1.893503424878672E-2</v>
      </c>
      <c r="D55" s="17">
        <v>3.77733477624174E-3</v>
      </c>
      <c r="E55" s="17">
        <v>8.3195873924745492E-3</v>
      </c>
      <c r="F55" s="17">
        <v>8.4113207018552318E-3</v>
      </c>
      <c r="G55" s="17">
        <v>1.6933448624135379E-2</v>
      </c>
      <c r="H55" s="17">
        <v>2.7452969801480001E-2</v>
      </c>
      <c r="I55" s="17">
        <v>4.1962659567379053E-2</v>
      </c>
      <c r="K55" s="17">
        <v>1.3949360128831139E-2</v>
      </c>
      <c r="L55" s="17">
        <v>2.389201689253748E-2</v>
      </c>
      <c r="N55" s="17">
        <v>6.5953542502368836E-3</v>
      </c>
      <c r="O55" s="17">
        <v>3.2075254357511712E-2</v>
      </c>
      <c r="P55" s="17">
        <v>4.0111054205580567E-2</v>
      </c>
      <c r="Q55" s="17">
        <v>3.4590689462328357E-2</v>
      </c>
      <c r="R55" s="17">
        <v>1.8354569167314899E-2</v>
      </c>
      <c r="S55" s="17">
        <v>1.8368109956109421E-2</v>
      </c>
      <c r="T55" s="17">
        <v>1.412421359597992E-2</v>
      </c>
      <c r="U55" s="17">
        <v>1.0560593555390969E-2</v>
      </c>
      <c r="V55" s="17">
        <v>2.182577735130756E-2</v>
      </c>
      <c r="W55" s="17">
        <v>3.7299234829112821E-3</v>
      </c>
      <c r="X55" s="17">
        <v>3.468015654857446E-2</v>
      </c>
      <c r="Y55" s="17">
        <v>1.950188848409248E-2</v>
      </c>
      <c r="AA55" s="17">
        <v>0</v>
      </c>
      <c r="AB55" s="17">
        <v>1.8073113452503071E-2</v>
      </c>
      <c r="AC55" s="17">
        <v>1.636475896431723E-2</v>
      </c>
      <c r="AD55" s="17">
        <v>2.6105444647035961E-2</v>
      </c>
      <c r="AE55" s="17">
        <v>1.608058256799819E-2</v>
      </c>
      <c r="AF55" s="17">
        <v>2.2541739887269371E-2</v>
      </c>
      <c r="AG55" s="17">
        <v>1.9610901312622761E-2</v>
      </c>
      <c r="AH55" s="17">
        <v>3.2431023664310207E-2</v>
      </c>
      <c r="AI55" s="17">
        <v>1.5897489654154589E-2</v>
      </c>
      <c r="AJ55" s="17">
        <v>3.3607416907721802E-2</v>
      </c>
      <c r="AK55" s="17">
        <v>2.795225284125738E-2</v>
      </c>
      <c r="AL55" s="17">
        <v>0</v>
      </c>
      <c r="AM55" s="17">
        <v>2.050438040395753E-2</v>
      </c>
      <c r="AN55" s="17">
        <v>2.436354981653719E-2</v>
      </c>
      <c r="AO55" s="17">
        <v>0</v>
      </c>
      <c r="AP55" s="17">
        <v>8.1382984881506817E-3</v>
      </c>
      <c r="AQ55" s="17">
        <v>0</v>
      </c>
      <c r="AS55" s="17">
        <v>2.130505149412764E-2</v>
      </c>
      <c r="AT55" s="17">
        <v>2.3314670434277339E-2</v>
      </c>
      <c r="AU55" s="17">
        <v>1.081118567381298E-2</v>
      </c>
      <c r="AV55" s="17">
        <v>1.4009000798964029E-2</v>
      </c>
      <c r="AW55" s="17">
        <v>2.0226924325341351E-2</v>
      </c>
      <c r="AX55" s="17">
        <v>0</v>
      </c>
      <c r="AY55" s="17">
        <v>3.7744143905929707E-2</v>
      </c>
      <c r="AZ55" s="17">
        <v>1.384813729358635E-2</v>
      </c>
      <c r="BB55" s="17">
        <v>1.4330495659852451E-2</v>
      </c>
      <c r="BC55" s="17">
        <v>2.0968870514997739E-2</v>
      </c>
      <c r="BD55" s="17">
        <v>1.1371917860339781E-2</v>
      </c>
      <c r="BE55" s="17">
        <v>2.0366753932084869E-2</v>
      </c>
      <c r="BF55" s="17">
        <v>2.4220120030759539E-2</v>
      </c>
      <c r="BG55" s="17">
        <v>0</v>
      </c>
      <c r="BH55" s="17">
        <v>2.6897619349038199E-2</v>
      </c>
      <c r="BI55" s="17">
        <v>1.1311124892809631E-2</v>
      </c>
      <c r="BJ55" s="17">
        <v>2.358322379831565E-2</v>
      </c>
    </row>
    <row r="56" spans="2:62">
      <c r="B56" s="16" t="s">
        <v>77</v>
      </c>
      <c r="C56" s="17">
        <v>0.94893445600402515</v>
      </c>
      <c r="D56" s="17">
        <v>0.94087409277492295</v>
      </c>
      <c r="E56" s="17">
        <v>0.95140891000010941</v>
      </c>
      <c r="F56" s="17">
        <v>0.97168780275094047</v>
      </c>
      <c r="G56" s="17">
        <v>0.97331670104764734</v>
      </c>
      <c r="H56" s="17">
        <v>0.96231575291226423</v>
      </c>
      <c r="I56" s="17">
        <v>0.90518405101517518</v>
      </c>
      <c r="K56" s="17">
        <v>0.9531681226496711</v>
      </c>
      <c r="L56" s="17">
        <v>0.94457004976225167</v>
      </c>
      <c r="N56" s="17">
        <v>0.94259339591888081</v>
      </c>
      <c r="O56" s="17">
        <v>0.95247554746040042</v>
      </c>
      <c r="P56" s="17">
        <v>0.93963555194188364</v>
      </c>
      <c r="Q56" s="17">
        <v>0.92907939598243039</v>
      </c>
      <c r="R56" s="17">
        <v>0.94406603226588848</v>
      </c>
      <c r="S56" s="17">
        <v>0.9384081870658052</v>
      </c>
      <c r="T56" s="17">
        <v>0.94397186004630373</v>
      </c>
      <c r="U56" s="17">
        <v>0.96812639206474915</v>
      </c>
      <c r="V56" s="17">
        <v>0.94591889606086277</v>
      </c>
      <c r="W56" s="17">
        <v>0.96363137566983792</v>
      </c>
      <c r="X56" s="17">
        <v>0.94178149663666477</v>
      </c>
      <c r="Y56" s="17">
        <v>0.95983312927738684</v>
      </c>
      <c r="AA56" s="17">
        <v>1</v>
      </c>
      <c r="AB56" s="17">
        <v>0.95496872172353664</v>
      </c>
      <c r="AC56" s="17">
        <v>0.95017935735154002</v>
      </c>
      <c r="AD56" s="17">
        <v>0.91860102918046393</v>
      </c>
      <c r="AE56" s="17">
        <v>0.94638781299042374</v>
      </c>
      <c r="AF56" s="17">
        <v>0.93627301327620094</v>
      </c>
      <c r="AG56" s="17">
        <v>0.93038642318684794</v>
      </c>
      <c r="AH56" s="17">
        <v>0.93989332373674483</v>
      </c>
      <c r="AI56" s="17">
        <v>0.95170378291227165</v>
      </c>
      <c r="AJ56" s="17">
        <v>0.94940744391533971</v>
      </c>
      <c r="AK56" s="17">
        <v>0.95127411738735834</v>
      </c>
      <c r="AL56" s="17">
        <v>0.97354037561132711</v>
      </c>
      <c r="AM56" s="17">
        <v>0.92466001679261278</v>
      </c>
      <c r="AN56" s="17">
        <v>0.95160485311225629</v>
      </c>
      <c r="AO56" s="17">
        <v>0.97949969713763718</v>
      </c>
      <c r="AP56" s="17">
        <v>0.98311768374106978</v>
      </c>
      <c r="AQ56" s="17">
        <v>1</v>
      </c>
      <c r="AS56" s="17">
        <v>0.94497847177694849</v>
      </c>
      <c r="AT56" s="17">
        <v>0.94216653168314679</v>
      </c>
      <c r="AU56" s="17">
        <v>0.92650696388277076</v>
      </c>
      <c r="AV56" s="17">
        <v>0.9504846915373063</v>
      </c>
      <c r="AW56" s="17">
        <v>0.95841877287489674</v>
      </c>
      <c r="AX56" s="17">
        <v>0.9581517239239552</v>
      </c>
      <c r="AY56" s="17">
        <v>0.94447343007101003</v>
      </c>
      <c r="AZ56" s="17">
        <v>0.96870605609635485</v>
      </c>
      <c r="BB56" s="17">
        <v>0.94694539159968871</v>
      </c>
      <c r="BC56" s="17">
        <v>0.94385283997724834</v>
      </c>
      <c r="BD56" s="17">
        <v>0.94213670597153421</v>
      </c>
      <c r="BE56" s="17">
        <v>0.93082575258045086</v>
      </c>
      <c r="BF56" s="17">
        <v>0.95979008810142485</v>
      </c>
      <c r="BG56" s="17">
        <v>0.96050332547446737</v>
      </c>
      <c r="BH56" s="17">
        <v>0.94614626279039893</v>
      </c>
      <c r="BI56" s="17">
        <v>0.96361334332477244</v>
      </c>
      <c r="BJ56" s="17">
        <v>0.95225580552221811</v>
      </c>
    </row>
    <row r="58" spans="2:62" ht="29.1">
      <c r="B58" s="14" t="s">
        <v>84</v>
      </c>
    </row>
    <row r="59" spans="2:62">
      <c r="B59" s="15" t="s">
        <v>16</v>
      </c>
    </row>
    <row r="60" spans="2:62">
      <c r="B60" s="16" t="s">
        <v>74</v>
      </c>
      <c r="C60" s="17">
        <v>1.299369325476892E-2</v>
      </c>
      <c r="D60" s="17">
        <v>2.9206703623070918E-2</v>
      </c>
      <c r="E60" s="17">
        <v>8.4303657703061405E-3</v>
      </c>
      <c r="F60" s="17">
        <v>2.6513850865940079E-2</v>
      </c>
      <c r="G60" s="17">
        <v>6.1805699020496072E-3</v>
      </c>
      <c r="H60" s="17">
        <v>1.035373255743044E-2</v>
      </c>
      <c r="I60" s="17">
        <v>2.4141322267729501E-3</v>
      </c>
      <c r="K60" s="17">
        <v>1.3153838133497089E-2</v>
      </c>
      <c r="L60" s="17">
        <v>1.28947703543471E-2</v>
      </c>
      <c r="N60" s="17">
        <v>2.4100312355100888E-2</v>
      </c>
      <c r="O60" s="17">
        <v>0</v>
      </c>
      <c r="P60" s="17">
        <v>9.6993074274294606E-3</v>
      </c>
      <c r="Q60" s="17">
        <v>1.2276403407709441E-2</v>
      </c>
      <c r="R60" s="17">
        <v>1.3855274476986019E-2</v>
      </c>
      <c r="S60" s="17">
        <v>6.0684767494951488E-3</v>
      </c>
      <c r="T60" s="17">
        <v>7.2433105616605759E-3</v>
      </c>
      <c r="U60" s="17">
        <v>2.1080440348190101E-2</v>
      </c>
      <c r="V60" s="17">
        <v>2.162691437586144E-2</v>
      </c>
      <c r="W60" s="17">
        <v>1.467643441739417E-2</v>
      </c>
      <c r="X60" s="17">
        <v>3.716162845381882E-3</v>
      </c>
      <c r="Y60" s="17">
        <v>1.1909042621719381E-2</v>
      </c>
      <c r="AA60" s="17">
        <v>0</v>
      </c>
      <c r="AB60" s="17">
        <v>8.3646058888905625E-3</v>
      </c>
      <c r="AC60" s="17">
        <v>3.2578762142893861E-2</v>
      </c>
      <c r="AD60" s="17">
        <v>9.5838350797605894E-3</v>
      </c>
      <c r="AE60" s="17">
        <v>3.099303343961483E-2</v>
      </c>
      <c r="AF60" s="17">
        <v>1.8693970103641211E-2</v>
      </c>
      <c r="AG60" s="17">
        <v>1.4572716424124979E-2</v>
      </c>
      <c r="AH60" s="17">
        <v>1.2096649786882579E-2</v>
      </c>
      <c r="AI60" s="17">
        <v>0</v>
      </c>
      <c r="AJ60" s="17">
        <v>0</v>
      </c>
      <c r="AK60" s="17">
        <v>1.4140924263546909E-2</v>
      </c>
      <c r="AL60" s="17">
        <v>0</v>
      </c>
      <c r="AM60" s="17">
        <v>0</v>
      </c>
      <c r="AN60" s="17">
        <v>2.3296392805484852E-2</v>
      </c>
      <c r="AO60" s="17">
        <v>2.2097091660753972E-2</v>
      </c>
      <c r="AP60" s="17">
        <v>8.8851378424973527E-3</v>
      </c>
      <c r="AQ60" s="17">
        <v>0</v>
      </c>
      <c r="AS60" s="17">
        <v>8.630517685775314E-3</v>
      </c>
      <c r="AT60" s="17">
        <v>1.4145544072118829E-2</v>
      </c>
      <c r="AU60" s="17">
        <v>5.4523272148642651E-3</v>
      </c>
      <c r="AV60" s="17">
        <v>0</v>
      </c>
      <c r="AW60" s="17">
        <v>1.5908674740705581E-2</v>
      </c>
      <c r="AX60" s="17">
        <v>2.0141306250085068E-2</v>
      </c>
      <c r="AY60" s="17">
        <v>1.7693486217219351E-2</v>
      </c>
      <c r="AZ60" s="17">
        <v>2.0255280768144909E-2</v>
      </c>
      <c r="BB60" s="17">
        <v>1.025643726194774E-2</v>
      </c>
      <c r="BC60" s="17">
        <v>1.0983473983201949E-2</v>
      </c>
      <c r="BD60" s="17">
        <v>1.1139573062065989E-2</v>
      </c>
      <c r="BE60" s="17">
        <v>2.1118748374972601E-2</v>
      </c>
      <c r="BF60" s="17">
        <v>6.5992441727073534E-3</v>
      </c>
      <c r="BG60" s="17">
        <v>0</v>
      </c>
      <c r="BH60" s="17">
        <v>1.99545407983685E-2</v>
      </c>
      <c r="BI60" s="17">
        <v>2.7344554663222779E-2</v>
      </c>
      <c r="BJ60" s="17">
        <v>1.20044034439791E-2</v>
      </c>
    </row>
    <row r="61" spans="2:62">
      <c r="B61" s="16" t="s">
        <v>75</v>
      </c>
      <c r="C61" s="17">
        <v>2.0276060793040371E-2</v>
      </c>
      <c r="D61" s="17">
        <v>2.194966776897174E-2</v>
      </c>
      <c r="E61" s="17">
        <v>2.868956979560576E-2</v>
      </c>
      <c r="F61" s="17">
        <v>1.728261971572605E-2</v>
      </c>
      <c r="G61" s="17">
        <v>3.1215042737983041E-2</v>
      </c>
      <c r="H61" s="17">
        <v>3.2982361616045838E-3</v>
      </c>
      <c r="I61" s="17">
        <v>1.725725960185626E-2</v>
      </c>
      <c r="K61" s="17">
        <v>1.6295692405260749E-2</v>
      </c>
      <c r="L61" s="17">
        <v>2.4256394347162751E-2</v>
      </c>
      <c r="N61" s="17">
        <v>1.8602859981226991E-2</v>
      </c>
      <c r="O61" s="17">
        <v>0</v>
      </c>
      <c r="P61" s="17">
        <v>1.9478822432645031E-2</v>
      </c>
      <c r="Q61" s="17">
        <v>2.4195447536897358E-2</v>
      </c>
      <c r="R61" s="17">
        <v>1.304737998204763E-2</v>
      </c>
      <c r="S61" s="17">
        <v>2.9762823610704311E-2</v>
      </c>
      <c r="T61" s="17">
        <v>0</v>
      </c>
      <c r="U61" s="17">
        <v>2.6280146610494479E-2</v>
      </c>
      <c r="V61" s="17">
        <v>2.6789710959683199E-2</v>
      </c>
      <c r="W61" s="17">
        <v>2.8748068159739269E-2</v>
      </c>
      <c r="X61" s="17">
        <v>2.3482783748476881E-2</v>
      </c>
      <c r="Y61" s="17">
        <v>1.2304386996127259E-2</v>
      </c>
      <c r="AA61" s="17">
        <v>0</v>
      </c>
      <c r="AB61" s="17">
        <v>3.5338265352946527E-2</v>
      </c>
      <c r="AC61" s="17">
        <v>1.729642493584568E-2</v>
      </c>
      <c r="AD61" s="17">
        <v>0</v>
      </c>
      <c r="AE61" s="17">
        <v>1.5666807259957161E-2</v>
      </c>
      <c r="AF61" s="17">
        <v>1.8251442673977322E-2</v>
      </c>
      <c r="AG61" s="17">
        <v>1.954575391151429E-2</v>
      </c>
      <c r="AH61" s="17">
        <v>6.4363693123472348E-3</v>
      </c>
      <c r="AI61" s="17">
        <v>4.8899165120572657E-2</v>
      </c>
      <c r="AJ61" s="17">
        <v>4.2024326127195442E-2</v>
      </c>
      <c r="AK61" s="17">
        <v>0</v>
      </c>
      <c r="AL61" s="17">
        <v>1.74416790699513E-2</v>
      </c>
      <c r="AM61" s="17">
        <v>3.2474740516845943E-2</v>
      </c>
      <c r="AN61" s="17">
        <v>4.6083120253319627E-2</v>
      </c>
      <c r="AO61" s="17">
        <v>0</v>
      </c>
      <c r="AP61" s="17">
        <v>3.4751659295731582E-2</v>
      </c>
      <c r="AQ61" s="17">
        <v>1.6971655810712621E-2</v>
      </c>
      <c r="AS61" s="17">
        <v>8.653536796260455E-3</v>
      </c>
      <c r="AT61" s="17">
        <v>2.5830933197681569E-2</v>
      </c>
      <c r="AU61" s="17">
        <v>1.6948740516905609E-2</v>
      </c>
      <c r="AV61" s="17">
        <v>3.5439221979898711E-2</v>
      </c>
      <c r="AW61" s="17">
        <v>1.9728412267559361E-2</v>
      </c>
      <c r="AX61" s="17">
        <v>0</v>
      </c>
      <c r="AY61" s="17">
        <v>2.0772018502700579E-2</v>
      </c>
      <c r="AZ61" s="17">
        <v>2.0408467477944212E-2</v>
      </c>
      <c r="BB61" s="17">
        <v>3.5844186308570118E-3</v>
      </c>
      <c r="BC61" s="17">
        <v>2.3737243711292488E-2</v>
      </c>
      <c r="BD61" s="17">
        <v>1.707452892741064E-2</v>
      </c>
      <c r="BE61" s="17">
        <v>4.3562755690868198E-2</v>
      </c>
      <c r="BF61" s="17">
        <v>1.7452831160054409E-2</v>
      </c>
      <c r="BG61" s="17">
        <v>1.9217277382042781E-2</v>
      </c>
      <c r="BH61" s="17">
        <v>2.6880908221524089E-2</v>
      </c>
      <c r="BI61" s="17">
        <v>1.6743612674304471E-2</v>
      </c>
      <c r="BJ61" s="17">
        <v>1.162910947496512E-2</v>
      </c>
    </row>
    <row r="62" spans="2:62">
      <c r="B62" s="16" t="s">
        <v>76</v>
      </c>
      <c r="C62" s="17">
        <v>3.1554187015418733E-2</v>
      </c>
      <c r="D62" s="17">
        <v>8.1346584970518679E-2</v>
      </c>
      <c r="E62" s="17">
        <v>3.4900887594323443E-2</v>
      </c>
      <c r="F62" s="17">
        <v>3.7646043491995948E-2</v>
      </c>
      <c r="G62" s="17">
        <v>1.7310952517366422E-2</v>
      </c>
      <c r="H62" s="17">
        <v>2.4150789582811829E-2</v>
      </c>
      <c r="I62" s="17">
        <v>7.6207069241568228E-3</v>
      </c>
      <c r="K62" s="17">
        <v>2.3797094750346869E-2</v>
      </c>
      <c r="L62" s="17">
        <v>3.7127974672790671E-2</v>
      </c>
      <c r="N62" s="17">
        <v>5.0124916560014339E-2</v>
      </c>
      <c r="O62" s="17">
        <v>1.4927516813561579E-2</v>
      </c>
      <c r="P62" s="17">
        <v>3.0142434703998432E-2</v>
      </c>
      <c r="Q62" s="17">
        <v>1.174331169323705E-2</v>
      </c>
      <c r="R62" s="17">
        <v>3.2167304256205537E-2</v>
      </c>
      <c r="S62" s="17">
        <v>4.7583755625213997E-2</v>
      </c>
      <c r="T62" s="17">
        <v>6.2269053039220083E-2</v>
      </c>
      <c r="U62" s="17">
        <v>4.8566072426988058E-2</v>
      </c>
      <c r="V62" s="17">
        <v>1.0442839788284581E-2</v>
      </c>
      <c r="W62" s="17">
        <v>3.2191662975688012E-2</v>
      </c>
      <c r="X62" s="17">
        <v>1.9708547672554019E-2</v>
      </c>
      <c r="Y62" s="17">
        <v>6.7236799543265724E-3</v>
      </c>
      <c r="AA62" s="17">
        <v>3.0226969045666109E-2</v>
      </c>
      <c r="AB62" s="17">
        <v>1.6950555206359241E-2</v>
      </c>
      <c r="AC62" s="17">
        <v>2.5088240839086211E-2</v>
      </c>
      <c r="AD62" s="17">
        <v>1.7319638283360469E-2</v>
      </c>
      <c r="AE62" s="17">
        <v>4.8398124652863347E-2</v>
      </c>
      <c r="AF62" s="17">
        <v>1.4289195066142849E-2</v>
      </c>
      <c r="AG62" s="17">
        <v>2.3769877153490802E-2</v>
      </c>
      <c r="AH62" s="17">
        <v>2.5196194750956441E-2</v>
      </c>
      <c r="AI62" s="17">
        <v>2.4415091379613799E-2</v>
      </c>
      <c r="AJ62" s="17">
        <v>2.7446355436295301E-2</v>
      </c>
      <c r="AK62" s="17">
        <v>4.9106102254132783E-2</v>
      </c>
      <c r="AL62" s="17">
        <v>6.288931345533863E-2</v>
      </c>
      <c r="AM62" s="17">
        <v>4.3021584141785502E-2</v>
      </c>
      <c r="AN62" s="17">
        <v>0</v>
      </c>
      <c r="AO62" s="17">
        <v>3.8673611757309899E-2</v>
      </c>
      <c r="AP62" s="17">
        <v>5.4027976670185059E-2</v>
      </c>
      <c r="AQ62" s="17">
        <v>3.4077744066154513E-2</v>
      </c>
      <c r="AS62" s="17">
        <v>1.149729224709989E-2</v>
      </c>
      <c r="AT62" s="17">
        <v>4.5407505845614551E-2</v>
      </c>
      <c r="AU62" s="17">
        <v>2.67160211467833E-2</v>
      </c>
      <c r="AV62" s="17">
        <v>3.7977038222123068E-2</v>
      </c>
      <c r="AW62" s="17">
        <v>1.925148342299891E-2</v>
      </c>
      <c r="AX62" s="17">
        <v>6.1236170208258472E-2</v>
      </c>
      <c r="AY62" s="17">
        <v>1.7882546023239292E-2</v>
      </c>
      <c r="AZ62" s="17">
        <v>3.1681596233652388E-2</v>
      </c>
      <c r="BB62" s="17">
        <v>1.6879779297179241E-2</v>
      </c>
      <c r="BC62" s="17">
        <v>3.7140526345434438E-2</v>
      </c>
      <c r="BD62" s="17">
        <v>2.773664848840756E-2</v>
      </c>
      <c r="BE62" s="17">
        <v>7.3798711650267648E-2</v>
      </c>
      <c r="BF62" s="17">
        <v>2.494491337238908E-2</v>
      </c>
      <c r="BG62" s="17">
        <v>5.7795094820888113E-2</v>
      </c>
      <c r="BH62" s="17">
        <v>1.3750127320606841E-2</v>
      </c>
      <c r="BI62" s="17">
        <v>1.118067223380728E-2</v>
      </c>
      <c r="BJ62" s="17">
        <v>3.4333867785635637E-2</v>
      </c>
    </row>
    <row r="63" spans="2:62">
      <c r="B63" s="16" t="s">
        <v>77</v>
      </c>
      <c r="C63" s="17">
        <v>0.93517605893677214</v>
      </c>
      <c r="D63" s="17">
        <v>0.86749704363743874</v>
      </c>
      <c r="E63" s="17">
        <v>0.92797917683976439</v>
      </c>
      <c r="F63" s="17">
        <v>0.91855748592633779</v>
      </c>
      <c r="G63" s="17">
        <v>0.94529343484260098</v>
      </c>
      <c r="H63" s="17">
        <v>0.96219724169815313</v>
      </c>
      <c r="I63" s="17">
        <v>0.97270790124721396</v>
      </c>
      <c r="K63" s="17">
        <v>0.94675337471089538</v>
      </c>
      <c r="L63" s="17">
        <v>0.92572086062569958</v>
      </c>
      <c r="N63" s="17">
        <v>0.90717191110365791</v>
      </c>
      <c r="O63" s="17">
        <v>0.98507248318643825</v>
      </c>
      <c r="P63" s="17">
        <v>0.94067943543592691</v>
      </c>
      <c r="Q63" s="17">
        <v>0.95178483736215613</v>
      </c>
      <c r="R63" s="17">
        <v>0.94093004128476065</v>
      </c>
      <c r="S63" s="17">
        <v>0.91658494401458634</v>
      </c>
      <c r="T63" s="17">
        <v>0.93048763639911924</v>
      </c>
      <c r="U63" s="17">
        <v>0.90407334061432754</v>
      </c>
      <c r="V63" s="17">
        <v>0.94114053487617089</v>
      </c>
      <c r="W63" s="17">
        <v>0.92438383444717842</v>
      </c>
      <c r="X63" s="17">
        <v>0.95309250573358706</v>
      </c>
      <c r="Y63" s="17">
        <v>0.96906289042782678</v>
      </c>
      <c r="AA63" s="17">
        <v>0.96977303095433387</v>
      </c>
      <c r="AB63" s="17">
        <v>0.93934657355180384</v>
      </c>
      <c r="AC63" s="17">
        <v>0.92503657208217427</v>
      </c>
      <c r="AD63" s="17">
        <v>0.97309652663687907</v>
      </c>
      <c r="AE63" s="17">
        <v>0.90494203464756451</v>
      </c>
      <c r="AF63" s="17">
        <v>0.94876539215623867</v>
      </c>
      <c r="AG63" s="17">
        <v>0.94211165251086992</v>
      </c>
      <c r="AH63" s="17">
        <v>0.95627078614981365</v>
      </c>
      <c r="AI63" s="17">
        <v>0.92668574349981359</v>
      </c>
      <c r="AJ63" s="17">
        <v>0.93052931843650943</v>
      </c>
      <c r="AK63" s="17">
        <v>0.93675297348232023</v>
      </c>
      <c r="AL63" s="17">
        <v>0.91966900747470992</v>
      </c>
      <c r="AM63" s="17">
        <v>0.92450367534136868</v>
      </c>
      <c r="AN63" s="17">
        <v>0.93062048694119559</v>
      </c>
      <c r="AO63" s="17">
        <v>0.93922929658193599</v>
      </c>
      <c r="AP63" s="17">
        <v>0.90233522619158602</v>
      </c>
      <c r="AQ63" s="17">
        <v>0.94895060012313293</v>
      </c>
      <c r="AS63" s="17">
        <v>0.97121865327086432</v>
      </c>
      <c r="AT63" s="17">
        <v>0.91461601688458483</v>
      </c>
      <c r="AU63" s="17">
        <v>0.95088291112144663</v>
      </c>
      <c r="AV63" s="17">
        <v>0.92658373979797826</v>
      </c>
      <c r="AW63" s="17">
        <v>0.94511142956873595</v>
      </c>
      <c r="AX63" s="17">
        <v>0.9186225235416563</v>
      </c>
      <c r="AY63" s="17">
        <v>0.94365194925684059</v>
      </c>
      <c r="AZ63" s="17">
        <v>0.92765465552025839</v>
      </c>
      <c r="BB63" s="17">
        <v>0.96927936481001586</v>
      </c>
      <c r="BC63" s="17">
        <v>0.92813875596007089</v>
      </c>
      <c r="BD63" s="17">
        <v>0.94404924952211577</v>
      </c>
      <c r="BE63" s="17">
        <v>0.86151978428389153</v>
      </c>
      <c r="BF63" s="17">
        <v>0.95100301129484921</v>
      </c>
      <c r="BG63" s="17">
        <v>0.92298762779706911</v>
      </c>
      <c r="BH63" s="17">
        <v>0.93941442365950056</v>
      </c>
      <c r="BI63" s="17">
        <v>0.94473116042866556</v>
      </c>
      <c r="BJ63" s="17">
        <v>0.94203261929542015</v>
      </c>
    </row>
    <row r="65" spans="2:62" ht="29.1">
      <c r="B65" s="14" t="s">
        <v>85</v>
      </c>
    </row>
    <row r="66" spans="2:62">
      <c r="B66" s="15" t="s">
        <v>16</v>
      </c>
    </row>
    <row r="67" spans="2:62">
      <c r="B67" s="16" t="s">
        <v>74</v>
      </c>
      <c r="C67" s="17">
        <v>4.0009877637408812E-2</v>
      </c>
      <c r="D67" s="17">
        <v>7.6787797300573613E-2</v>
      </c>
      <c r="E67" s="17">
        <v>4.9489235012297531E-2</v>
      </c>
      <c r="F67" s="17">
        <v>4.7355421590098763E-2</v>
      </c>
      <c r="G67" s="17">
        <v>2.6027446835022911E-2</v>
      </c>
      <c r="H67" s="17">
        <v>3.8115229467956278E-2</v>
      </c>
      <c r="I67" s="17">
        <v>1.4734560492285441E-2</v>
      </c>
      <c r="K67" s="17">
        <v>3.0692837809363369E-2</v>
      </c>
      <c r="L67" s="17">
        <v>4.9293802717400137E-2</v>
      </c>
      <c r="N67" s="17">
        <v>2.4637868494185589E-2</v>
      </c>
      <c r="O67" s="17">
        <v>1.670801632861536E-2</v>
      </c>
      <c r="P67" s="17">
        <v>1.9738552430608371E-2</v>
      </c>
      <c r="Q67" s="17">
        <v>8.4815215736980656E-2</v>
      </c>
      <c r="R67" s="17">
        <v>5.5071034534320731E-2</v>
      </c>
      <c r="S67" s="17">
        <v>1.18250485458449E-2</v>
      </c>
      <c r="T67" s="17">
        <v>3.486362745919773E-2</v>
      </c>
      <c r="U67" s="17">
        <v>1.0737224446171969E-2</v>
      </c>
      <c r="V67" s="17">
        <v>2.685214324505102E-2</v>
      </c>
      <c r="W67" s="17">
        <v>7.5952161353079736E-2</v>
      </c>
      <c r="X67" s="17">
        <v>4.5724071611864731E-2</v>
      </c>
      <c r="Y67" s="17">
        <v>4.3615585378901152E-2</v>
      </c>
      <c r="AA67" s="17">
        <v>0.1525063970480029</v>
      </c>
      <c r="AB67" s="17">
        <v>6.2234676932577351E-2</v>
      </c>
      <c r="AC67" s="17">
        <v>3.269965760799063E-2</v>
      </c>
      <c r="AD67" s="17">
        <v>4.4313188830587838E-2</v>
      </c>
      <c r="AE67" s="17">
        <v>5.3387029370217762E-2</v>
      </c>
      <c r="AF67" s="17">
        <v>2.6786746847698481E-2</v>
      </c>
      <c r="AG67" s="17">
        <v>5.9223700440128778E-2</v>
      </c>
      <c r="AH67" s="17">
        <v>1.8263217665219329E-2</v>
      </c>
      <c r="AI67" s="17">
        <v>8.6869795954855698E-3</v>
      </c>
      <c r="AJ67" s="17">
        <v>1.6255881415054119E-2</v>
      </c>
      <c r="AK67" s="17">
        <v>3.5737524911441207E-2</v>
      </c>
      <c r="AL67" s="17">
        <v>5.3816866294553241E-2</v>
      </c>
      <c r="AM67" s="17">
        <v>3.1813150554431693E-2</v>
      </c>
      <c r="AN67" s="17">
        <v>2.457406354841319E-2</v>
      </c>
      <c r="AO67" s="17">
        <v>7.8222131582753818E-2</v>
      </c>
      <c r="AP67" s="17">
        <v>2.6560781565349401E-2</v>
      </c>
      <c r="AQ67" s="17">
        <v>5.2374572631977312E-2</v>
      </c>
      <c r="AS67" s="17">
        <v>2.624311115601172E-2</v>
      </c>
      <c r="AT67" s="17">
        <v>4.5298117341121193E-2</v>
      </c>
      <c r="AU67" s="17">
        <v>2.747246500907425E-2</v>
      </c>
      <c r="AV67" s="17">
        <v>4.3947545406807689E-2</v>
      </c>
      <c r="AW67" s="17">
        <v>1.5510331991252129E-2</v>
      </c>
      <c r="AX67" s="17">
        <v>2.0607645187091281E-2</v>
      </c>
      <c r="AY67" s="17">
        <v>0.11389762007446411</v>
      </c>
      <c r="AZ67" s="17">
        <v>5.812735265426075E-2</v>
      </c>
      <c r="BB67" s="17">
        <v>3.7749658400790753E-2</v>
      </c>
      <c r="BC67" s="17">
        <v>6.684743773975016E-2</v>
      </c>
      <c r="BD67" s="17">
        <v>2.2669579602118291E-2</v>
      </c>
      <c r="BE67" s="17">
        <v>4.9421863440247911E-2</v>
      </c>
      <c r="BF67" s="17">
        <v>1.5254680216733509E-2</v>
      </c>
      <c r="BG67" s="17">
        <v>1.9449629256248539E-2</v>
      </c>
      <c r="BH67" s="17">
        <v>8.7505545815819596E-2</v>
      </c>
      <c r="BI67" s="17">
        <v>3.382390670102093E-2</v>
      </c>
      <c r="BJ67" s="17">
        <v>1.2485859874783531E-2</v>
      </c>
    </row>
    <row r="68" spans="2:62">
      <c r="B68" s="16" t="s">
        <v>75</v>
      </c>
      <c r="C68" s="17">
        <v>7.0778874532616359E-2</v>
      </c>
      <c r="D68" s="17">
        <v>0.13536217521747479</v>
      </c>
      <c r="E68" s="17">
        <v>0.101040779830223</v>
      </c>
      <c r="F68" s="17">
        <v>8.4471903210563123E-2</v>
      </c>
      <c r="G68" s="17">
        <v>4.6210020627598422E-2</v>
      </c>
      <c r="H68" s="17">
        <v>7.6539578093582875E-2</v>
      </c>
      <c r="I68" s="17">
        <v>8.5866788089550058E-3</v>
      </c>
      <c r="K68" s="17">
        <v>7.341425362795459E-2</v>
      </c>
      <c r="L68" s="17">
        <v>6.8516812170608815E-2</v>
      </c>
      <c r="N68" s="17">
        <v>7.9866409530230054E-2</v>
      </c>
      <c r="O68" s="17">
        <v>9.3806617486312666E-2</v>
      </c>
      <c r="P68" s="17">
        <v>4.8038751255646807E-2</v>
      </c>
      <c r="Q68" s="17">
        <v>7.0484460194129878E-2</v>
      </c>
      <c r="R68" s="17">
        <v>4.566064378946727E-2</v>
      </c>
      <c r="S68" s="17">
        <v>4.7419910795082343E-2</v>
      </c>
      <c r="T68" s="17">
        <v>0.1113092177184449</v>
      </c>
      <c r="U68" s="17">
        <v>5.8913050645662698E-2</v>
      </c>
      <c r="V68" s="17">
        <v>4.7863643803181248E-2</v>
      </c>
      <c r="W68" s="17">
        <v>0.10925220769497621</v>
      </c>
      <c r="X68" s="17">
        <v>7.1089923652182016E-2</v>
      </c>
      <c r="Y68" s="17">
        <v>5.9944146024851777E-2</v>
      </c>
      <c r="AA68" s="17">
        <v>0.1256847033485001</v>
      </c>
      <c r="AB68" s="17">
        <v>9.0158985045626028E-2</v>
      </c>
      <c r="AC68" s="17">
        <v>9.871308608639337E-2</v>
      </c>
      <c r="AD68" s="17">
        <v>9.5395189985671022E-2</v>
      </c>
      <c r="AE68" s="17">
        <v>6.7196895541403623E-2</v>
      </c>
      <c r="AF68" s="17">
        <v>6.2793305176676362E-2</v>
      </c>
      <c r="AG68" s="17">
        <v>6.3065469942839958E-2</v>
      </c>
      <c r="AH68" s="17">
        <v>7.4011804538576934E-2</v>
      </c>
      <c r="AI68" s="17">
        <v>8.3754261254944215E-2</v>
      </c>
      <c r="AJ68" s="17">
        <v>6.1397570671709832E-2</v>
      </c>
      <c r="AK68" s="17">
        <v>4.2452591229238973E-2</v>
      </c>
      <c r="AL68" s="17">
        <v>0.11413330562394219</v>
      </c>
      <c r="AM68" s="17">
        <v>4.2492049050168929E-2</v>
      </c>
      <c r="AN68" s="17">
        <v>7.3812812875863817E-2</v>
      </c>
      <c r="AO68" s="17">
        <v>1.8570447736994389E-2</v>
      </c>
      <c r="AP68" s="17">
        <v>6.1024661705939523E-2</v>
      </c>
      <c r="AQ68" s="17">
        <v>4.0397982408585137E-2</v>
      </c>
      <c r="AS68" s="17">
        <v>3.8594873856231483E-2</v>
      </c>
      <c r="AT68" s="17">
        <v>6.8620642875173166E-2</v>
      </c>
      <c r="AU68" s="17">
        <v>6.2176924130346631E-2</v>
      </c>
      <c r="AV68" s="17">
        <v>5.6771353782612492E-2</v>
      </c>
      <c r="AW68" s="17">
        <v>6.3119276882647596E-2</v>
      </c>
      <c r="AX68" s="17">
        <v>6.0381924426530717E-2</v>
      </c>
      <c r="AY68" s="17">
        <v>0.12619055028481169</v>
      </c>
      <c r="AZ68" s="17">
        <v>0.11485848414251799</v>
      </c>
      <c r="BB68" s="17">
        <v>5.1479781073432859E-2</v>
      </c>
      <c r="BC68" s="17">
        <v>7.111751536409594E-2</v>
      </c>
      <c r="BD68" s="17">
        <v>2.8838769529055019E-2</v>
      </c>
      <c r="BE68" s="17">
        <v>0.109499686234258</v>
      </c>
      <c r="BF68" s="17">
        <v>5.8236646237945139E-2</v>
      </c>
      <c r="BG68" s="17">
        <v>3.775798324665107E-2</v>
      </c>
      <c r="BH68" s="17">
        <v>0.11063457900342891</v>
      </c>
      <c r="BI68" s="17">
        <v>0.1104564647299954</v>
      </c>
      <c r="BJ68" s="17">
        <v>4.3205777801530017E-2</v>
      </c>
    </row>
    <row r="69" spans="2:62">
      <c r="B69" s="16" t="s">
        <v>76</v>
      </c>
      <c r="C69" s="17">
        <v>7.5304773041520737E-2</v>
      </c>
      <c r="D69" s="17">
        <v>9.50850600813999E-2</v>
      </c>
      <c r="E69" s="17">
        <v>0.13983099447762151</v>
      </c>
      <c r="F69" s="17">
        <v>8.4263971740700522E-2</v>
      </c>
      <c r="G69" s="17">
        <v>7.5745928327599646E-2</v>
      </c>
      <c r="H69" s="17">
        <v>3.4595155430914688E-2</v>
      </c>
      <c r="I69" s="17">
        <v>2.9400429921189679E-2</v>
      </c>
      <c r="K69" s="17">
        <v>8.4589537216408994E-2</v>
      </c>
      <c r="L69" s="17">
        <v>6.5325775997100793E-2</v>
      </c>
      <c r="N69" s="17">
        <v>8.1398330410373823E-2</v>
      </c>
      <c r="O69" s="17">
        <v>7.9462015645729467E-2</v>
      </c>
      <c r="P69" s="17">
        <v>9.6818243715863284E-2</v>
      </c>
      <c r="Q69" s="17">
        <v>2.4552403575312499E-2</v>
      </c>
      <c r="R69" s="17">
        <v>0.11429190796952041</v>
      </c>
      <c r="S69" s="17">
        <v>4.1251600793601607E-2</v>
      </c>
      <c r="T69" s="17">
        <v>6.2569897512443892E-2</v>
      </c>
      <c r="U69" s="17">
        <v>7.9570722177601708E-2</v>
      </c>
      <c r="V69" s="17">
        <v>5.4549260423985793E-2</v>
      </c>
      <c r="W69" s="17">
        <v>9.4048210098332086E-2</v>
      </c>
      <c r="X69" s="17">
        <v>8.0247366588230132E-2</v>
      </c>
      <c r="Y69" s="17">
        <v>4.8297022314136719E-2</v>
      </c>
      <c r="AA69" s="17">
        <v>6.2780763337224724E-2</v>
      </c>
      <c r="AB69" s="17">
        <v>7.8577630028512369E-2</v>
      </c>
      <c r="AC69" s="17">
        <v>8.10528728571413E-2</v>
      </c>
      <c r="AD69" s="17">
        <v>5.3232108092269192E-2</v>
      </c>
      <c r="AE69" s="17">
        <v>0.106532327335691</v>
      </c>
      <c r="AF69" s="17">
        <v>6.8469215026007474E-2</v>
      </c>
      <c r="AG69" s="17">
        <v>9.0092055064451435E-2</v>
      </c>
      <c r="AH69" s="17">
        <v>0.1009770881620134</v>
      </c>
      <c r="AI69" s="17">
        <v>5.0029335680812817E-2</v>
      </c>
      <c r="AJ69" s="17">
        <v>5.2346959449271722E-2</v>
      </c>
      <c r="AK69" s="17">
        <v>7.2280873368001056E-2</v>
      </c>
      <c r="AL69" s="17">
        <v>9.6049351010067577E-2</v>
      </c>
      <c r="AM69" s="17">
        <v>3.2838131424089007E-2</v>
      </c>
      <c r="AN69" s="17">
        <v>4.9438882714681012E-2</v>
      </c>
      <c r="AO69" s="17">
        <v>3.8825862573240402E-2</v>
      </c>
      <c r="AP69" s="17">
        <v>7.9306907257456968E-2</v>
      </c>
      <c r="AQ69" s="17">
        <v>8.5273911244176173E-2</v>
      </c>
      <c r="AS69" s="17">
        <v>4.0852977859207253E-2</v>
      </c>
      <c r="AT69" s="17">
        <v>9.6290311692109012E-2</v>
      </c>
      <c r="AU69" s="17">
        <v>3.9214354170912083E-2</v>
      </c>
      <c r="AV69" s="17">
        <v>0.1064612440701902</v>
      </c>
      <c r="AW69" s="17">
        <v>7.3760420405282176E-2</v>
      </c>
      <c r="AX69" s="17">
        <v>0.1244897693899588</v>
      </c>
      <c r="AY69" s="17">
        <v>9.0035212312585697E-2</v>
      </c>
      <c r="AZ69" s="17">
        <v>6.7047549198308479E-2</v>
      </c>
      <c r="BB69" s="17">
        <v>5.5259624948360668E-2</v>
      </c>
      <c r="BC69" s="17">
        <v>9.8420677186362576E-2</v>
      </c>
      <c r="BD69" s="17">
        <v>4.586034084604395E-2</v>
      </c>
      <c r="BE69" s="17">
        <v>0.1019814327370956</v>
      </c>
      <c r="BF69" s="17">
        <v>6.6073518730589961E-2</v>
      </c>
      <c r="BG69" s="17">
        <v>9.8289224105510942E-2</v>
      </c>
      <c r="BH69" s="17">
        <v>4.5733701337389202E-2</v>
      </c>
      <c r="BI69" s="17">
        <v>9.3612225915481517E-2</v>
      </c>
      <c r="BJ69" s="17">
        <v>7.2372275680473483E-2</v>
      </c>
    </row>
    <row r="70" spans="2:62">
      <c r="B70" s="16" t="s">
        <v>77</v>
      </c>
      <c r="C70" s="17">
        <v>0.81390647478845413</v>
      </c>
      <c r="D70" s="17">
        <v>0.69276496740055182</v>
      </c>
      <c r="E70" s="17">
        <v>0.7096389906798577</v>
      </c>
      <c r="F70" s="17">
        <v>0.7839087034586375</v>
      </c>
      <c r="G70" s="17">
        <v>0.8520166042097792</v>
      </c>
      <c r="H70" s="17">
        <v>0.85075003700754614</v>
      </c>
      <c r="I70" s="17">
        <v>0.94727833077756995</v>
      </c>
      <c r="K70" s="17">
        <v>0.81130337134627317</v>
      </c>
      <c r="L70" s="17">
        <v>0.81686360911489031</v>
      </c>
      <c r="N70" s="17">
        <v>0.81409739156521066</v>
      </c>
      <c r="O70" s="17">
        <v>0.8100233505393426</v>
      </c>
      <c r="P70" s="17">
        <v>0.83540445259788154</v>
      </c>
      <c r="Q70" s="17">
        <v>0.82014792049357699</v>
      </c>
      <c r="R70" s="17">
        <v>0.78497641370669158</v>
      </c>
      <c r="S70" s="17">
        <v>0.89950343986547132</v>
      </c>
      <c r="T70" s="17">
        <v>0.79125725730991325</v>
      </c>
      <c r="U70" s="17">
        <v>0.85077900273056373</v>
      </c>
      <c r="V70" s="17">
        <v>0.87073495252778199</v>
      </c>
      <c r="W70" s="17">
        <v>0.72074742085361199</v>
      </c>
      <c r="X70" s="17">
        <v>0.80293863814772304</v>
      </c>
      <c r="Y70" s="17">
        <v>0.84814324628211046</v>
      </c>
      <c r="AA70" s="17">
        <v>0.65902813626627221</v>
      </c>
      <c r="AB70" s="17">
        <v>0.76902870799328427</v>
      </c>
      <c r="AC70" s="17">
        <v>0.78753438344847471</v>
      </c>
      <c r="AD70" s="17">
        <v>0.80705951309147195</v>
      </c>
      <c r="AE70" s="17">
        <v>0.77288374775268776</v>
      </c>
      <c r="AF70" s="17">
        <v>0.84195073294961775</v>
      </c>
      <c r="AG70" s="17">
        <v>0.78761877455257956</v>
      </c>
      <c r="AH70" s="17">
        <v>0.8067478896341902</v>
      </c>
      <c r="AI70" s="17">
        <v>0.85752942346875749</v>
      </c>
      <c r="AJ70" s="17">
        <v>0.86999958846396441</v>
      </c>
      <c r="AK70" s="17">
        <v>0.84952901049131879</v>
      </c>
      <c r="AL70" s="17">
        <v>0.7360004770714369</v>
      </c>
      <c r="AM70" s="17">
        <v>0.89285666897131044</v>
      </c>
      <c r="AN70" s="17">
        <v>0.85217424086104188</v>
      </c>
      <c r="AO70" s="17">
        <v>0.86438155810701145</v>
      </c>
      <c r="AP70" s="17">
        <v>0.83310764947125415</v>
      </c>
      <c r="AQ70" s="17">
        <v>0.82195353371526148</v>
      </c>
      <c r="AS70" s="17">
        <v>0.89430903712854959</v>
      </c>
      <c r="AT70" s="17">
        <v>0.78979092809159646</v>
      </c>
      <c r="AU70" s="17">
        <v>0.87113625668966688</v>
      </c>
      <c r="AV70" s="17">
        <v>0.79281985674038979</v>
      </c>
      <c r="AW70" s="17">
        <v>0.8476099707208179</v>
      </c>
      <c r="AX70" s="17">
        <v>0.79452066099641894</v>
      </c>
      <c r="AY70" s="17">
        <v>0.6698766173281383</v>
      </c>
      <c r="AZ70" s="17">
        <v>0.75996661400491272</v>
      </c>
      <c r="BB70" s="17">
        <v>0.85551093557741575</v>
      </c>
      <c r="BC70" s="17">
        <v>0.76361436970979102</v>
      </c>
      <c r="BD70" s="17">
        <v>0.90263131002278252</v>
      </c>
      <c r="BE70" s="17">
        <v>0.73909701758839852</v>
      </c>
      <c r="BF70" s="17">
        <v>0.86043515481473132</v>
      </c>
      <c r="BG70" s="17">
        <v>0.84450316339158948</v>
      </c>
      <c r="BH70" s="17">
        <v>0.75612617384336211</v>
      </c>
      <c r="BI70" s="17">
        <v>0.76210740265350219</v>
      </c>
      <c r="BJ70" s="17">
        <v>0.87193608664321309</v>
      </c>
    </row>
    <row r="72" spans="2:62" ht="29.1">
      <c r="B72" s="14" t="s">
        <v>86</v>
      </c>
    </row>
    <row r="73" spans="2:62">
      <c r="B73" s="15" t="s">
        <v>16</v>
      </c>
    </row>
    <row r="74" spans="2:62">
      <c r="B74" s="16" t="s">
        <v>74</v>
      </c>
      <c r="C74" s="17">
        <v>4.4141439938963339E-3</v>
      </c>
      <c r="D74" s="17">
        <v>3.5799066507072831E-3</v>
      </c>
      <c r="E74" s="17">
        <v>1.434564867276684E-2</v>
      </c>
      <c r="F74" s="17">
        <v>5.8743014924447111E-3</v>
      </c>
      <c r="G74" s="17">
        <v>2.7466054363291239E-3</v>
      </c>
      <c r="H74" s="17">
        <v>0</v>
      </c>
      <c r="I74" s="17">
        <v>0</v>
      </c>
      <c r="K74" s="17">
        <v>5.9661684393791407E-3</v>
      </c>
      <c r="L74" s="17">
        <v>2.9167513319819679E-3</v>
      </c>
      <c r="N74" s="17">
        <v>0</v>
      </c>
      <c r="O74" s="17">
        <v>0</v>
      </c>
      <c r="P74" s="17">
        <v>0</v>
      </c>
      <c r="Q74" s="17">
        <v>0</v>
      </c>
      <c r="R74" s="17">
        <v>4.5391282180743701E-3</v>
      </c>
      <c r="S74" s="17">
        <v>0</v>
      </c>
      <c r="T74" s="17">
        <v>0</v>
      </c>
      <c r="U74" s="17">
        <v>0</v>
      </c>
      <c r="V74" s="17">
        <v>1.070079854284596E-2</v>
      </c>
      <c r="W74" s="17">
        <v>7.2416246554418114E-3</v>
      </c>
      <c r="X74" s="17">
        <v>3.822004986763025E-3</v>
      </c>
      <c r="Y74" s="17">
        <v>1.8025962973475449E-2</v>
      </c>
      <c r="AA74" s="17">
        <v>0</v>
      </c>
      <c r="AB74" s="17">
        <v>1.7358986655476159E-2</v>
      </c>
      <c r="AC74" s="17">
        <v>1.588552695251351E-2</v>
      </c>
      <c r="AD74" s="17">
        <v>0</v>
      </c>
      <c r="AE74" s="17">
        <v>0</v>
      </c>
      <c r="AF74" s="17">
        <v>4.3205234260664206E-3</v>
      </c>
      <c r="AG74" s="17">
        <v>4.9960761516530316E-3</v>
      </c>
      <c r="AH74" s="17">
        <v>0</v>
      </c>
      <c r="AI74" s="17">
        <v>0</v>
      </c>
      <c r="AJ74" s="17">
        <v>8.5308909413142273E-3</v>
      </c>
      <c r="AK74" s="17">
        <v>0</v>
      </c>
      <c r="AL74" s="17">
        <v>0</v>
      </c>
      <c r="AM74" s="17">
        <v>0</v>
      </c>
      <c r="AN74" s="17">
        <v>2.3803956582388871E-2</v>
      </c>
      <c r="AO74" s="17">
        <v>1.98173320890093E-2</v>
      </c>
      <c r="AP74" s="17">
        <v>0</v>
      </c>
      <c r="AQ74" s="17">
        <v>0</v>
      </c>
      <c r="AS74" s="17">
        <v>2.9805516814066691E-3</v>
      </c>
      <c r="AT74" s="17">
        <v>6.1211457885542763E-3</v>
      </c>
      <c r="AU74" s="17">
        <v>1.6442640549018769E-2</v>
      </c>
      <c r="AV74" s="17">
        <v>6.8598740175901509E-3</v>
      </c>
      <c r="AW74" s="17">
        <v>0</v>
      </c>
      <c r="AX74" s="17">
        <v>0</v>
      </c>
      <c r="AY74" s="17">
        <v>0</v>
      </c>
      <c r="AZ74" s="17">
        <v>0</v>
      </c>
      <c r="BB74" s="17">
        <v>3.5062065670119799E-3</v>
      </c>
      <c r="BC74" s="17">
        <v>7.8548798980134366E-3</v>
      </c>
      <c r="BD74" s="17">
        <v>5.549852648940411E-3</v>
      </c>
      <c r="BE74" s="17">
        <v>7.9440943975334511E-3</v>
      </c>
      <c r="BF74" s="17">
        <v>0</v>
      </c>
      <c r="BG74" s="17">
        <v>0</v>
      </c>
      <c r="BH74" s="17">
        <v>1.3191750806530759E-2</v>
      </c>
      <c r="BI74" s="17">
        <v>0</v>
      </c>
      <c r="BJ74" s="17">
        <v>0</v>
      </c>
    </row>
    <row r="75" spans="2:62">
      <c r="B75" s="16" t="s">
        <v>75</v>
      </c>
      <c r="C75" s="17">
        <v>9.4287617566675957E-3</v>
      </c>
      <c r="D75" s="17">
        <v>2.557805907288592E-2</v>
      </c>
      <c r="E75" s="17">
        <v>1.4174108848799979E-2</v>
      </c>
      <c r="F75" s="17">
        <v>6.2953116476562217E-3</v>
      </c>
      <c r="G75" s="17">
        <v>5.7333690536050122E-3</v>
      </c>
      <c r="H75" s="17">
        <v>6.5303049642909394E-3</v>
      </c>
      <c r="I75" s="17">
        <v>2.3912642401574609E-3</v>
      </c>
      <c r="K75" s="17">
        <v>1.101317892724122E-2</v>
      </c>
      <c r="L75" s="17">
        <v>7.9219391313289991E-3</v>
      </c>
      <c r="N75" s="17">
        <v>6.2102199801115599E-3</v>
      </c>
      <c r="O75" s="17">
        <v>0</v>
      </c>
      <c r="P75" s="17">
        <v>3.9098820107691973E-2</v>
      </c>
      <c r="Q75" s="17">
        <v>0</v>
      </c>
      <c r="R75" s="17">
        <v>4.3739517277840458E-3</v>
      </c>
      <c r="S75" s="17">
        <v>2.3756206898061381E-2</v>
      </c>
      <c r="T75" s="17">
        <v>1.437793743564604E-2</v>
      </c>
      <c r="U75" s="17">
        <v>0</v>
      </c>
      <c r="V75" s="17">
        <v>1.078698262729893E-2</v>
      </c>
      <c r="W75" s="17">
        <v>1.462522346884363E-2</v>
      </c>
      <c r="X75" s="17">
        <v>0</v>
      </c>
      <c r="Y75" s="17">
        <v>6.2834258628898616E-3</v>
      </c>
      <c r="AA75" s="17">
        <v>6.2010290685741307E-2</v>
      </c>
      <c r="AB75" s="17">
        <v>3.5292197496636833E-2</v>
      </c>
      <c r="AC75" s="17">
        <v>0</v>
      </c>
      <c r="AD75" s="17">
        <v>0</v>
      </c>
      <c r="AE75" s="17">
        <v>1.0697502184132891E-2</v>
      </c>
      <c r="AF75" s="17">
        <v>9.1640591211029111E-3</v>
      </c>
      <c r="AG75" s="17">
        <v>9.6131414573827276E-3</v>
      </c>
      <c r="AH75" s="17">
        <v>5.8876649379925108E-3</v>
      </c>
      <c r="AI75" s="17">
        <v>2.450737262283555E-2</v>
      </c>
      <c r="AJ75" s="17">
        <v>0</v>
      </c>
      <c r="AK75" s="17">
        <v>6.9533478601713598E-3</v>
      </c>
      <c r="AL75" s="17">
        <v>0</v>
      </c>
      <c r="AM75" s="17">
        <v>1.0856064563036651E-2</v>
      </c>
      <c r="AN75" s="17">
        <v>0</v>
      </c>
      <c r="AO75" s="17">
        <v>0</v>
      </c>
      <c r="AP75" s="17">
        <v>0</v>
      </c>
      <c r="AQ75" s="17">
        <v>1.6526904342443371E-2</v>
      </c>
      <c r="AS75" s="17">
        <v>3.0428793454864932E-3</v>
      </c>
      <c r="AT75" s="17">
        <v>9.3925571630360059E-3</v>
      </c>
      <c r="AU75" s="17">
        <v>2.266374512534642E-2</v>
      </c>
      <c r="AV75" s="17">
        <v>6.9487010200561597E-3</v>
      </c>
      <c r="AW75" s="17">
        <v>3.8427413900198131E-3</v>
      </c>
      <c r="AX75" s="17">
        <v>0</v>
      </c>
      <c r="AY75" s="17">
        <v>3.6766584729192857E-2</v>
      </c>
      <c r="AZ75" s="17">
        <v>1.1132465089872321E-2</v>
      </c>
      <c r="BB75" s="17">
        <v>3.5795264381172039E-3</v>
      </c>
      <c r="BC75" s="17">
        <v>1.076319580380523E-2</v>
      </c>
      <c r="BD75" s="17">
        <v>1.7189634166185679E-2</v>
      </c>
      <c r="BE75" s="17">
        <v>8.4308805165774596E-3</v>
      </c>
      <c r="BF75" s="17">
        <v>8.5033680636776611E-3</v>
      </c>
      <c r="BG75" s="17">
        <v>0</v>
      </c>
      <c r="BH75" s="17">
        <v>6.0983258537437622E-3</v>
      </c>
      <c r="BI75" s="17">
        <v>1.1068849588583811E-2</v>
      </c>
      <c r="BJ75" s="17">
        <v>2.459207366616693E-2</v>
      </c>
    </row>
    <row r="76" spans="2:62">
      <c r="B76" s="16" t="s">
        <v>76</v>
      </c>
      <c r="C76" s="17">
        <v>1.3866892245242511E-2</v>
      </c>
      <c r="D76" s="17">
        <v>2.5905444456258319E-2</v>
      </c>
      <c r="E76" s="17">
        <v>8.8889020674809572E-3</v>
      </c>
      <c r="F76" s="17">
        <v>1.185237055096575E-2</v>
      </c>
      <c r="G76" s="17">
        <v>1.5784383738827831E-2</v>
      </c>
      <c r="H76" s="17">
        <v>1.0731179765132839E-2</v>
      </c>
      <c r="I76" s="17">
        <v>1.2172463548623801E-2</v>
      </c>
      <c r="K76" s="17">
        <v>1.5490495049590059E-2</v>
      </c>
      <c r="L76" s="17">
        <v>1.23414445103294E-2</v>
      </c>
      <c r="N76" s="17">
        <v>2.4859978329784191E-2</v>
      </c>
      <c r="O76" s="17">
        <v>0</v>
      </c>
      <c r="P76" s="17">
        <v>1.9820887409497029E-2</v>
      </c>
      <c r="Q76" s="17">
        <v>1.1811936180889991E-2</v>
      </c>
      <c r="R76" s="17">
        <v>1.8833447632864129E-2</v>
      </c>
      <c r="S76" s="17">
        <v>1.230137038001871E-2</v>
      </c>
      <c r="T76" s="17">
        <v>1.421635166973277E-2</v>
      </c>
      <c r="U76" s="17">
        <v>0</v>
      </c>
      <c r="V76" s="17">
        <v>1.0411004369178099E-2</v>
      </c>
      <c r="W76" s="17">
        <v>2.4935784552491659E-2</v>
      </c>
      <c r="X76" s="17">
        <v>7.4638269539614114E-3</v>
      </c>
      <c r="Y76" s="17">
        <v>8.9236019495399794E-3</v>
      </c>
      <c r="AA76" s="17">
        <v>0</v>
      </c>
      <c r="AB76" s="17">
        <v>2.730979567727658E-2</v>
      </c>
      <c r="AC76" s="17">
        <v>3.3082783535273677E-2</v>
      </c>
      <c r="AD76" s="17">
        <v>3.036921237829255E-2</v>
      </c>
      <c r="AE76" s="17">
        <v>1.142860321362275E-2</v>
      </c>
      <c r="AF76" s="17">
        <v>1.3363212451867969E-2</v>
      </c>
      <c r="AG76" s="17">
        <v>1.480749925719313E-2</v>
      </c>
      <c r="AH76" s="17">
        <v>1.19827962292049E-2</v>
      </c>
      <c r="AI76" s="17">
        <v>0</v>
      </c>
      <c r="AJ76" s="17">
        <v>9.7171767509320432E-3</v>
      </c>
      <c r="AK76" s="17">
        <v>2.1171425774467609E-2</v>
      </c>
      <c r="AL76" s="17">
        <v>0</v>
      </c>
      <c r="AM76" s="17">
        <v>2.0981264392025811E-2</v>
      </c>
      <c r="AN76" s="17">
        <v>0</v>
      </c>
      <c r="AO76" s="17">
        <v>0</v>
      </c>
      <c r="AP76" s="17">
        <v>9.0605210486351291E-3</v>
      </c>
      <c r="AQ76" s="17">
        <v>0</v>
      </c>
      <c r="AS76" s="17">
        <v>1.165362775980688E-2</v>
      </c>
      <c r="AT76" s="17">
        <v>7.8427653485488042E-3</v>
      </c>
      <c r="AU76" s="17">
        <v>3.4462720782474983E-2</v>
      </c>
      <c r="AV76" s="17">
        <v>3.5736743145165298E-2</v>
      </c>
      <c r="AW76" s="17">
        <v>1.7485895218825459E-2</v>
      </c>
      <c r="AX76" s="17">
        <v>0</v>
      </c>
      <c r="AY76" s="17">
        <v>3.9212305773817277E-2</v>
      </c>
      <c r="AZ76" s="17">
        <v>3.2180317366721951E-3</v>
      </c>
      <c r="BB76" s="17">
        <v>1.370888028409027E-2</v>
      </c>
      <c r="BC76" s="17">
        <v>1.313620054562922E-2</v>
      </c>
      <c r="BD76" s="17">
        <v>1.2312542130596359E-2</v>
      </c>
      <c r="BE76" s="17">
        <v>2.929117734084026E-2</v>
      </c>
      <c r="BF76" s="17">
        <v>1.5325779966150199E-2</v>
      </c>
      <c r="BG76" s="17">
        <v>0</v>
      </c>
      <c r="BH76" s="17">
        <v>1.474922979056997E-2</v>
      </c>
      <c r="BI76" s="17">
        <v>2.367664378277175E-3</v>
      </c>
      <c r="BJ76" s="17">
        <v>0</v>
      </c>
    </row>
    <row r="77" spans="2:62">
      <c r="B77" s="16" t="s">
        <v>77</v>
      </c>
      <c r="C77" s="17">
        <v>0.97229020200419358</v>
      </c>
      <c r="D77" s="17">
        <v>0.94493658982014839</v>
      </c>
      <c r="E77" s="17">
        <v>0.96259134041095207</v>
      </c>
      <c r="F77" s="17">
        <v>0.97597801630893333</v>
      </c>
      <c r="G77" s="17">
        <v>0.97573564177123806</v>
      </c>
      <c r="H77" s="17">
        <v>0.98273851527057632</v>
      </c>
      <c r="I77" s="17">
        <v>0.98543627221121877</v>
      </c>
      <c r="K77" s="17">
        <v>0.96753015758378957</v>
      </c>
      <c r="L77" s="17">
        <v>0.97681986502635965</v>
      </c>
      <c r="N77" s="17">
        <v>0.96892980169010412</v>
      </c>
      <c r="O77" s="17">
        <v>1</v>
      </c>
      <c r="P77" s="17">
        <v>0.94108029248281089</v>
      </c>
      <c r="Q77" s="17">
        <v>0.98818806381911017</v>
      </c>
      <c r="R77" s="17">
        <v>0.97225347242127735</v>
      </c>
      <c r="S77" s="17">
        <v>0.96394242272191999</v>
      </c>
      <c r="T77" s="17">
        <v>0.97140571089462102</v>
      </c>
      <c r="U77" s="17">
        <v>1</v>
      </c>
      <c r="V77" s="17">
        <v>0.96810121446067698</v>
      </c>
      <c r="W77" s="17">
        <v>0.95319736732322291</v>
      </c>
      <c r="X77" s="17">
        <v>0.98871416805927559</v>
      </c>
      <c r="Y77" s="17">
        <v>0.96676700921409464</v>
      </c>
      <c r="AA77" s="17">
        <v>0.93798970931425873</v>
      </c>
      <c r="AB77" s="17">
        <v>0.92003902017061057</v>
      </c>
      <c r="AC77" s="17">
        <v>0.95103168951221284</v>
      </c>
      <c r="AD77" s="17">
        <v>0.96963078762170751</v>
      </c>
      <c r="AE77" s="17">
        <v>0.97787389460224439</v>
      </c>
      <c r="AF77" s="17">
        <v>0.97315220500096278</v>
      </c>
      <c r="AG77" s="17">
        <v>0.97058328313377107</v>
      </c>
      <c r="AH77" s="17">
        <v>0.9821295388328023</v>
      </c>
      <c r="AI77" s="17">
        <v>0.97549262737716447</v>
      </c>
      <c r="AJ77" s="17">
        <v>0.98175193230775393</v>
      </c>
      <c r="AK77" s="17">
        <v>0.97187522636536117</v>
      </c>
      <c r="AL77" s="17">
        <v>1</v>
      </c>
      <c r="AM77" s="17">
        <v>0.96816267104493758</v>
      </c>
      <c r="AN77" s="17">
        <v>0.97619604341761124</v>
      </c>
      <c r="AO77" s="17">
        <v>0.98018266791099062</v>
      </c>
      <c r="AP77" s="17">
        <v>0.9909394789513648</v>
      </c>
      <c r="AQ77" s="17">
        <v>0.9834730956575567</v>
      </c>
      <c r="AS77" s="17">
        <v>0.98232294121329988</v>
      </c>
      <c r="AT77" s="17">
        <v>0.97664353169986085</v>
      </c>
      <c r="AU77" s="17">
        <v>0.92643089354315977</v>
      </c>
      <c r="AV77" s="17">
        <v>0.95045468181718851</v>
      </c>
      <c r="AW77" s="17">
        <v>0.97867136339115457</v>
      </c>
      <c r="AX77" s="17">
        <v>1</v>
      </c>
      <c r="AY77" s="17">
        <v>0.92402110949698957</v>
      </c>
      <c r="AZ77" s="17">
        <v>0.98564950317345545</v>
      </c>
      <c r="BB77" s="17">
        <v>0.97920538671078072</v>
      </c>
      <c r="BC77" s="17">
        <v>0.96824572375255202</v>
      </c>
      <c r="BD77" s="17">
        <v>0.96494797105427754</v>
      </c>
      <c r="BE77" s="17">
        <v>0.95433384774504881</v>
      </c>
      <c r="BF77" s="17">
        <v>0.97617085197017206</v>
      </c>
      <c r="BG77" s="17">
        <v>1</v>
      </c>
      <c r="BH77" s="17">
        <v>0.96596069354915548</v>
      </c>
      <c r="BI77" s="17">
        <v>0.98656348603313904</v>
      </c>
      <c r="BJ77" s="17">
        <v>0.97540792633383311</v>
      </c>
    </row>
    <row r="79" spans="2:62" ht="29.1">
      <c r="B79" s="14" t="s">
        <v>87</v>
      </c>
    </row>
    <row r="80" spans="2:62">
      <c r="B80" s="15" t="s">
        <v>16</v>
      </c>
    </row>
    <row r="81" spans="2:62">
      <c r="B81" s="16" t="s">
        <v>74</v>
      </c>
      <c r="C81" s="17">
        <v>1.767603324848124E-2</v>
      </c>
      <c r="D81" s="17">
        <v>7.0935491721917116E-3</v>
      </c>
      <c r="E81" s="17">
        <v>1.681965056537963E-2</v>
      </c>
      <c r="F81" s="17">
        <v>1.44044708786693E-2</v>
      </c>
      <c r="G81" s="17">
        <v>2.6078426991122609E-2</v>
      </c>
      <c r="H81" s="17">
        <v>1.6887717225323739E-2</v>
      </c>
      <c r="I81" s="17">
        <v>2.1708979872572091E-2</v>
      </c>
      <c r="K81" s="17">
        <v>1.3767832761634201E-2</v>
      </c>
      <c r="L81" s="17">
        <v>2.157430277638132E-2</v>
      </c>
      <c r="N81" s="17">
        <v>6.1985354130434751E-3</v>
      </c>
      <c r="O81" s="17">
        <v>0</v>
      </c>
      <c r="P81" s="17">
        <v>9.3960777335830355E-3</v>
      </c>
      <c r="Q81" s="17">
        <v>1.181145121573635E-2</v>
      </c>
      <c r="R81" s="17">
        <v>1.353048025468701E-2</v>
      </c>
      <c r="S81" s="17">
        <v>2.4499462308959968E-2</v>
      </c>
      <c r="T81" s="17">
        <v>2.877556940421146E-2</v>
      </c>
      <c r="U81" s="17">
        <v>2.6683706231584971E-2</v>
      </c>
      <c r="V81" s="17">
        <v>1.578224489940391E-2</v>
      </c>
      <c r="W81" s="17">
        <v>1.055621746337875E-2</v>
      </c>
      <c r="X81" s="17">
        <v>2.6622124367076162E-2</v>
      </c>
      <c r="Y81" s="17">
        <v>2.4372692018650301E-2</v>
      </c>
      <c r="AA81" s="17">
        <v>3.0894875920029399E-2</v>
      </c>
      <c r="AB81" s="17">
        <v>4.3279003739343493E-2</v>
      </c>
      <c r="AC81" s="17">
        <v>2.3706757166310408E-2</v>
      </c>
      <c r="AD81" s="17">
        <v>4.4528287796198697E-2</v>
      </c>
      <c r="AE81" s="17">
        <v>1.055330341241109E-2</v>
      </c>
      <c r="AF81" s="17">
        <v>4.5483840395518661E-3</v>
      </c>
      <c r="AG81" s="17">
        <v>9.556567900780381E-3</v>
      </c>
      <c r="AH81" s="17">
        <v>5.8876649379925108E-3</v>
      </c>
      <c r="AI81" s="17">
        <v>2.3784482775519412E-2</v>
      </c>
      <c r="AJ81" s="17">
        <v>1.6982232731647551E-2</v>
      </c>
      <c r="AK81" s="17">
        <v>2.8085876239884702E-2</v>
      </c>
      <c r="AL81" s="17">
        <v>8.9146485019594938E-3</v>
      </c>
      <c r="AM81" s="17">
        <v>2.1001841815782421E-2</v>
      </c>
      <c r="AN81" s="17">
        <v>0</v>
      </c>
      <c r="AO81" s="17">
        <v>3.7813534536540447E-2</v>
      </c>
      <c r="AP81" s="17">
        <v>1.7463515181338929E-2</v>
      </c>
      <c r="AQ81" s="17">
        <v>0</v>
      </c>
      <c r="AS81" s="17">
        <v>5.852406102185315E-3</v>
      </c>
      <c r="AT81" s="17">
        <v>1.498370872186953E-2</v>
      </c>
      <c r="AU81" s="17">
        <v>2.7687977846325661E-2</v>
      </c>
      <c r="AV81" s="17">
        <v>1.4203957448190011E-2</v>
      </c>
      <c r="AW81" s="17">
        <v>4.2992989380237781E-2</v>
      </c>
      <c r="AX81" s="17">
        <v>2.0347449120195669E-2</v>
      </c>
      <c r="AY81" s="17">
        <v>1.7822542423910001E-2</v>
      </c>
      <c r="AZ81" s="17">
        <v>1.123124443650568E-2</v>
      </c>
      <c r="BB81" s="17">
        <v>6.8640099155303788E-3</v>
      </c>
      <c r="BC81" s="17">
        <v>1.530507099142155E-2</v>
      </c>
      <c r="BD81" s="17">
        <v>1.75007398750077E-2</v>
      </c>
      <c r="BE81" s="17">
        <v>1.9984580330767311E-2</v>
      </c>
      <c r="BF81" s="17">
        <v>2.3827948196045341E-2</v>
      </c>
      <c r="BG81" s="17">
        <v>1.9204054519828689E-2</v>
      </c>
      <c r="BH81" s="17">
        <v>2.5758969908728089E-2</v>
      </c>
      <c r="BI81" s="17">
        <v>2.188108647539937E-2</v>
      </c>
      <c r="BJ81" s="17">
        <v>0</v>
      </c>
    </row>
    <row r="82" spans="2:62">
      <c r="B82" s="16" t="s">
        <v>75</v>
      </c>
      <c r="C82" s="17">
        <v>4.0026538264708283E-2</v>
      </c>
      <c r="D82" s="17">
        <v>2.164726854580758E-2</v>
      </c>
      <c r="E82" s="17">
        <v>2.532508341333593E-2</v>
      </c>
      <c r="F82" s="17">
        <v>5.5745962355680682E-2</v>
      </c>
      <c r="G82" s="17">
        <v>4.2251499285182147E-2</v>
      </c>
      <c r="H82" s="17">
        <v>3.6900738110451282E-2</v>
      </c>
      <c r="I82" s="17">
        <v>5.1715768972231999E-2</v>
      </c>
      <c r="K82" s="17">
        <v>3.532417765035422E-2</v>
      </c>
      <c r="L82" s="17">
        <v>4.4800111428936418E-2</v>
      </c>
      <c r="N82" s="17">
        <v>4.9701123021032592E-2</v>
      </c>
      <c r="O82" s="17">
        <v>4.7424868215100661E-2</v>
      </c>
      <c r="P82" s="17">
        <v>0</v>
      </c>
      <c r="Q82" s="17">
        <v>4.7817505332835283E-2</v>
      </c>
      <c r="R82" s="17">
        <v>2.769613771393642E-2</v>
      </c>
      <c r="S82" s="17">
        <v>5.8665435046193988E-2</v>
      </c>
      <c r="T82" s="17">
        <v>2.7584718384307979E-2</v>
      </c>
      <c r="U82" s="17">
        <v>8.0814283863698072E-2</v>
      </c>
      <c r="V82" s="17">
        <v>4.3083246504765797E-2</v>
      </c>
      <c r="W82" s="17">
        <v>2.1979132912361862E-2</v>
      </c>
      <c r="X82" s="17">
        <v>3.0350704081641301E-2</v>
      </c>
      <c r="Y82" s="17">
        <v>5.4831577259456199E-2</v>
      </c>
      <c r="AA82" s="17">
        <v>0</v>
      </c>
      <c r="AB82" s="17">
        <v>5.1528077406730113E-2</v>
      </c>
      <c r="AC82" s="17">
        <v>4.069454696687571E-2</v>
      </c>
      <c r="AD82" s="17">
        <v>8.233208138641172E-3</v>
      </c>
      <c r="AE82" s="17">
        <v>3.6427504811481527E-2</v>
      </c>
      <c r="AF82" s="17">
        <v>3.1480493607637161E-2</v>
      </c>
      <c r="AG82" s="17">
        <v>5.2923897218323593E-2</v>
      </c>
      <c r="AH82" s="17">
        <v>4.442790980909947E-2</v>
      </c>
      <c r="AI82" s="17">
        <v>3.9734163943430698E-2</v>
      </c>
      <c r="AJ82" s="17">
        <v>6.8823853420552389E-2</v>
      </c>
      <c r="AK82" s="17">
        <v>3.5310398601841743E-2</v>
      </c>
      <c r="AL82" s="17">
        <v>1.8078909472440698E-2</v>
      </c>
      <c r="AM82" s="17">
        <v>7.3187109650838675E-2</v>
      </c>
      <c r="AN82" s="17">
        <v>2.2921704735297411E-2</v>
      </c>
      <c r="AO82" s="17">
        <v>2.0478255476383721E-2</v>
      </c>
      <c r="AP82" s="17">
        <v>5.4413446112549127E-2</v>
      </c>
      <c r="AQ82" s="17">
        <v>3.3825218454380503E-2</v>
      </c>
      <c r="AS82" s="17">
        <v>4.9696157954012853E-2</v>
      </c>
      <c r="AT82" s="17">
        <v>2.3045614719185859E-2</v>
      </c>
      <c r="AU82" s="17">
        <v>4.4933133190952317E-2</v>
      </c>
      <c r="AV82" s="17">
        <v>5.585735915958296E-2</v>
      </c>
      <c r="AW82" s="17">
        <v>6.1972415126149642E-2</v>
      </c>
      <c r="AX82" s="17">
        <v>6.1339262822696111E-2</v>
      </c>
      <c r="AY82" s="17">
        <v>1.7782426023060061E-2</v>
      </c>
      <c r="AZ82" s="17">
        <v>3.7174633123893047E-2</v>
      </c>
      <c r="BB82" s="17">
        <v>2.7623718639470898E-2</v>
      </c>
      <c r="BC82" s="17">
        <v>1.5585562683932651E-2</v>
      </c>
      <c r="BD82" s="17">
        <v>4.1578674684510548E-2</v>
      </c>
      <c r="BE82" s="17">
        <v>3.5781644867663463E-2</v>
      </c>
      <c r="BF82" s="17">
        <v>6.7394548718611114E-2</v>
      </c>
      <c r="BG82" s="17">
        <v>3.8465992885633793E-2</v>
      </c>
      <c r="BH82" s="17">
        <v>3.9241264560223893E-2</v>
      </c>
      <c r="BI82" s="17">
        <v>4.8715465474762971E-2</v>
      </c>
      <c r="BJ82" s="17">
        <v>3.5234067837930982E-2</v>
      </c>
    </row>
    <row r="83" spans="2:62">
      <c r="B83" s="16" t="s">
        <v>76</v>
      </c>
      <c r="C83" s="17">
        <v>4.7798952920560828E-2</v>
      </c>
      <c r="D83" s="17">
        <v>1.453715362217997E-2</v>
      </c>
      <c r="E83" s="17">
        <v>3.1353705380650368E-2</v>
      </c>
      <c r="F83" s="17">
        <v>5.8186504559617852E-2</v>
      </c>
      <c r="G83" s="17">
        <v>4.0552305120827699E-2</v>
      </c>
      <c r="H83" s="17">
        <v>6.5430400955597698E-2</v>
      </c>
      <c r="I83" s="17">
        <v>6.8764261369576515E-2</v>
      </c>
      <c r="K83" s="17">
        <v>4.4431940823244871E-2</v>
      </c>
      <c r="L83" s="17">
        <v>5.1301802261247267E-2</v>
      </c>
      <c r="N83" s="17">
        <v>5.5915569868220057E-2</v>
      </c>
      <c r="O83" s="17">
        <v>8.0123083750510124E-2</v>
      </c>
      <c r="P83" s="17">
        <v>6.872014028454497E-2</v>
      </c>
      <c r="Q83" s="17">
        <v>6.0077113657864917E-2</v>
      </c>
      <c r="R83" s="17">
        <v>4.5574869489011988E-2</v>
      </c>
      <c r="S83" s="17">
        <v>4.1925441455269448E-2</v>
      </c>
      <c r="T83" s="17">
        <v>4.2735376752021603E-2</v>
      </c>
      <c r="U83" s="17">
        <v>4.8416040465359973E-2</v>
      </c>
      <c r="V83" s="17">
        <v>4.9038446407694072E-2</v>
      </c>
      <c r="W83" s="17">
        <v>3.2638793381140938E-2</v>
      </c>
      <c r="X83" s="17">
        <v>4.601315902458776E-2</v>
      </c>
      <c r="Y83" s="17">
        <v>4.8059902953736883E-2</v>
      </c>
      <c r="AA83" s="17">
        <v>5.9677539839894267E-2</v>
      </c>
      <c r="AB83" s="17">
        <v>5.0770595273278381E-2</v>
      </c>
      <c r="AC83" s="17">
        <v>4.0347766119244552E-2</v>
      </c>
      <c r="AD83" s="17">
        <v>4.369070474672887E-2</v>
      </c>
      <c r="AE83" s="17">
        <v>3.7037199682615679E-2</v>
      </c>
      <c r="AF83" s="17">
        <v>4.8493216923190523E-2</v>
      </c>
      <c r="AG83" s="17">
        <v>3.8760753923507092E-2</v>
      </c>
      <c r="AH83" s="17">
        <v>6.3127712350891318E-2</v>
      </c>
      <c r="AI83" s="17">
        <v>2.53437171735683E-2</v>
      </c>
      <c r="AJ83" s="17">
        <v>6.9297882366137903E-2</v>
      </c>
      <c r="AK83" s="17">
        <v>8.4594705599258829E-2</v>
      </c>
      <c r="AL83" s="17">
        <v>2.90604394305327E-2</v>
      </c>
      <c r="AM83" s="17">
        <v>7.3402989916773312E-2</v>
      </c>
      <c r="AN83" s="17">
        <v>9.9973262538052693E-2</v>
      </c>
      <c r="AO83" s="17">
        <v>1.928475770434767E-2</v>
      </c>
      <c r="AP83" s="17">
        <v>8.514334835070617E-3</v>
      </c>
      <c r="AQ83" s="17">
        <v>5.2397687193993417E-2</v>
      </c>
      <c r="AS83" s="17">
        <v>7.4941276396101361E-2</v>
      </c>
      <c r="AT83" s="17">
        <v>3.2883687065406723E-2</v>
      </c>
      <c r="AU83" s="17">
        <v>5.5498999234408007E-2</v>
      </c>
      <c r="AV83" s="17">
        <v>3.3738599405889511E-2</v>
      </c>
      <c r="AW83" s="17">
        <v>3.8091961792287021E-2</v>
      </c>
      <c r="AX83" s="17">
        <v>6.222703058246954E-2</v>
      </c>
      <c r="AY83" s="17">
        <v>7.577812388692276E-2</v>
      </c>
      <c r="AZ83" s="17">
        <v>5.1316846324836622E-2</v>
      </c>
      <c r="BB83" s="17">
        <v>6.3600880785016439E-2</v>
      </c>
      <c r="BC83" s="17">
        <v>4.0137829956173023E-2</v>
      </c>
      <c r="BD83" s="17">
        <v>4.5013980092675078E-2</v>
      </c>
      <c r="BE83" s="17">
        <v>2.762932848099079E-2</v>
      </c>
      <c r="BF83" s="17">
        <v>6.0461414758481359E-2</v>
      </c>
      <c r="BG83" s="17">
        <v>7.7280220939691752E-2</v>
      </c>
      <c r="BH83" s="17">
        <v>4.570015704112896E-2</v>
      </c>
      <c r="BI83" s="17">
        <v>2.8736875724031771E-2</v>
      </c>
      <c r="BJ83" s="17">
        <v>4.8152428749672398E-2</v>
      </c>
    </row>
    <row r="84" spans="2:62">
      <c r="B84" s="16" t="s">
        <v>77</v>
      </c>
      <c r="C84" s="17">
        <v>0.89449847556624973</v>
      </c>
      <c r="D84" s="17">
        <v>0.9567220286598207</v>
      </c>
      <c r="E84" s="17">
        <v>0.92650156064063383</v>
      </c>
      <c r="F84" s="17">
        <v>0.87166306220603218</v>
      </c>
      <c r="G84" s="17">
        <v>0.89111776860286773</v>
      </c>
      <c r="H84" s="17">
        <v>0.88078114370862726</v>
      </c>
      <c r="I84" s="17">
        <v>0.85781098978561932</v>
      </c>
      <c r="K84" s="17">
        <v>0.90647604876476662</v>
      </c>
      <c r="L84" s="17">
        <v>0.88232378353343499</v>
      </c>
      <c r="N84" s="17">
        <v>0.88818477169770393</v>
      </c>
      <c r="O84" s="17">
        <v>0.87245204803438914</v>
      </c>
      <c r="P84" s="17">
        <v>0.92188378198187193</v>
      </c>
      <c r="Q84" s="17">
        <v>0.88029392979356347</v>
      </c>
      <c r="R84" s="17">
        <v>0.9131985125423645</v>
      </c>
      <c r="S84" s="17">
        <v>0.87490966118957647</v>
      </c>
      <c r="T84" s="17">
        <v>0.9009043354594588</v>
      </c>
      <c r="U84" s="17">
        <v>0.84408596943935699</v>
      </c>
      <c r="V84" s="17">
        <v>0.8920960621881362</v>
      </c>
      <c r="W84" s="17">
        <v>0.93482585624311831</v>
      </c>
      <c r="X84" s="17">
        <v>0.89701401252669477</v>
      </c>
      <c r="Y84" s="17">
        <v>0.87273582776815661</v>
      </c>
      <c r="AA84" s="17">
        <v>0.9094275842400763</v>
      </c>
      <c r="AB84" s="17">
        <v>0.85442232358064818</v>
      </c>
      <c r="AC84" s="17">
        <v>0.89525092974756948</v>
      </c>
      <c r="AD84" s="17">
        <v>0.90354779931843132</v>
      </c>
      <c r="AE84" s="17">
        <v>0.91598199209349163</v>
      </c>
      <c r="AF84" s="17">
        <v>0.91547790542962049</v>
      </c>
      <c r="AG84" s="17">
        <v>0.89875878095738881</v>
      </c>
      <c r="AH84" s="17">
        <v>0.88655671290201654</v>
      </c>
      <c r="AI84" s="17">
        <v>0.91113763610748155</v>
      </c>
      <c r="AJ84" s="17">
        <v>0.84489603148166204</v>
      </c>
      <c r="AK84" s="17">
        <v>0.85200901955901487</v>
      </c>
      <c r="AL84" s="17">
        <v>0.943946002595067</v>
      </c>
      <c r="AM84" s="17">
        <v>0.83240805861660561</v>
      </c>
      <c r="AN84" s="17">
        <v>0.87710503272665008</v>
      </c>
      <c r="AO84" s="17">
        <v>0.92242345228272837</v>
      </c>
      <c r="AP84" s="17">
        <v>0.91960870387104132</v>
      </c>
      <c r="AQ84" s="17">
        <v>0.91377709435162613</v>
      </c>
      <c r="AS84" s="17">
        <v>0.8695101595477005</v>
      </c>
      <c r="AT84" s="17">
        <v>0.92908698949353752</v>
      </c>
      <c r="AU84" s="17">
        <v>0.87187988972831376</v>
      </c>
      <c r="AV84" s="17">
        <v>0.89620008398633755</v>
      </c>
      <c r="AW84" s="17">
        <v>0.8569426337013254</v>
      </c>
      <c r="AX84" s="17">
        <v>0.85608625747463862</v>
      </c>
      <c r="AY84" s="17">
        <v>0.8886169076661069</v>
      </c>
      <c r="AZ84" s="17">
        <v>0.9002772761147646</v>
      </c>
      <c r="BB84" s="17">
        <v>0.90191139065998227</v>
      </c>
      <c r="BC84" s="17">
        <v>0.92897153636847252</v>
      </c>
      <c r="BD84" s="17">
        <v>0.89590660534780664</v>
      </c>
      <c r="BE84" s="17">
        <v>0.91660444632057858</v>
      </c>
      <c r="BF84" s="17">
        <v>0.84831608832686212</v>
      </c>
      <c r="BG84" s="17">
        <v>0.86504973165484567</v>
      </c>
      <c r="BH84" s="17">
        <v>0.88929960848991896</v>
      </c>
      <c r="BI84" s="17">
        <v>0.90066657232580594</v>
      </c>
      <c r="BJ84" s="17">
        <v>0.91661350341239667</v>
      </c>
    </row>
    <row r="86" spans="2:62" ht="43.5">
      <c r="B86" s="14" t="s">
        <v>88</v>
      </c>
    </row>
    <row r="87" spans="2:62">
      <c r="B87" s="15" t="s">
        <v>16</v>
      </c>
    </row>
    <row r="88" spans="2:62">
      <c r="B88" s="16" t="s">
        <v>74</v>
      </c>
      <c r="C88" s="17">
        <v>4.0760691015385118E-2</v>
      </c>
      <c r="D88" s="17">
        <v>1.786858861252975E-2</v>
      </c>
      <c r="E88" s="17">
        <v>1.816557249969478E-2</v>
      </c>
      <c r="F88" s="17">
        <v>1.1919081549852779E-2</v>
      </c>
      <c r="G88" s="17">
        <v>3.3870781751937307E-2</v>
      </c>
      <c r="H88" s="17">
        <v>5.7672643855402869E-2</v>
      </c>
      <c r="I88" s="17">
        <v>9.1746238379967829E-2</v>
      </c>
      <c r="K88" s="17">
        <v>3.6196964099046998E-2</v>
      </c>
      <c r="L88" s="17">
        <v>4.5402017120348019E-2</v>
      </c>
      <c r="N88" s="17">
        <v>6.575362650714292E-2</v>
      </c>
      <c r="O88" s="17">
        <v>0</v>
      </c>
      <c r="P88" s="17">
        <v>3.8676059196122832E-2</v>
      </c>
      <c r="Q88" s="17">
        <v>2.2480441891864801E-2</v>
      </c>
      <c r="R88" s="17">
        <v>4.5901264795909627E-2</v>
      </c>
      <c r="S88" s="17">
        <v>4.3507859156674183E-2</v>
      </c>
      <c r="T88" s="17">
        <v>2.8209364959968859E-2</v>
      </c>
      <c r="U88" s="17">
        <v>3.727808050569343E-2</v>
      </c>
      <c r="V88" s="17">
        <v>6.6185602678203254E-2</v>
      </c>
      <c r="W88" s="17">
        <v>1.4820823984628761E-2</v>
      </c>
      <c r="X88" s="17">
        <v>3.6061580345361152E-2</v>
      </c>
      <c r="Y88" s="17">
        <v>6.7960963665160218E-2</v>
      </c>
      <c r="AA88" s="17">
        <v>3.086902222780858E-2</v>
      </c>
      <c r="AB88" s="17">
        <v>1.715968520048845E-2</v>
      </c>
      <c r="AC88" s="17">
        <v>1.620365233137969E-2</v>
      </c>
      <c r="AD88" s="17">
        <v>5.3101538159176107E-2</v>
      </c>
      <c r="AE88" s="17">
        <v>6.702936551387452E-2</v>
      </c>
      <c r="AF88" s="17">
        <v>1.343745024042335E-2</v>
      </c>
      <c r="AG88" s="17">
        <v>4.0126009848086043E-2</v>
      </c>
      <c r="AH88" s="17">
        <v>1.8737293533516022E-2</v>
      </c>
      <c r="AI88" s="17">
        <v>5.0880248026706883E-2</v>
      </c>
      <c r="AJ88" s="17">
        <v>7.0572973350483126E-2</v>
      </c>
      <c r="AK88" s="17">
        <v>5.8728010717472731E-2</v>
      </c>
      <c r="AL88" s="17">
        <v>5.5756257420231298E-2</v>
      </c>
      <c r="AM88" s="17">
        <v>5.1682651683295923E-2</v>
      </c>
      <c r="AN88" s="17">
        <v>2.514068055875119E-2</v>
      </c>
      <c r="AO88" s="17">
        <v>0</v>
      </c>
      <c r="AP88" s="17">
        <v>4.4358444222044532E-2</v>
      </c>
      <c r="AQ88" s="17">
        <v>6.9429872916683538E-2</v>
      </c>
      <c r="AS88" s="17">
        <v>8.1446086454968078E-2</v>
      </c>
      <c r="AT88" s="17">
        <v>3.119871186151172E-2</v>
      </c>
      <c r="AU88" s="17">
        <v>6.2170225711226018E-2</v>
      </c>
      <c r="AV88" s="17">
        <v>2.8496879254423291E-2</v>
      </c>
      <c r="AW88" s="17">
        <v>3.4756911810194788E-2</v>
      </c>
      <c r="AX88" s="17">
        <v>6.0560824595899301E-2</v>
      </c>
      <c r="AY88" s="17">
        <v>3.8095825426007868E-2</v>
      </c>
      <c r="AZ88" s="17">
        <v>1.447016296875678E-2</v>
      </c>
      <c r="BB88" s="17">
        <v>8.5039227115114413E-2</v>
      </c>
      <c r="BC88" s="17">
        <v>1.9172229537053661E-2</v>
      </c>
      <c r="BD88" s="17">
        <v>5.7906532628127623E-2</v>
      </c>
      <c r="BE88" s="17">
        <v>2.1055615358555779E-2</v>
      </c>
      <c r="BF88" s="17">
        <v>3.053981012127303E-2</v>
      </c>
      <c r="BG88" s="17">
        <v>5.715769924944028E-2</v>
      </c>
      <c r="BH88" s="17">
        <v>1.43340687344131E-2</v>
      </c>
      <c r="BI88" s="17">
        <v>7.5586530617991518E-2</v>
      </c>
      <c r="BJ88" s="17">
        <v>2.5412178100462101E-2</v>
      </c>
    </row>
    <row r="89" spans="2:62">
      <c r="B89" s="16" t="s">
        <v>75</v>
      </c>
      <c r="C89" s="17">
        <v>5.3021425311973493E-2</v>
      </c>
      <c r="D89" s="17">
        <v>2.9801072914516811E-2</v>
      </c>
      <c r="E89" s="17">
        <v>2.9110172822846211E-2</v>
      </c>
      <c r="F89" s="17">
        <v>2.8674601496997399E-2</v>
      </c>
      <c r="G89" s="17">
        <v>3.4605420280725142E-2</v>
      </c>
      <c r="H89" s="17">
        <v>6.1901259669159762E-2</v>
      </c>
      <c r="I89" s="17">
        <v>0.1163739095713619</v>
      </c>
      <c r="K89" s="17">
        <v>6.4327913088481459E-2</v>
      </c>
      <c r="L89" s="17">
        <v>4.2205426473839472E-2</v>
      </c>
      <c r="N89" s="17">
        <v>6.9988901243967352E-2</v>
      </c>
      <c r="O89" s="17">
        <v>6.4221003322922257E-2</v>
      </c>
      <c r="P89" s="17">
        <v>3.988050337440973E-2</v>
      </c>
      <c r="Q89" s="17">
        <v>4.9212253136358262E-2</v>
      </c>
      <c r="R89" s="17">
        <v>5.9896383004324788E-2</v>
      </c>
      <c r="S89" s="17">
        <v>6.7006790091444821E-2</v>
      </c>
      <c r="T89" s="17">
        <v>4.1967112923347587E-2</v>
      </c>
      <c r="U89" s="17">
        <v>7.6108539600628203E-2</v>
      </c>
      <c r="V89" s="17">
        <v>3.8270462129525992E-2</v>
      </c>
      <c r="W89" s="17">
        <v>3.6890951490026483E-2</v>
      </c>
      <c r="X89" s="17">
        <v>4.6420159606330613E-2</v>
      </c>
      <c r="Y89" s="17">
        <v>5.5815218024419543E-2</v>
      </c>
      <c r="AA89" s="17">
        <v>5.9848751851507058E-2</v>
      </c>
      <c r="AB89" s="17">
        <v>8.9797356561652584E-3</v>
      </c>
      <c r="AC89" s="17">
        <v>7.4575135087950134E-2</v>
      </c>
      <c r="AD89" s="17">
        <v>3.6421164000316683E-2</v>
      </c>
      <c r="AE89" s="17">
        <v>5.2131410657719299E-2</v>
      </c>
      <c r="AF89" s="17">
        <v>4.5739243633134419E-2</v>
      </c>
      <c r="AG89" s="17">
        <v>5.4946183053101637E-2</v>
      </c>
      <c r="AH89" s="17">
        <v>5.2446249150165068E-2</v>
      </c>
      <c r="AI89" s="17">
        <v>5.2110198538016413E-2</v>
      </c>
      <c r="AJ89" s="17">
        <v>7.8433726668906384E-2</v>
      </c>
      <c r="AK89" s="17">
        <v>5.5729871926427602E-2</v>
      </c>
      <c r="AL89" s="17">
        <v>3.5787073123366639E-2</v>
      </c>
      <c r="AM89" s="17">
        <v>8.6691190353220218E-2</v>
      </c>
      <c r="AN89" s="17">
        <v>4.6320198149055691E-2</v>
      </c>
      <c r="AO89" s="17">
        <v>7.8836004272874932E-2</v>
      </c>
      <c r="AP89" s="17">
        <v>2.7036030918824269E-2</v>
      </c>
      <c r="AQ89" s="17">
        <v>0.1020816402434977</v>
      </c>
      <c r="AS89" s="17">
        <v>6.7935654040050197E-2</v>
      </c>
      <c r="AT89" s="17">
        <v>5.6470565909557638E-2</v>
      </c>
      <c r="AU89" s="17">
        <v>5.1782412897406822E-2</v>
      </c>
      <c r="AV89" s="17">
        <v>1.449615473132586E-2</v>
      </c>
      <c r="AW89" s="17">
        <v>7.4738807394695891E-2</v>
      </c>
      <c r="AX89" s="17">
        <v>4.1770447162523941E-2</v>
      </c>
      <c r="AY89" s="17">
        <v>3.7610440368028797E-2</v>
      </c>
      <c r="AZ89" s="17">
        <v>3.6499126651846313E-2</v>
      </c>
      <c r="BB89" s="17">
        <v>6.1577901558257667E-2</v>
      </c>
      <c r="BC89" s="17">
        <v>5.6766789852279717E-2</v>
      </c>
      <c r="BD89" s="17">
        <v>5.315457302865232E-2</v>
      </c>
      <c r="BE89" s="17">
        <v>3.1389787891722462E-2</v>
      </c>
      <c r="BF89" s="17">
        <v>7.2919294997127168E-2</v>
      </c>
      <c r="BG89" s="17">
        <v>5.7973164759556627E-2</v>
      </c>
      <c r="BH89" s="17">
        <v>1.296503495455395E-2</v>
      </c>
      <c r="BI89" s="17">
        <v>1.7885931963772111E-2</v>
      </c>
      <c r="BJ89" s="17">
        <v>0.1073100591320799</v>
      </c>
    </row>
    <row r="90" spans="2:62">
      <c r="B90" s="16" t="s">
        <v>76</v>
      </c>
      <c r="C90" s="17">
        <v>7.2351767079417068E-2</v>
      </c>
      <c r="D90" s="17">
        <v>4.7706730461997637E-2</v>
      </c>
      <c r="E90" s="17">
        <v>3.934786395454052E-2</v>
      </c>
      <c r="F90" s="17">
        <v>5.0136070970915048E-2</v>
      </c>
      <c r="G90" s="17">
        <v>8.3593506297072726E-2</v>
      </c>
      <c r="H90" s="17">
        <v>8.4943601514736899E-2</v>
      </c>
      <c r="I90" s="17">
        <v>0.11585248495214941</v>
      </c>
      <c r="K90" s="17">
        <v>7.8287196156915692E-2</v>
      </c>
      <c r="L90" s="17">
        <v>6.6871181461438445E-2</v>
      </c>
      <c r="N90" s="17">
        <v>5.077799273786425E-2</v>
      </c>
      <c r="O90" s="17">
        <v>1.6785855558689011E-2</v>
      </c>
      <c r="P90" s="17">
        <v>0.1088416186045366</v>
      </c>
      <c r="Q90" s="17">
        <v>9.4526403905938777E-2</v>
      </c>
      <c r="R90" s="17">
        <v>5.2738558699922319E-2</v>
      </c>
      <c r="S90" s="17">
        <v>0.10990969609662871</v>
      </c>
      <c r="T90" s="17">
        <v>7.6179446177420035E-2</v>
      </c>
      <c r="U90" s="17">
        <v>5.4280094844724278E-2</v>
      </c>
      <c r="V90" s="17">
        <v>0.1082741267496327</v>
      </c>
      <c r="W90" s="17">
        <v>4.6997178929870487E-2</v>
      </c>
      <c r="X90" s="17">
        <v>8.0728579506485029E-2</v>
      </c>
      <c r="Y90" s="17">
        <v>7.9988499936777049E-2</v>
      </c>
      <c r="AA90" s="17">
        <v>6.0679012520711922E-2</v>
      </c>
      <c r="AB90" s="17">
        <v>6.8722412044719391E-2</v>
      </c>
      <c r="AC90" s="17">
        <v>0.1071914926926736</v>
      </c>
      <c r="AD90" s="17">
        <v>6.978930233779769E-2</v>
      </c>
      <c r="AE90" s="17">
        <v>6.9300069359516797E-2</v>
      </c>
      <c r="AF90" s="17">
        <v>5.4544844766130578E-2</v>
      </c>
      <c r="AG90" s="17">
        <v>5.3616668588811978E-2</v>
      </c>
      <c r="AH90" s="17">
        <v>7.0500862498155278E-2</v>
      </c>
      <c r="AI90" s="17">
        <v>0.1064611445040833</v>
      </c>
      <c r="AJ90" s="17">
        <v>5.8713392793506201E-2</v>
      </c>
      <c r="AK90" s="17">
        <v>8.820685082155405E-2</v>
      </c>
      <c r="AL90" s="17">
        <v>0.1053582465846708</v>
      </c>
      <c r="AM90" s="17">
        <v>7.3631904135295911E-2</v>
      </c>
      <c r="AN90" s="17">
        <v>9.651950884041012E-2</v>
      </c>
      <c r="AO90" s="17">
        <v>1.9848546263778442E-2</v>
      </c>
      <c r="AP90" s="17">
        <v>6.1863906749406131E-2</v>
      </c>
      <c r="AQ90" s="17">
        <v>6.8611976209807371E-2</v>
      </c>
      <c r="AS90" s="17">
        <v>0.1007327097557205</v>
      </c>
      <c r="AT90" s="17">
        <v>5.8209973384759937E-2</v>
      </c>
      <c r="AU90" s="17">
        <v>0.1342181661865986</v>
      </c>
      <c r="AV90" s="17">
        <v>7.1337028218447993E-2</v>
      </c>
      <c r="AW90" s="17">
        <v>8.1254052278492125E-2</v>
      </c>
      <c r="AX90" s="17">
        <v>4.0441739515885838E-2</v>
      </c>
      <c r="AY90" s="17">
        <v>3.6915429654367678E-2</v>
      </c>
      <c r="AZ90" s="17">
        <v>4.3199306154250508E-2</v>
      </c>
      <c r="BB90" s="17">
        <v>8.7889325430971915E-2</v>
      </c>
      <c r="BC90" s="17">
        <v>6.7252153305888629E-2</v>
      </c>
      <c r="BD90" s="17">
        <v>8.720598013399565E-2</v>
      </c>
      <c r="BE90" s="17">
        <v>3.6548097189692229E-2</v>
      </c>
      <c r="BF90" s="17">
        <v>9.1596560954229952E-2</v>
      </c>
      <c r="BG90" s="17">
        <v>1.898805623613661E-2</v>
      </c>
      <c r="BH90" s="17">
        <v>3.9079069841012407E-2</v>
      </c>
      <c r="BI90" s="17">
        <v>7.2890604664707204E-2</v>
      </c>
      <c r="BJ90" s="17">
        <v>0.1081581826710539</v>
      </c>
    </row>
    <row r="91" spans="2:62">
      <c r="B91" s="16" t="s">
        <v>77</v>
      </c>
      <c r="C91" s="17">
        <v>0.8338661165932244</v>
      </c>
      <c r="D91" s="17">
        <v>0.90462360801095587</v>
      </c>
      <c r="E91" s="17">
        <v>0.91337639072291832</v>
      </c>
      <c r="F91" s="17">
        <v>0.90927024598223483</v>
      </c>
      <c r="G91" s="17">
        <v>0.84793029167026479</v>
      </c>
      <c r="H91" s="17">
        <v>0.79548249496070045</v>
      </c>
      <c r="I91" s="17">
        <v>0.67602736709652089</v>
      </c>
      <c r="K91" s="17">
        <v>0.82118792665555573</v>
      </c>
      <c r="L91" s="17">
        <v>0.84552137494437407</v>
      </c>
      <c r="N91" s="17">
        <v>0.81347947951102562</v>
      </c>
      <c r="O91" s="17">
        <v>0.91899314111838892</v>
      </c>
      <c r="P91" s="17">
        <v>0.81260181882493077</v>
      </c>
      <c r="Q91" s="17">
        <v>0.83378090106583835</v>
      </c>
      <c r="R91" s="17">
        <v>0.84146379349984335</v>
      </c>
      <c r="S91" s="17">
        <v>0.77957565465525225</v>
      </c>
      <c r="T91" s="17">
        <v>0.85364407593926328</v>
      </c>
      <c r="U91" s="17">
        <v>0.83233328504895421</v>
      </c>
      <c r="V91" s="17">
        <v>0.78726980844263816</v>
      </c>
      <c r="W91" s="17">
        <v>0.90129104559547424</v>
      </c>
      <c r="X91" s="17">
        <v>0.83678968054182312</v>
      </c>
      <c r="Y91" s="17">
        <v>0.79623531837364325</v>
      </c>
      <c r="AA91" s="17">
        <v>0.84860321339997236</v>
      </c>
      <c r="AB91" s="17">
        <v>0.90513816709862704</v>
      </c>
      <c r="AC91" s="17">
        <v>0.80202971988799676</v>
      </c>
      <c r="AD91" s="17">
        <v>0.84068799550270967</v>
      </c>
      <c r="AE91" s="17">
        <v>0.81153915446888936</v>
      </c>
      <c r="AF91" s="17">
        <v>0.88627846136031163</v>
      </c>
      <c r="AG91" s="17">
        <v>0.8513111385100004</v>
      </c>
      <c r="AH91" s="17">
        <v>0.85831559481816344</v>
      </c>
      <c r="AI91" s="17">
        <v>0.79054840893119349</v>
      </c>
      <c r="AJ91" s="17">
        <v>0.79227990718710428</v>
      </c>
      <c r="AK91" s="17">
        <v>0.79733526653454556</v>
      </c>
      <c r="AL91" s="17">
        <v>0.80309842287173105</v>
      </c>
      <c r="AM91" s="17">
        <v>0.78799425382818811</v>
      </c>
      <c r="AN91" s="17">
        <v>0.83201961245178313</v>
      </c>
      <c r="AO91" s="17">
        <v>0.90131544946334663</v>
      </c>
      <c r="AP91" s="17">
        <v>0.86674161810972516</v>
      </c>
      <c r="AQ91" s="17">
        <v>0.75987651063001149</v>
      </c>
      <c r="AS91" s="17">
        <v>0.74988554974926136</v>
      </c>
      <c r="AT91" s="17">
        <v>0.85412074884417055</v>
      </c>
      <c r="AU91" s="17">
        <v>0.75182919520476832</v>
      </c>
      <c r="AV91" s="17">
        <v>0.88566993779580294</v>
      </c>
      <c r="AW91" s="17">
        <v>0.8092502285166171</v>
      </c>
      <c r="AX91" s="17">
        <v>0.85722698872569081</v>
      </c>
      <c r="AY91" s="17">
        <v>0.8873783045515955</v>
      </c>
      <c r="AZ91" s="17">
        <v>0.90583140422514641</v>
      </c>
      <c r="BB91" s="17">
        <v>0.76549354589565599</v>
      </c>
      <c r="BC91" s="17">
        <v>0.85680882730477803</v>
      </c>
      <c r="BD91" s="17">
        <v>0.80173291420922443</v>
      </c>
      <c r="BE91" s="17">
        <v>0.91100649956002966</v>
      </c>
      <c r="BF91" s="17">
        <v>0.80494433392736975</v>
      </c>
      <c r="BG91" s="17">
        <v>0.86588107975486661</v>
      </c>
      <c r="BH91" s="17">
        <v>0.93362182647002034</v>
      </c>
      <c r="BI91" s="17">
        <v>0.83363693275352924</v>
      </c>
      <c r="BJ91" s="17">
        <v>0.75911958009640401</v>
      </c>
    </row>
    <row r="93" spans="2:62" ht="29.1">
      <c r="B93" s="14" t="s">
        <v>89</v>
      </c>
    </row>
    <row r="94" spans="2:62">
      <c r="B94" s="15" t="s">
        <v>16</v>
      </c>
    </row>
    <row r="95" spans="2:62">
      <c r="B95" s="16" t="s">
        <v>74</v>
      </c>
      <c r="C95" s="17">
        <v>4.1277415744746242E-2</v>
      </c>
      <c r="D95" s="17">
        <v>5.1057816406619917E-2</v>
      </c>
      <c r="E95" s="17">
        <v>4.5863590520535548E-2</v>
      </c>
      <c r="F95" s="17">
        <v>2.929369591637606E-2</v>
      </c>
      <c r="G95" s="17">
        <v>3.4772609469704091E-2</v>
      </c>
      <c r="H95" s="17">
        <v>4.1021616435164929E-2</v>
      </c>
      <c r="I95" s="17">
        <v>4.6202973683095047E-2</v>
      </c>
      <c r="K95" s="17">
        <v>4.5282661608812773E-2</v>
      </c>
      <c r="L95" s="17">
        <v>3.7545647471187681E-2</v>
      </c>
      <c r="N95" s="17">
        <v>2.4732342932529749E-2</v>
      </c>
      <c r="O95" s="17">
        <v>3.2378697858563683E-2</v>
      </c>
      <c r="P95" s="17">
        <v>5.7401223138186297E-2</v>
      </c>
      <c r="Q95" s="17">
        <v>2.3579423900710501E-2</v>
      </c>
      <c r="R95" s="17">
        <v>4.9850763157823268E-2</v>
      </c>
      <c r="S95" s="17">
        <v>3.005211357384065E-2</v>
      </c>
      <c r="T95" s="17">
        <v>2.7963656831346131E-2</v>
      </c>
      <c r="U95" s="17">
        <v>4.3171965760944821E-2</v>
      </c>
      <c r="V95" s="17">
        <v>3.8508110198004077E-2</v>
      </c>
      <c r="W95" s="17">
        <v>4.6996637811347677E-2</v>
      </c>
      <c r="X95" s="17">
        <v>6.529941853372434E-2</v>
      </c>
      <c r="Y95" s="17">
        <v>2.4974197421293139E-2</v>
      </c>
      <c r="AA95" s="17">
        <v>0</v>
      </c>
      <c r="AB95" s="17">
        <v>3.5980185118718977E-2</v>
      </c>
      <c r="AC95" s="17">
        <v>4.9400304356583227E-2</v>
      </c>
      <c r="AD95" s="17">
        <v>5.069734829766092E-2</v>
      </c>
      <c r="AE95" s="17">
        <v>2.097357276981374E-2</v>
      </c>
      <c r="AF95" s="17">
        <v>5.9308091375549578E-2</v>
      </c>
      <c r="AG95" s="17">
        <v>2.4065845201309669E-2</v>
      </c>
      <c r="AH95" s="17">
        <v>3.2556887312147433E-2</v>
      </c>
      <c r="AI95" s="17">
        <v>4.0381057830202502E-2</v>
      </c>
      <c r="AJ95" s="17">
        <v>4.2656838926612317E-2</v>
      </c>
      <c r="AK95" s="17">
        <v>5.6216107690255798E-2</v>
      </c>
      <c r="AL95" s="17">
        <v>5.3345384182488381E-2</v>
      </c>
      <c r="AM95" s="17">
        <v>1.17126578338731E-2</v>
      </c>
      <c r="AN95" s="17">
        <v>4.6447132966455973E-2</v>
      </c>
      <c r="AO95" s="17">
        <v>7.9181794867742572E-2</v>
      </c>
      <c r="AP95" s="17">
        <v>5.2968116931822608E-2</v>
      </c>
      <c r="AQ95" s="17">
        <v>4.9453132265920449E-2</v>
      </c>
      <c r="AS95" s="17">
        <v>2.3265156995479139E-2</v>
      </c>
      <c r="AT95" s="17">
        <v>4.5208181831212363E-2</v>
      </c>
      <c r="AU95" s="17">
        <v>6.0874983319286209E-2</v>
      </c>
      <c r="AV95" s="17">
        <v>0.14308031000352189</v>
      </c>
      <c r="AW95" s="17">
        <v>7.6766058724874143E-3</v>
      </c>
      <c r="AX95" s="17">
        <v>1.9845870937929451E-2</v>
      </c>
      <c r="AY95" s="17">
        <v>0</v>
      </c>
      <c r="AZ95" s="17">
        <v>3.4757262361287213E-2</v>
      </c>
      <c r="BB95" s="17">
        <v>3.872900100106863E-2</v>
      </c>
      <c r="BC95" s="17">
        <v>5.3251723168099049E-2</v>
      </c>
      <c r="BD95" s="17">
        <v>5.6642053209578269E-2</v>
      </c>
      <c r="BE95" s="17">
        <v>0.10594309625247279</v>
      </c>
      <c r="BF95" s="17">
        <v>1.294086295890177E-2</v>
      </c>
      <c r="BG95" s="17">
        <v>3.7426081697780597E-2</v>
      </c>
      <c r="BH95" s="17">
        <v>1.9231148961876131E-2</v>
      </c>
      <c r="BI95" s="17">
        <v>1.6810519957268521E-2</v>
      </c>
      <c r="BJ95" s="17">
        <v>2.3521015797501751E-2</v>
      </c>
    </row>
    <row r="96" spans="2:62">
      <c r="B96" s="16" t="s">
        <v>75</v>
      </c>
      <c r="C96" s="17">
        <v>3.3215168043550923E-2</v>
      </c>
      <c r="D96" s="17">
        <v>5.1509860526978583E-2</v>
      </c>
      <c r="E96" s="17">
        <v>4.1204357921843182E-2</v>
      </c>
      <c r="F96" s="17">
        <v>3.7961068931878443E-2</v>
      </c>
      <c r="G96" s="17">
        <v>2.0284694993959549E-2</v>
      </c>
      <c r="H96" s="17">
        <v>2.0120200309855549E-2</v>
      </c>
      <c r="I96" s="17">
        <v>3.0067841395884469E-2</v>
      </c>
      <c r="K96" s="17">
        <v>3.570352579503417E-2</v>
      </c>
      <c r="L96" s="17">
        <v>2.986452198621899E-2</v>
      </c>
      <c r="N96" s="17">
        <v>4.9731053113194493E-2</v>
      </c>
      <c r="O96" s="17">
        <v>0</v>
      </c>
      <c r="P96" s="17">
        <v>3.7833611527061987E-2</v>
      </c>
      <c r="Q96" s="17">
        <v>3.4987528653404397E-2</v>
      </c>
      <c r="R96" s="17">
        <v>6.0178160633346363E-2</v>
      </c>
      <c r="S96" s="17">
        <v>1.8040760634394491E-2</v>
      </c>
      <c r="T96" s="17">
        <v>2.07489007333337E-2</v>
      </c>
      <c r="U96" s="17">
        <v>3.2887442808424983E-2</v>
      </c>
      <c r="V96" s="17">
        <v>3.8361714008871152E-2</v>
      </c>
      <c r="W96" s="17">
        <v>1.090761332508002E-2</v>
      </c>
      <c r="X96" s="17">
        <v>4.2524949266982678E-2</v>
      </c>
      <c r="Y96" s="17">
        <v>3.0823373033557179E-2</v>
      </c>
      <c r="AA96" s="17">
        <v>3.0894875920029399E-2</v>
      </c>
      <c r="AB96" s="17">
        <v>6.1100686691681561E-2</v>
      </c>
      <c r="AC96" s="17">
        <v>4.1840300161980329E-2</v>
      </c>
      <c r="AD96" s="17">
        <v>1.7139006720385399E-2</v>
      </c>
      <c r="AE96" s="17">
        <v>2.1358297816000588E-2</v>
      </c>
      <c r="AF96" s="17">
        <v>3.1947474886404682E-2</v>
      </c>
      <c r="AG96" s="17">
        <v>9.9523879867174734E-3</v>
      </c>
      <c r="AH96" s="17">
        <v>4.4630081187155717E-2</v>
      </c>
      <c r="AI96" s="17">
        <v>7.2288852536772696E-2</v>
      </c>
      <c r="AJ96" s="17">
        <v>2.6025193424222649E-2</v>
      </c>
      <c r="AK96" s="17">
        <v>5.7619521998556578E-2</v>
      </c>
      <c r="AL96" s="17">
        <v>2.026847125750748E-2</v>
      </c>
      <c r="AM96" s="17">
        <v>2.0867733333878521E-2</v>
      </c>
      <c r="AN96" s="17">
        <v>7.2930163323552274E-2</v>
      </c>
      <c r="AO96" s="17">
        <v>0</v>
      </c>
      <c r="AP96" s="17">
        <v>2.7861722773768131E-2</v>
      </c>
      <c r="AQ96" s="17">
        <v>1.865462890882192E-2</v>
      </c>
      <c r="AS96" s="17">
        <v>2.7435658980710199E-2</v>
      </c>
      <c r="AT96" s="17">
        <v>3.7068271335014967E-2</v>
      </c>
      <c r="AU96" s="17">
        <v>7.4804562051958373E-2</v>
      </c>
      <c r="AV96" s="17">
        <v>7.2151646522762916E-2</v>
      </c>
      <c r="AW96" s="17">
        <v>7.72851377043613E-3</v>
      </c>
      <c r="AX96" s="17">
        <v>3.9540911800973737E-2</v>
      </c>
      <c r="AY96" s="17">
        <v>1.7818721800276809E-2</v>
      </c>
      <c r="AZ96" s="17">
        <v>1.438716930238966E-2</v>
      </c>
      <c r="BB96" s="17">
        <v>2.8189469899796229E-2</v>
      </c>
      <c r="BC96" s="17">
        <v>3.1902119737938793E-2</v>
      </c>
      <c r="BD96" s="17">
        <v>4.6857632855233783E-2</v>
      </c>
      <c r="BE96" s="17">
        <v>5.7787693554825367E-2</v>
      </c>
      <c r="BF96" s="17">
        <v>1.4898761750025019E-2</v>
      </c>
      <c r="BG96" s="17">
        <v>9.476315624729488E-2</v>
      </c>
      <c r="BH96" s="17">
        <v>1.3051183978113079E-2</v>
      </c>
      <c r="BI96" s="17">
        <v>3.9458894017748838E-2</v>
      </c>
      <c r="BJ96" s="17">
        <v>3.580420883467067E-2</v>
      </c>
    </row>
    <row r="97" spans="2:62">
      <c r="B97" s="16" t="s">
        <v>76</v>
      </c>
      <c r="C97" s="17">
        <v>3.9277364331617798E-2</v>
      </c>
      <c r="D97" s="17">
        <v>4.8265878700500663E-2</v>
      </c>
      <c r="E97" s="17">
        <v>4.7424949067526777E-2</v>
      </c>
      <c r="F97" s="17">
        <v>2.8446269559413279E-2</v>
      </c>
      <c r="G97" s="17">
        <v>1.419976907581424E-2</v>
      </c>
      <c r="H97" s="17">
        <v>5.3555463443044682E-2</v>
      </c>
      <c r="I97" s="17">
        <v>4.6182717649990247E-2</v>
      </c>
      <c r="K97" s="17">
        <v>3.9774125595467918E-2</v>
      </c>
      <c r="L97" s="17">
        <v>3.8965951346620543E-2</v>
      </c>
      <c r="N97" s="17">
        <v>1.258434111440406E-2</v>
      </c>
      <c r="O97" s="17">
        <v>1.557014730445863E-2</v>
      </c>
      <c r="P97" s="17">
        <v>3.9631025674576208E-2</v>
      </c>
      <c r="Q97" s="17">
        <v>7.2080698586007907E-2</v>
      </c>
      <c r="R97" s="17">
        <v>4.5914750626308551E-2</v>
      </c>
      <c r="S97" s="17">
        <v>5.3760398054094258E-2</v>
      </c>
      <c r="T97" s="17">
        <v>2.0693243658603831E-2</v>
      </c>
      <c r="U97" s="17">
        <v>2.7235443404479899E-2</v>
      </c>
      <c r="V97" s="17">
        <v>5.2994127796824303E-2</v>
      </c>
      <c r="W97" s="17">
        <v>6.1451821129476968E-2</v>
      </c>
      <c r="X97" s="17">
        <v>2.877566186745846E-2</v>
      </c>
      <c r="Y97" s="17">
        <v>3.044424721492596E-2</v>
      </c>
      <c r="AA97" s="17">
        <v>9.2650056074028875E-2</v>
      </c>
      <c r="AB97" s="17">
        <v>1.689243616615068E-2</v>
      </c>
      <c r="AC97" s="17">
        <v>4.8768779023565023E-2</v>
      </c>
      <c r="AD97" s="17">
        <v>4.7704955805528228E-2</v>
      </c>
      <c r="AE97" s="17">
        <v>3.152466757834281E-2</v>
      </c>
      <c r="AF97" s="17">
        <v>4.9380149745974287E-2</v>
      </c>
      <c r="AG97" s="17">
        <v>3.7818797643041087E-2</v>
      </c>
      <c r="AH97" s="17">
        <v>5.7073219637303677E-2</v>
      </c>
      <c r="AI97" s="17">
        <v>4.9464099482503708E-2</v>
      </c>
      <c r="AJ97" s="17">
        <v>4.304222653452449E-2</v>
      </c>
      <c r="AK97" s="17">
        <v>2.0191752117750861E-2</v>
      </c>
      <c r="AL97" s="17">
        <v>4.3445392451642063E-2</v>
      </c>
      <c r="AM97" s="17">
        <v>2.095170667297909E-2</v>
      </c>
      <c r="AN97" s="17">
        <v>2.4684607802542419E-2</v>
      </c>
      <c r="AO97" s="17">
        <v>2.0478255476383721E-2</v>
      </c>
      <c r="AP97" s="17">
        <v>2.4664403864389228E-2</v>
      </c>
      <c r="AQ97" s="17">
        <v>5.1696110227396251E-2</v>
      </c>
      <c r="AS97" s="17">
        <v>1.7692092282684559E-2</v>
      </c>
      <c r="AT97" s="17">
        <v>4.2336181497110568E-2</v>
      </c>
      <c r="AU97" s="17">
        <v>7.1474983593483282E-2</v>
      </c>
      <c r="AV97" s="17">
        <v>8.5293547480093782E-2</v>
      </c>
      <c r="AW97" s="17">
        <v>3.113474582396077E-2</v>
      </c>
      <c r="AX97" s="17">
        <v>0</v>
      </c>
      <c r="AY97" s="17">
        <v>5.6034026518281203E-2</v>
      </c>
      <c r="AZ97" s="17">
        <v>2.8794551821240969E-2</v>
      </c>
      <c r="BB97" s="17">
        <v>2.0456965733423042E-2</v>
      </c>
      <c r="BC97" s="17">
        <v>4.7739439462786068E-2</v>
      </c>
      <c r="BD97" s="17">
        <v>7.3611546747513065E-2</v>
      </c>
      <c r="BE97" s="17">
        <v>8.239686488833553E-2</v>
      </c>
      <c r="BF97" s="17">
        <v>1.7783792348806782E-2</v>
      </c>
      <c r="BG97" s="17">
        <v>0</v>
      </c>
      <c r="BH97" s="17">
        <v>2.6080805293516029E-2</v>
      </c>
      <c r="BI97" s="17">
        <v>5.0084867597042823E-2</v>
      </c>
      <c r="BJ97" s="17">
        <v>1.1694747617501611E-2</v>
      </c>
    </row>
    <row r="98" spans="2:62">
      <c r="B98" s="16" t="s">
        <v>77</v>
      </c>
      <c r="C98" s="17">
        <v>0.88623005188008508</v>
      </c>
      <c r="D98" s="17">
        <v>0.84916644436590083</v>
      </c>
      <c r="E98" s="17">
        <v>0.86550710249009433</v>
      </c>
      <c r="F98" s="17">
        <v>0.90429896559233214</v>
      </c>
      <c r="G98" s="17">
        <v>0.93074292646052215</v>
      </c>
      <c r="H98" s="17">
        <v>0.88530271981193487</v>
      </c>
      <c r="I98" s="17">
        <v>0.87754646727103014</v>
      </c>
      <c r="K98" s="17">
        <v>0.87923968700068511</v>
      </c>
      <c r="L98" s="17">
        <v>0.89362387919597297</v>
      </c>
      <c r="N98" s="17">
        <v>0.91295226283987174</v>
      </c>
      <c r="O98" s="17">
        <v>0.95205115483697778</v>
      </c>
      <c r="P98" s="17">
        <v>0.86513413966017538</v>
      </c>
      <c r="Q98" s="17">
        <v>0.86935234885987733</v>
      </c>
      <c r="R98" s="17">
        <v>0.84405632558252186</v>
      </c>
      <c r="S98" s="17">
        <v>0.89814672773767046</v>
      </c>
      <c r="T98" s="17">
        <v>0.93059419877671612</v>
      </c>
      <c r="U98" s="17">
        <v>0.89670514802615042</v>
      </c>
      <c r="V98" s="17">
        <v>0.87013604799630051</v>
      </c>
      <c r="W98" s="17">
        <v>0.88064392773409528</v>
      </c>
      <c r="X98" s="17">
        <v>0.86339997033183435</v>
      </c>
      <c r="Y98" s="17">
        <v>0.91375818233022388</v>
      </c>
      <c r="AA98" s="17">
        <v>0.87645506800594164</v>
      </c>
      <c r="AB98" s="17">
        <v>0.88602669202344897</v>
      </c>
      <c r="AC98" s="17">
        <v>0.85999061645787134</v>
      </c>
      <c r="AD98" s="17">
        <v>0.88445868917642534</v>
      </c>
      <c r="AE98" s="17">
        <v>0.92614346183584295</v>
      </c>
      <c r="AF98" s="17">
        <v>0.85936428399207154</v>
      </c>
      <c r="AG98" s="17">
        <v>0.92816296916893182</v>
      </c>
      <c r="AH98" s="17">
        <v>0.86573981186339299</v>
      </c>
      <c r="AI98" s="17">
        <v>0.83786599015052099</v>
      </c>
      <c r="AJ98" s="17">
        <v>0.88827574111464047</v>
      </c>
      <c r="AK98" s="17">
        <v>0.86597261819343674</v>
      </c>
      <c r="AL98" s="17">
        <v>0.88294075210836198</v>
      </c>
      <c r="AM98" s="17">
        <v>0.94646790215926935</v>
      </c>
      <c r="AN98" s="17">
        <v>0.8559380959074494</v>
      </c>
      <c r="AO98" s="17">
        <v>0.90033994965587383</v>
      </c>
      <c r="AP98" s="17">
        <v>0.89450575643001995</v>
      </c>
      <c r="AQ98" s="17">
        <v>0.88019612859786134</v>
      </c>
      <c r="AS98" s="17">
        <v>0.93160709174112599</v>
      </c>
      <c r="AT98" s="17">
        <v>0.87538736533666184</v>
      </c>
      <c r="AU98" s="17">
        <v>0.79284547103527192</v>
      </c>
      <c r="AV98" s="17">
        <v>0.69947449599362144</v>
      </c>
      <c r="AW98" s="17">
        <v>0.9534601345331154</v>
      </c>
      <c r="AX98" s="17">
        <v>0.9406132172610967</v>
      </c>
      <c r="AY98" s="17">
        <v>0.92614725168144174</v>
      </c>
      <c r="AZ98" s="17">
        <v>0.9220610165150821</v>
      </c>
      <c r="BB98" s="17">
        <v>0.91262456336571207</v>
      </c>
      <c r="BC98" s="17">
        <v>0.86710671763117597</v>
      </c>
      <c r="BD98" s="17">
        <v>0.82288876718767467</v>
      </c>
      <c r="BE98" s="17">
        <v>0.75387234530436631</v>
      </c>
      <c r="BF98" s="17">
        <v>0.95437658294226624</v>
      </c>
      <c r="BG98" s="17">
        <v>0.86781076205492447</v>
      </c>
      <c r="BH98" s="17">
        <v>0.94163686176649453</v>
      </c>
      <c r="BI98" s="17">
        <v>0.89364571842793972</v>
      </c>
      <c r="BJ98" s="17">
        <v>0.92898002775032595</v>
      </c>
    </row>
    <row r="100" spans="2:62" ht="29.1">
      <c r="B100" s="14" t="s">
        <v>90</v>
      </c>
    </row>
    <row r="101" spans="2:62">
      <c r="B101" s="15" t="s">
        <v>16</v>
      </c>
    </row>
    <row r="102" spans="2:62">
      <c r="B102" s="16" t="s">
        <v>74</v>
      </c>
      <c r="C102" s="17">
        <v>1.7894119220176408E-2</v>
      </c>
      <c r="D102" s="17">
        <v>1.448659685091952E-2</v>
      </c>
      <c r="E102" s="17">
        <v>3.6724972044344578E-2</v>
      </c>
      <c r="F102" s="17">
        <v>5.9867599042669802E-3</v>
      </c>
      <c r="G102" s="17">
        <v>8.3611819910856255E-3</v>
      </c>
      <c r="H102" s="17">
        <v>9.9398986511456833E-3</v>
      </c>
      <c r="I102" s="17">
        <v>2.743974208097992E-2</v>
      </c>
      <c r="K102" s="17">
        <v>2.105896535658703E-2</v>
      </c>
      <c r="L102" s="17">
        <v>1.48801010808923E-2</v>
      </c>
      <c r="N102" s="17">
        <v>1.235623305952846E-2</v>
      </c>
      <c r="O102" s="17">
        <v>0</v>
      </c>
      <c r="P102" s="17">
        <v>9.1131761108979928E-3</v>
      </c>
      <c r="Q102" s="17">
        <v>3.5622804937030003E-2</v>
      </c>
      <c r="R102" s="17">
        <v>4.5178069097193876E-3</v>
      </c>
      <c r="S102" s="17">
        <v>1.758839867191913E-2</v>
      </c>
      <c r="T102" s="17">
        <v>1.39408242259343E-2</v>
      </c>
      <c r="U102" s="17">
        <v>1.123553502554241E-2</v>
      </c>
      <c r="V102" s="17">
        <v>2.2384957819259591E-2</v>
      </c>
      <c r="W102" s="17">
        <v>2.1695667092633011E-2</v>
      </c>
      <c r="X102" s="17">
        <v>2.7412806540808941E-2</v>
      </c>
      <c r="Y102" s="17">
        <v>2.9795289714222101E-2</v>
      </c>
      <c r="AA102" s="17">
        <v>0</v>
      </c>
      <c r="AB102" s="17">
        <v>9.4422980548396814E-3</v>
      </c>
      <c r="AC102" s="17">
        <v>1.567897842986072E-2</v>
      </c>
      <c r="AD102" s="17">
        <v>1.7321748840308571E-2</v>
      </c>
      <c r="AE102" s="17">
        <v>1.6114565706003999E-2</v>
      </c>
      <c r="AF102" s="17">
        <v>2.2892474542967899E-2</v>
      </c>
      <c r="AG102" s="17">
        <v>4.6519128869364386E-3</v>
      </c>
      <c r="AH102" s="17">
        <v>6.3803220580915887E-3</v>
      </c>
      <c r="AI102" s="17">
        <v>3.2156924479294642E-2</v>
      </c>
      <c r="AJ102" s="17">
        <v>2.516972211688899E-2</v>
      </c>
      <c r="AK102" s="17">
        <v>2.0930284841834991E-2</v>
      </c>
      <c r="AL102" s="17">
        <v>2.005024244123936E-2</v>
      </c>
      <c r="AM102" s="17">
        <v>2.1342703462504081E-2</v>
      </c>
      <c r="AN102" s="17">
        <v>0</v>
      </c>
      <c r="AO102" s="17">
        <v>1.986019934402489E-2</v>
      </c>
      <c r="AP102" s="17">
        <v>3.4905203410934227E-2</v>
      </c>
      <c r="AQ102" s="17">
        <v>3.2936374677891907E-2</v>
      </c>
      <c r="AS102" s="17">
        <v>2.683881699064173E-2</v>
      </c>
      <c r="AT102" s="17">
        <v>1.5488763496570799E-2</v>
      </c>
      <c r="AU102" s="17">
        <v>3.233895008842734E-2</v>
      </c>
      <c r="AV102" s="17">
        <v>3.5086662730072521E-2</v>
      </c>
      <c r="AW102" s="17">
        <v>3.82018111650735E-3</v>
      </c>
      <c r="AX102" s="17">
        <v>2.1650055391144389E-2</v>
      </c>
      <c r="AY102" s="17">
        <v>0</v>
      </c>
      <c r="AZ102" s="17">
        <v>1.175683246277465E-2</v>
      </c>
      <c r="BB102" s="17">
        <v>3.1627269279174801E-2</v>
      </c>
      <c r="BC102" s="17">
        <v>1.86310035126722E-2</v>
      </c>
      <c r="BD102" s="17">
        <v>2.2331191341234031E-2</v>
      </c>
      <c r="BE102" s="17">
        <v>2.388034401707299E-2</v>
      </c>
      <c r="BF102" s="17">
        <v>1.096476446314947E-2</v>
      </c>
      <c r="BG102" s="17">
        <v>2.043346277132008E-2</v>
      </c>
      <c r="BH102" s="17">
        <v>7.1915692925634371E-3</v>
      </c>
      <c r="BI102" s="17">
        <v>5.6054884460840929E-3</v>
      </c>
      <c r="BJ102" s="17">
        <v>2.273164616962985E-2</v>
      </c>
    </row>
    <row r="103" spans="2:62">
      <c r="B103" s="16" t="s">
        <v>75</v>
      </c>
      <c r="C103" s="17">
        <v>1.9973647264910379E-2</v>
      </c>
      <c r="D103" s="17">
        <v>1.538834865509256E-2</v>
      </c>
      <c r="E103" s="17">
        <v>1.7628348477051439E-2</v>
      </c>
      <c r="F103" s="17">
        <v>1.422467139418907E-2</v>
      </c>
      <c r="G103" s="17">
        <v>1.197569423704453E-2</v>
      </c>
      <c r="H103" s="17">
        <v>2.213816912983569E-2</v>
      </c>
      <c r="I103" s="17">
        <v>3.4559795900863978E-2</v>
      </c>
      <c r="K103" s="17">
        <v>1.924048867735411E-2</v>
      </c>
      <c r="L103" s="17">
        <v>2.0778790332018779E-2</v>
      </c>
      <c r="N103" s="17">
        <v>3.3976616909248657E-2</v>
      </c>
      <c r="O103" s="17">
        <v>1.7102703705708239E-2</v>
      </c>
      <c r="P103" s="17">
        <v>2.073143881565755E-2</v>
      </c>
      <c r="Q103" s="17">
        <v>1.236181547570816E-2</v>
      </c>
      <c r="R103" s="17">
        <v>1.8394586511536231E-2</v>
      </c>
      <c r="S103" s="17">
        <v>1.8003852888468591E-2</v>
      </c>
      <c r="T103" s="17">
        <v>6.8809030343193458E-3</v>
      </c>
      <c r="U103" s="17">
        <v>5.8294061722659763E-3</v>
      </c>
      <c r="V103" s="17">
        <v>2.6327241998307101E-2</v>
      </c>
      <c r="W103" s="17">
        <v>1.7819326047648291E-2</v>
      </c>
      <c r="X103" s="17">
        <v>3.1347068735189297E-2</v>
      </c>
      <c r="Y103" s="17">
        <v>1.8282585787606911E-2</v>
      </c>
      <c r="AA103" s="17">
        <v>0</v>
      </c>
      <c r="AB103" s="17">
        <v>2.7251524493377501E-2</v>
      </c>
      <c r="AC103" s="17">
        <v>0</v>
      </c>
      <c r="AD103" s="17">
        <v>1.7426576807466392E-2</v>
      </c>
      <c r="AE103" s="17">
        <v>2.868837047901136E-2</v>
      </c>
      <c r="AF103" s="17">
        <v>1.8844948550744291E-2</v>
      </c>
      <c r="AG103" s="17">
        <v>1.928112623685899E-2</v>
      </c>
      <c r="AH103" s="17">
        <v>1.252328372973111E-2</v>
      </c>
      <c r="AI103" s="17">
        <v>1.616384115843322E-2</v>
      </c>
      <c r="AJ103" s="17">
        <v>3.5291757640087469E-2</v>
      </c>
      <c r="AK103" s="17">
        <v>2.800167809324243E-2</v>
      </c>
      <c r="AL103" s="17">
        <v>2.0642609635055011E-2</v>
      </c>
      <c r="AM103" s="17">
        <v>3.1405894863585013E-2</v>
      </c>
      <c r="AN103" s="17">
        <v>0</v>
      </c>
      <c r="AO103" s="17">
        <v>2.1390117916917809E-2</v>
      </c>
      <c r="AP103" s="17">
        <v>2.73064459726097E-2</v>
      </c>
      <c r="AQ103" s="17">
        <v>0</v>
      </c>
      <c r="AS103" s="17">
        <v>2.377800565648128E-2</v>
      </c>
      <c r="AT103" s="17">
        <v>1.6720237399627719E-2</v>
      </c>
      <c r="AU103" s="17">
        <v>2.7334772623958069E-2</v>
      </c>
      <c r="AV103" s="17">
        <v>2.9544565284922199E-2</v>
      </c>
      <c r="AW103" s="17">
        <v>2.0338190864129611E-2</v>
      </c>
      <c r="AX103" s="17">
        <v>1.971001529292107E-2</v>
      </c>
      <c r="AY103" s="17">
        <v>1.8559973366893912E-2</v>
      </c>
      <c r="AZ103" s="17">
        <v>1.461420566941132E-2</v>
      </c>
      <c r="BB103" s="17">
        <v>3.4628154557944407E-2</v>
      </c>
      <c r="BC103" s="17">
        <v>1.8490748397446102E-2</v>
      </c>
      <c r="BD103" s="17">
        <v>2.2190824584002691E-2</v>
      </c>
      <c r="BE103" s="17">
        <v>3.0053242560530921E-2</v>
      </c>
      <c r="BF103" s="17">
        <v>1.590580776558399E-2</v>
      </c>
      <c r="BG103" s="17">
        <v>3.7297860258417088E-2</v>
      </c>
      <c r="BH103" s="17">
        <v>7.0576207762793964E-3</v>
      </c>
      <c r="BI103" s="17">
        <v>2.7424064528846549E-3</v>
      </c>
      <c r="BJ103" s="17">
        <v>1.257470586366659E-2</v>
      </c>
    </row>
    <row r="104" spans="2:62">
      <c r="B104" s="16" t="s">
        <v>76</v>
      </c>
      <c r="C104" s="17">
        <v>2.3335520971336659E-2</v>
      </c>
      <c r="D104" s="17">
        <v>7.3762730802697588E-3</v>
      </c>
      <c r="E104" s="17">
        <v>2.0155939439955872E-2</v>
      </c>
      <c r="F104" s="17">
        <v>5.944594274088881E-3</v>
      </c>
      <c r="G104" s="17">
        <v>2.9125093091486379E-2</v>
      </c>
      <c r="H104" s="17">
        <v>1.6961304091712009E-2</v>
      </c>
      <c r="I104" s="17">
        <v>5.0044059942206273E-2</v>
      </c>
      <c r="K104" s="17">
        <v>3.2832416837423981E-2</v>
      </c>
      <c r="L104" s="17">
        <v>1.4156627842042659E-2</v>
      </c>
      <c r="N104" s="17">
        <v>3.8241010148771813E-2</v>
      </c>
      <c r="O104" s="17">
        <v>0</v>
      </c>
      <c r="P104" s="17">
        <v>1.9304466180671099E-2</v>
      </c>
      <c r="Q104" s="17">
        <v>3.7021774460755427E-2</v>
      </c>
      <c r="R104" s="17">
        <v>1.3612885169238901E-2</v>
      </c>
      <c r="S104" s="17">
        <v>1.1879122314737841E-2</v>
      </c>
      <c r="T104" s="17">
        <v>2.074394152233635E-2</v>
      </c>
      <c r="U104" s="17">
        <v>3.8601002007387773E-2</v>
      </c>
      <c r="V104" s="17">
        <v>1.1304842102710939E-2</v>
      </c>
      <c r="W104" s="17">
        <v>2.9011320445684691E-2</v>
      </c>
      <c r="X104" s="17">
        <v>1.9830414483722469E-2</v>
      </c>
      <c r="Y104" s="17">
        <v>3.0115874626424791E-2</v>
      </c>
      <c r="AA104" s="17">
        <v>2.984107968800263E-2</v>
      </c>
      <c r="AB104" s="17">
        <v>3.5996108856704602E-2</v>
      </c>
      <c r="AC104" s="17">
        <v>1.6619185767128768E-2</v>
      </c>
      <c r="AD104" s="17">
        <v>2.5539098919549919E-2</v>
      </c>
      <c r="AE104" s="17">
        <v>1.6165523533601199E-2</v>
      </c>
      <c r="AF104" s="17">
        <v>1.845363396732487E-2</v>
      </c>
      <c r="AG104" s="17">
        <v>2.014542412329846E-2</v>
      </c>
      <c r="AH104" s="17">
        <v>2.4545841476017051E-2</v>
      </c>
      <c r="AI104" s="17">
        <v>4.3054416292880808E-2</v>
      </c>
      <c r="AJ104" s="17">
        <v>2.532340782121241E-2</v>
      </c>
      <c r="AK104" s="17">
        <v>2.200462975227389E-2</v>
      </c>
      <c r="AL104" s="17">
        <v>2.7364498444811699E-2</v>
      </c>
      <c r="AM104" s="17">
        <v>1.0964448523265511E-2</v>
      </c>
      <c r="AN104" s="17">
        <v>2.7785939460775889E-2</v>
      </c>
      <c r="AO104" s="17">
        <v>4.0638193955555083E-2</v>
      </c>
      <c r="AP104" s="17">
        <v>1.7938981873935091E-2</v>
      </c>
      <c r="AQ104" s="17">
        <v>1.730082066276192E-2</v>
      </c>
      <c r="AS104" s="17">
        <v>2.693061490329185E-2</v>
      </c>
      <c r="AT104" s="17">
        <v>2.9974916568342839E-2</v>
      </c>
      <c r="AU104" s="17">
        <v>4.6380509863815048E-2</v>
      </c>
      <c r="AV104" s="17">
        <v>7.0931238991023184E-3</v>
      </c>
      <c r="AW104" s="17">
        <v>1.231511435178069E-2</v>
      </c>
      <c r="AX104" s="17">
        <v>2.1650055391144389E-2</v>
      </c>
      <c r="AY104" s="17">
        <v>1.807897820157912E-2</v>
      </c>
      <c r="AZ104" s="17">
        <v>1.1206923312561861E-2</v>
      </c>
      <c r="BB104" s="17">
        <v>3.196582461231718E-2</v>
      </c>
      <c r="BC104" s="17">
        <v>3.0246755547636131E-2</v>
      </c>
      <c r="BD104" s="17">
        <v>4.0011933001591983E-2</v>
      </c>
      <c r="BE104" s="17">
        <v>2.479944124343714E-2</v>
      </c>
      <c r="BF104" s="17">
        <v>8.9433533401841684E-3</v>
      </c>
      <c r="BG104" s="17">
        <v>2.043346277132008E-2</v>
      </c>
      <c r="BH104" s="17">
        <v>1.918485292917119E-2</v>
      </c>
      <c r="BI104" s="17">
        <v>1.7167223007005829E-2</v>
      </c>
      <c r="BJ104" s="17">
        <v>2.5037624228655211E-2</v>
      </c>
    </row>
    <row r="105" spans="2:62">
      <c r="B105" s="16" t="s">
        <v>77</v>
      </c>
      <c r="C105" s="17">
        <v>0.93879671254357666</v>
      </c>
      <c r="D105" s="17">
        <v>0.96274878141371822</v>
      </c>
      <c r="E105" s="17">
        <v>0.92549074003864784</v>
      </c>
      <c r="F105" s="17">
        <v>0.97384397442745518</v>
      </c>
      <c r="G105" s="17">
        <v>0.95053803068038367</v>
      </c>
      <c r="H105" s="17">
        <v>0.95096062812730675</v>
      </c>
      <c r="I105" s="17">
        <v>0.88795640207594984</v>
      </c>
      <c r="K105" s="17">
        <v>0.92686812912863492</v>
      </c>
      <c r="L105" s="17">
        <v>0.95018448074504624</v>
      </c>
      <c r="N105" s="17">
        <v>0.91542613988245103</v>
      </c>
      <c r="O105" s="17">
        <v>0.98289729629429168</v>
      </c>
      <c r="P105" s="17">
        <v>0.95085091889277329</v>
      </c>
      <c r="Q105" s="17">
        <v>0.91499360512650652</v>
      </c>
      <c r="R105" s="17">
        <v>0.96347472140950541</v>
      </c>
      <c r="S105" s="17">
        <v>0.95252862612487432</v>
      </c>
      <c r="T105" s="17">
        <v>0.95843433121740995</v>
      </c>
      <c r="U105" s="17">
        <v>0.94433405679480387</v>
      </c>
      <c r="V105" s="17">
        <v>0.93998295807972243</v>
      </c>
      <c r="W105" s="17">
        <v>0.93147368641403394</v>
      </c>
      <c r="X105" s="17">
        <v>0.92140971024027929</v>
      </c>
      <c r="Y105" s="17">
        <v>0.92180624987174631</v>
      </c>
      <c r="AA105" s="17">
        <v>0.97015892031199724</v>
      </c>
      <c r="AB105" s="17">
        <v>0.92731006859507825</v>
      </c>
      <c r="AC105" s="17">
        <v>0.96770183580301061</v>
      </c>
      <c r="AD105" s="17">
        <v>0.93971257543267528</v>
      </c>
      <c r="AE105" s="17">
        <v>0.93903154028138336</v>
      </c>
      <c r="AF105" s="17">
        <v>0.939808942938963</v>
      </c>
      <c r="AG105" s="17">
        <v>0.95592153675290592</v>
      </c>
      <c r="AH105" s="17">
        <v>0.9565505527361603</v>
      </c>
      <c r="AI105" s="17">
        <v>0.90862481806939122</v>
      </c>
      <c r="AJ105" s="17">
        <v>0.9142151124218113</v>
      </c>
      <c r="AK105" s="17">
        <v>0.92906340731264858</v>
      </c>
      <c r="AL105" s="17">
        <v>0.93194264947889394</v>
      </c>
      <c r="AM105" s="17">
        <v>0.93628695315064558</v>
      </c>
      <c r="AN105" s="17">
        <v>0.9722140605392241</v>
      </c>
      <c r="AO105" s="17">
        <v>0.91811148878350246</v>
      </c>
      <c r="AP105" s="17">
        <v>0.91984936874252088</v>
      </c>
      <c r="AQ105" s="17">
        <v>0.94976280465934615</v>
      </c>
      <c r="AS105" s="17">
        <v>0.92245256244958507</v>
      </c>
      <c r="AT105" s="17">
        <v>0.93781608253545845</v>
      </c>
      <c r="AU105" s="17">
        <v>0.8939457674237995</v>
      </c>
      <c r="AV105" s="17">
        <v>0.92827564808590302</v>
      </c>
      <c r="AW105" s="17">
        <v>0.96352651366758224</v>
      </c>
      <c r="AX105" s="17">
        <v>0.93698987392479016</v>
      </c>
      <c r="AY105" s="17">
        <v>0.96336104843152692</v>
      </c>
      <c r="AZ105" s="17">
        <v>0.9624220385552521</v>
      </c>
      <c r="BB105" s="17">
        <v>0.90177875155056342</v>
      </c>
      <c r="BC105" s="17">
        <v>0.93263149254224553</v>
      </c>
      <c r="BD105" s="17">
        <v>0.91546605107317136</v>
      </c>
      <c r="BE105" s="17">
        <v>0.92126697217895903</v>
      </c>
      <c r="BF105" s="17">
        <v>0.9641860744310824</v>
      </c>
      <c r="BG105" s="17">
        <v>0.92183521419894265</v>
      </c>
      <c r="BH105" s="17">
        <v>0.96656595700198578</v>
      </c>
      <c r="BI105" s="17">
        <v>0.97448488209402551</v>
      </c>
      <c r="BJ105" s="17">
        <v>0.93965602373804835</v>
      </c>
    </row>
    <row r="107" spans="2:62" ht="29.1">
      <c r="B107" s="14" t="s">
        <v>91</v>
      </c>
    </row>
    <row r="108" spans="2:62">
      <c r="B108" s="15" t="s">
        <v>16</v>
      </c>
    </row>
    <row r="109" spans="2:62">
      <c r="B109" s="16" t="s">
        <v>74</v>
      </c>
      <c r="C109" s="17">
        <v>4.3268120715642101E-2</v>
      </c>
      <c r="D109" s="17">
        <v>3.6300893100722632E-2</v>
      </c>
      <c r="E109" s="17">
        <v>6.2036498594425261E-2</v>
      </c>
      <c r="F109" s="17">
        <v>2.874790569689532E-2</v>
      </c>
      <c r="G109" s="17">
        <v>4.2718935565315537E-2</v>
      </c>
      <c r="H109" s="17">
        <v>5.5370051739128193E-2</v>
      </c>
      <c r="I109" s="17">
        <v>3.6613967257005761E-2</v>
      </c>
      <c r="K109" s="17">
        <v>3.5899671673196881E-2</v>
      </c>
      <c r="L109" s="17">
        <v>5.0661921525581972E-2</v>
      </c>
      <c r="N109" s="17">
        <v>1.886783053505256E-2</v>
      </c>
      <c r="O109" s="17">
        <v>6.4162179376378428E-2</v>
      </c>
      <c r="P109" s="17">
        <v>9.3055474211063572E-3</v>
      </c>
      <c r="Q109" s="17">
        <v>4.7412117536218157E-2</v>
      </c>
      <c r="R109" s="17">
        <v>5.4833787007696803E-2</v>
      </c>
      <c r="S109" s="17">
        <v>5.3702221339337108E-2</v>
      </c>
      <c r="T109" s="17">
        <v>6.9965074670539321E-2</v>
      </c>
      <c r="U109" s="17">
        <v>4.282876595282524E-2</v>
      </c>
      <c r="V109" s="17">
        <v>4.348217763730601E-2</v>
      </c>
      <c r="W109" s="17">
        <v>4.3068424205117382E-2</v>
      </c>
      <c r="X109" s="17">
        <v>2.307810491518357E-2</v>
      </c>
      <c r="Y109" s="17">
        <v>6.5901892348496444E-2</v>
      </c>
      <c r="AA109" s="17">
        <v>0.15235765516172861</v>
      </c>
      <c r="AB109" s="17">
        <v>3.5019432907594371E-2</v>
      </c>
      <c r="AC109" s="17">
        <v>3.1910352421758173E-2</v>
      </c>
      <c r="AD109" s="17">
        <v>5.116121633002587E-2</v>
      </c>
      <c r="AE109" s="17">
        <v>6.8660899508339313E-2</v>
      </c>
      <c r="AF109" s="17">
        <v>4.2851026923139753E-2</v>
      </c>
      <c r="AG109" s="17">
        <v>6.7024381501829003E-2</v>
      </c>
      <c r="AH109" s="17">
        <v>5.196543754819366E-2</v>
      </c>
      <c r="AI109" s="17">
        <v>4.0340766934936163E-2</v>
      </c>
      <c r="AJ109" s="17">
        <v>1.6373069717519E-2</v>
      </c>
      <c r="AK109" s="17">
        <v>0</v>
      </c>
      <c r="AL109" s="17">
        <v>4.3748195267043842E-2</v>
      </c>
      <c r="AM109" s="17">
        <v>5.1841045574538953E-2</v>
      </c>
      <c r="AN109" s="17">
        <v>4.6791268452902608E-2</v>
      </c>
      <c r="AO109" s="17">
        <v>3.8741611872703328E-2</v>
      </c>
      <c r="AP109" s="17">
        <v>1.7489258079316471E-2</v>
      </c>
      <c r="AQ109" s="17">
        <v>1.7461464287569079E-2</v>
      </c>
      <c r="AS109" s="17">
        <v>3.6032845973871748E-2</v>
      </c>
      <c r="AT109" s="17">
        <v>4.8944359748453681E-2</v>
      </c>
      <c r="AU109" s="17">
        <v>4.9626345020716167E-2</v>
      </c>
      <c r="AV109" s="17">
        <v>6.9792567606513214E-2</v>
      </c>
      <c r="AW109" s="17">
        <v>3.8890063089774121E-2</v>
      </c>
      <c r="AX109" s="17">
        <v>2.026736854868956E-2</v>
      </c>
      <c r="AY109" s="17">
        <v>9.1030429664969395E-2</v>
      </c>
      <c r="AZ109" s="17">
        <v>2.514937920633481E-2</v>
      </c>
      <c r="BB109" s="17">
        <v>1.8172458772728241E-2</v>
      </c>
      <c r="BC109" s="17">
        <v>5.2743894589000022E-2</v>
      </c>
      <c r="BD109" s="17">
        <v>5.6242251992244092E-2</v>
      </c>
      <c r="BE109" s="17">
        <v>5.5745164999326947E-2</v>
      </c>
      <c r="BF109" s="17">
        <v>4.5334026010869742E-2</v>
      </c>
      <c r="BG109" s="17">
        <v>1.9128473956776391E-2</v>
      </c>
      <c r="BH109" s="17">
        <v>5.776521441523004E-2</v>
      </c>
      <c r="BI109" s="17">
        <v>2.7513885148440501E-2</v>
      </c>
      <c r="BJ109" s="17">
        <v>3.5429717388588362E-2</v>
      </c>
    </row>
    <row r="110" spans="2:62">
      <c r="B110" s="16" t="s">
        <v>75</v>
      </c>
      <c r="C110" s="17">
        <v>9.0567514291774703E-2</v>
      </c>
      <c r="D110" s="17">
        <v>4.8131840890847127E-2</v>
      </c>
      <c r="E110" s="17">
        <v>5.3038318007394232E-2</v>
      </c>
      <c r="F110" s="17">
        <v>0.11814925338817479</v>
      </c>
      <c r="G110" s="17">
        <v>0.13271551199389631</v>
      </c>
      <c r="H110" s="17">
        <v>9.3589648172682297E-2</v>
      </c>
      <c r="I110" s="17">
        <v>9.0706475145938589E-2</v>
      </c>
      <c r="K110" s="17">
        <v>8.2275541448425957E-2</v>
      </c>
      <c r="L110" s="17">
        <v>9.9073664033200948E-2</v>
      </c>
      <c r="N110" s="17">
        <v>0.1055800545590744</v>
      </c>
      <c r="O110" s="17">
        <v>4.628189543844715E-2</v>
      </c>
      <c r="P110" s="17">
        <v>0.18866535242629709</v>
      </c>
      <c r="Q110" s="17">
        <v>5.8066445402403959E-2</v>
      </c>
      <c r="R110" s="17">
        <v>0.1097543748019483</v>
      </c>
      <c r="S110" s="17">
        <v>0.1146670487231384</v>
      </c>
      <c r="T110" s="17">
        <v>0.10942699870184951</v>
      </c>
      <c r="U110" s="17">
        <v>7.9837229286337602E-2</v>
      </c>
      <c r="V110" s="17">
        <v>8.7200638276360279E-2</v>
      </c>
      <c r="W110" s="17">
        <v>6.4450902621364492E-2</v>
      </c>
      <c r="X110" s="17">
        <v>7.7009436365493344E-2</v>
      </c>
      <c r="Y110" s="17">
        <v>6.1709276556698979E-2</v>
      </c>
      <c r="AA110" s="17">
        <v>0.24030915818204951</v>
      </c>
      <c r="AB110" s="17">
        <v>0.10259733024988291</v>
      </c>
      <c r="AC110" s="17">
        <v>6.5597717400207145E-2</v>
      </c>
      <c r="AD110" s="17">
        <v>0.1149858848970607</v>
      </c>
      <c r="AE110" s="17">
        <v>9.4296360187224121E-2</v>
      </c>
      <c r="AF110" s="17">
        <v>0.13035022649360789</v>
      </c>
      <c r="AG110" s="17">
        <v>9.5417367623923929E-2</v>
      </c>
      <c r="AH110" s="17">
        <v>0.13801215243327081</v>
      </c>
      <c r="AI110" s="17">
        <v>6.5747498551849706E-2</v>
      </c>
      <c r="AJ110" s="17">
        <v>0.1192600958682241</v>
      </c>
      <c r="AK110" s="17">
        <v>6.3717568518328924E-2</v>
      </c>
      <c r="AL110" s="17">
        <v>5.2515259527276557E-2</v>
      </c>
      <c r="AM110" s="17">
        <v>5.3098265936830188E-2</v>
      </c>
      <c r="AN110" s="17">
        <v>2.3451241263678681E-2</v>
      </c>
      <c r="AO110" s="17">
        <v>5.6056930687164198E-2</v>
      </c>
      <c r="AP110" s="17">
        <v>3.4856701070143839E-2</v>
      </c>
      <c r="AQ110" s="17">
        <v>4.9051348421243438E-2</v>
      </c>
      <c r="AS110" s="17">
        <v>8.320678398962239E-2</v>
      </c>
      <c r="AT110" s="17">
        <v>0.1004460257826628</v>
      </c>
      <c r="AU110" s="17">
        <v>0.1004653542522632</v>
      </c>
      <c r="AV110" s="17">
        <v>7.1712605690454137E-2</v>
      </c>
      <c r="AW110" s="17">
        <v>4.2296808374614053E-2</v>
      </c>
      <c r="AX110" s="17">
        <v>8.1135290558552092E-2</v>
      </c>
      <c r="AY110" s="17">
        <v>0.12792026724024819</v>
      </c>
      <c r="AZ110" s="17">
        <v>0.1130190012840557</v>
      </c>
      <c r="BB110" s="17">
        <v>8.8146828143261635E-2</v>
      </c>
      <c r="BC110" s="17">
        <v>8.6653073790500787E-2</v>
      </c>
      <c r="BD110" s="17">
        <v>9.1423072188808574E-2</v>
      </c>
      <c r="BE110" s="17">
        <v>6.4721345342116141E-2</v>
      </c>
      <c r="BF110" s="17">
        <v>6.7791314920915571E-2</v>
      </c>
      <c r="BG110" s="17">
        <v>9.5806882600361437E-2</v>
      </c>
      <c r="BH110" s="17">
        <v>0.16308074046060411</v>
      </c>
      <c r="BI110" s="17">
        <v>0.1411028490499936</v>
      </c>
      <c r="BJ110" s="17">
        <v>7.1279659328748787E-2</v>
      </c>
    </row>
    <row r="111" spans="2:62">
      <c r="B111" s="16" t="s">
        <v>76</v>
      </c>
      <c r="C111" s="17">
        <v>8.649188553436768E-2</v>
      </c>
      <c r="D111" s="17">
        <v>5.4948510501225477E-2</v>
      </c>
      <c r="E111" s="17">
        <v>6.2237779583195728E-2</v>
      </c>
      <c r="F111" s="17">
        <v>8.105298395561962E-2</v>
      </c>
      <c r="G111" s="17">
        <v>9.8999541449966158E-2</v>
      </c>
      <c r="H111" s="17">
        <v>0.126719446183644</v>
      </c>
      <c r="I111" s="17">
        <v>9.4337995546732015E-2</v>
      </c>
      <c r="K111" s="17">
        <v>8.0882020225344811E-2</v>
      </c>
      <c r="L111" s="17">
        <v>9.2358452903360061E-2</v>
      </c>
      <c r="N111" s="17">
        <v>0.1237073423689545</v>
      </c>
      <c r="O111" s="17">
        <v>4.8648715522563293E-2</v>
      </c>
      <c r="P111" s="17">
        <v>8.6324443569337495E-2</v>
      </c>
      <c r="Q111" s="17">
        <v>8.2909236405702649E-2</v>
      </c>
      <c r="R111" s="17">
        <v>6.9387392232828041E-2</v>
      </c>
      <c r="S111" s="17">
        <v>0.12039708015139571</v>
      </c>
      <c r="T111" s="17">
        <v>9.7720968159530394E-2</v>
      </c>
      <c r="U111" s="17">
        <v>8.6074493203774652E-2</v>
      </c>
      <c r="V111" s="17">
        <v>7.2294425998769785E-2</v>
      </c>
      <c r="W111" s="17">
        <v>6.5541877340221058E-2</v>
      </c>
      <c r="X111" s="17">
        <v>8.4427488834468267E-2</v>
      </c>
      <c r="Y111" s="17">
        <v>9.6888397787003963E-2</v>
      </c>
      <c r="AA111" s="17">
        <v>0.121106724397645</v>
      </c>
      <c r="AB111" s="17">
        <v>0.10248508714212649</v>
      </c>
      <c r="AC111" s="17">
        <v>0.14445068199397321</v>
      </c>
      <c r="AD111" s="17">
        <v>9.4801238076423877E-2</v>
      </c>
      <c r="AE111" s="17">
        <v>7.5150240785962608E-2</v>
      </c>
      <c r="AF111" s="17">
        <v>0.1035833548532438</v>
      </c>
      <c r="AG111" s="17">
        <v>9.2376942319713704E-2</v>
      </c>
      <c r="AH111" s="17">
        <v>6.7895133606250754E-2</v>
      </c>
      <c r="AI111" s="17">
        <v>8.2381296427022896E-2</v>
      </c>
      <c r="AJ111" s="17">
        <v>3.5597942018230321E-2</v>
      </c>
      <c r="AK111" s="17">
        <v>0.1065857799918902</v>
      </c>
      <c r="AL111" s="17">
        <v>7.145342859325772E-2</v>
      </c>
      <c r="AM111" s="17">
        <v>9.5014613138264759E-2</v>
      </c>
      <c r="AN111" s="17">
        <v>4.8206093019712383E-2</v>
      </c>
      <c r="AO111" s="17">
        <v>8.1327455868816179E-2</v>
      </c>
      <c r="AP111" s="17">
        <v>5.4527745911843797E-2</v>
      </c>
      <c r="AQ111" s="17">
        <v>6.9123281003119735E-2</v>
      </c>
      <c r="AS111" s="17">
        <v>7.430865231270177E-2</v>
      </c>
      <c r="AT111" s="17">
        <v>8.7333045258631101E-2</v>
      </c>
      <c r="AU111" s="17">
        <v>5.1414112869083838E-2</v>
      </c>
      <c r="AV111" s="17">
        <v>7.9195347812499622E-2</v>
      </c>
      <c r="AW111" s="17">
        <v>0.106398432155086</v>
      </c>
      <c r="AX111" s="17">
        <v>0.12266161977525861</v>
      </c>
      <c r="AY111" s="17">
        <v>0.12808971623292531</v>
      </c>
      <c r="AZ111" s="17">
        <v>9.1130301247366846E-2</v>
      </c>
      <c r="BB111" s="17">
        <v>8.7341438954679565E-2</v>
      </c>
      <c r="BC111" s="17">
        <v>8.3813898988864127E-2</v>
      </c>
      <c r="BD111" s="17">
        <v>3.9678994970359323E-2</v>
      </c>
      <c r="BE111" s="17">
        <v>3.6258895139895393E-2</v>
      </c>
      <c r="BF111" s="17">
        <v>9.5839074955849951E-2</v>
      </c>
      <c r="BG111" s="17">
        <v>0.15374057006946651</v>
      </c>
      <c r="BH111" s="17">
        <v>0.1187305869028971</v>
      </c>
      <c r="BI111" s="17">
        <v>0.12216654818509071</v>
      </c>
      <c r="BJ111" s="17">
        <v>0.1093467996008736</v>
      </c>
    </row>
    <row r="112" spans="2:62">
      <c r="B112" s="16" t="s">
        <v>77</v>
      </c>
      <c r="C112" s="17">
        <v>0.77967247945821549</v>
      </c>
      <c r="D112" s="17">
        <v>0.86061875550720468</v>
      </c>
      <c r="E112" s="17">
        <v>0.82268740381498462</v>
      </c>
      <c r="F112" s="17">
        <v>0.77204985695931017</v>
      </c>
      <c r="G112" s="17">
        <v>0.72556601099082207</v>
      </c>
      <c r="H112" s="17">
        <v>0.72432085390454537</v>
      </c>
      <c r="I112" s="17">
        <v>0.77834156205032345</v>
      </c>
      <c r="K112" s="17">
        <v>0.80094276665303243</v>
      </c>
      <c r="L112" s="17">
        <v>0.75790596153785705</v>
      </c>
      <c r="N112" s="17">
        <v>0.75184477253691862</v>
      </c>
      <c r="O112" s="17">
        <v>0.84090720966261112</v>
      </c>
      <c r="P112" s="17">
        <v>0.7157046565832591</v>
      </c>
      <c r="Q112" s="17">
        <v>0.8116122006556753</v>
      </c>
      <c r="R112" s="17">
        <v>0.76602444595752683</v>
      </c>
      <c r="S112" s="17">
        <v>0.71123364978612891</v>
      </c>
      <c r="T112" s="17">
        <v>0.7228869584680806</v>
      </c>
      <c r="U112" s="17">
        <v>0.79125951155706264</v>
      </c>
      <c r="V112" s="17">
        <v>0.79702275808756395</v>
      </c>
      <c r="W112" s="17">
        <v>0.8269387958332971</v>
      </c>
      <c r="X112" s="17">
        <v>0.81548496988485464</v>
      </c>
      <c r="Y112" s="17">
        <v>0.77550043330780061</v>
      </c>
      <c r="AA112" s="17">
        <v>0.48622646225857702</v>
      </c>
      <c r="AB112" s="17">
        <v>0.75989814970039626</v>
      </c>
      <c r="AC112" s="17">
        <v>0.7580412481840616</v>
      </c>
      <c r="AD112" s="17">
        <v>0.73905166069648942</v>
      </c>
      <c r="AE112" s="17">
        <v>0.76189249951847393</v>
      </c>
      <c r="AF112" s="17">
        <v>0.72321539173000859</v>
      </c>
      <c r="AG112" s="17">
        <v>0.74518130855453335</v>
      </c>
      <c r="AH112" s="17">
        <v>0.7421272764122846</v>
      </c>
      <c r="AI112" s="17">
        <v>0.8115304380861913</v>
      </c>
      <c r="AJ112" s="17">
        <v>0.82876889239602658</v>
      </c>
      <c r="AK112" s="17">
        <v>0.82969665148978078</v>
      </c>
      <c r="AL112" s="17">
        <v>0.83228311661242182</v>
      </c>
      <c r="AM112" s="17">
        <v>0.80004607535036609</v>
      </c>
      <c r="AN112" s="17">
        <v>0.88155139726370646</v>
      </c>
      <c r="AO112" s="17">
        <v>0.82387400157131618</v>
      </c>
      <c r="AP112" s="17">
        <v>0.89312629493869589</v>
      </c>
      <c r="AQ112" s="17">
        <v>0.86436390628806781</v>
      </c>
      <c r="AS112" s="17">
        <v>0.8064517177238042</v>
      </c>
      <c r="AT112" s="17">
        <v>0.76327656921025222</v>
      </c>
      <c r="AU112" s="17">
        <v>0.79849418785793691</v>
      </c>
      <c r="AV112" s="17">
        <v>0.77929947889053308</v>
      </c>
      <c r="AW112" s="17">
        <v>0.81241469638052577</v>
      </c>
      <c r="AX112" s="17">
        <v>0.77593572111749975</v>
      </c>
      <c r="AY112" s="17">
        <v>0.65295958686185684</v>
      </c>
      <c r="AZ112" s="17">
        <v>0.77070131826224275</v>
      </c>
      <c r="BB112" s="17">
        <v>0.80633927412933049</v>
      </c>
      <c r="BC112" s="17">
        <v>0.77678913263163496</v>
      </c>
      <c r="BD112" s="17">
        <v>0.81265568084858797</v>
      </c>
      <c r="BE112" s="17">
        <v>0.84327459451866149</v>
      </c>
      <c r="BF112" s="17">
        <v>0.79103558411236474</v>
      </c>
      <c r="BG112" s="17">
        <v>0.73132407337339567</v>
      </c>
      <c r="BH112" s="17">
        <v>0.66042345822126869</v>
      </c>
      <c r="BI112" s="17">
        <v>0.7092167176164752</v>
      </c>
      <c r="BJ112" s="17">
        <v>0.78394382368178928</v>
      </c>
    </row>
    <row r="114" spans="2:62" ht="72.599999999999994">
      <c r="B114" s="14" t="s">
        <v>92</v>
      </c>
    </row>
    <row r="115" spans="2:62">
      <c r="B115" s="15" t="s">
        <v>16</v>
      </c>
    </row>
    <row r="116" spans="2:62" ht="29.1">
      <c r="B116" s="16" t="s">
        <v>93</v>
      </c>
      <c r="C116" s="17">
        <v>0.67411689001957986</v>
      </c>
      <c r="D116" s="17">
        <v>0.53811579137401078</v>
      </c>
      <c r="E116" s="17">
        <v>0.49625004185235783</v>
      </c>
      <c r="F116" s="17">
        <v>0.68621971435674756</v>
      </c>
      <c r="G116" s="17">
        <v>0.76075210469728083</v>
      </c>
      <c r="H116" s="17">
        <v>0.76249447980268115</v>
      </c>
      <c r="I116" s="17">
        <v>0.76949921812895883</v>
      </c>
      <c r="K116" s="17">
        <v>0.65954492072035686</v>
      </c>
      <c r="L116" s="17">
        <v>0.68902814363226839</v>
      </c>
      <c r="N116" s="17">
        <v>0.70766535553515919</v>
      </c>
      <c r="O116" s="17">
        <v>0.4413393775284381</v>
      </c>
      <c r="P116" s="17">
        <v>0.6754446227111196</v>
      </c>
      <c r="Q116" s="17">
        <v>0.74917177101393129</v>
      </c>
      <c r="R116" s="17">
        <v>0.71258438576548933</v>
      </c>
      <c r="S116" s="17">
        <v>0.76061463576671273</v>
      </c>
      <c r="T116" s="17">
        <v>0.68788881978967531</v>
      </c>
      <c r="U116" s="17">
        <v>0.72186216481982801</v>
      </c>
      <c r="V116" s="17">
        <v>0.65254136475213909</v>
      </c>
      <c r="W116" s="17">
        <v>0.55568870134534232</v>
      </c>
      <c r="X116" s="17">
        <v>0.71441873385181287</v>
      </c>
      <c r="Y116" s="17">
        <v>0.64562357398076864</v>
      </c>
      <c r="AA116" s="17">
        <v>0.4816894216052553</v>
      </c>
      <c r="AB116" s="17">
        <v>0.50576680518668893</v>
      </c>
      <c r="AC116" s="17">
        <v>0.56455267022350164</v>
      </c>
      <c r="AD116" s="17">
        <v>0.60911691006505575</v>
      </c>
      <c r="AE116" s="17">
        <v>0.69472222526432736</v>
      </c>
      <c r="AF116" s="17">
        <v>0.74965117069768084</v>
      </c>
      <c r="AG116" s="17">
        <v>0.65034987453103255</v>
      </c>
      <c r="AH116" s="17">
        <v>0.64640493936918086</v>
      </c>
      <c r="AI116" s="17">
        <v>0.70535837594670669</v>
      </c>
      <c r="AJ116" s="17">
        <v>0.80848347022725986</v>
      </c>
      <c r="AK116" s="17">
        <v>0.67629990688836183</v>
      </c>
      <c r="AL116" s="17">
        <v>0.76925670920579048</v>
      </c>
      <c r="AM116" s="17">
        <v>0.72446489092592303</v>
      </c>
      <c r="AN116" s="17">
        <v>0.73315150921912742</v>
      </c>
      <c r="AO116" s="17">
        <v>0.74539489056850294</v>
      </c>
      <c r="AP116" s="17">
        <v>0.61799469620010161</v>
      </c>
      <c r="AQ116" s="17">
        <v>0.6681836643379635</v>
      </c>
      <c r="AS116" s="17">
        <v>0.71619156088169655</v>
      </c>
      <c r="AT116" s="17">
        <v>0.67601083200438794</v>
      </c>
      <c r="AU116" s="17">
        <v>0.70715784485724631</v>
      </c>
      <c r="AV116" s="17">
        <v>0.57308862695374141</v>
      </c>
      <c r="AW116" s="17">
        <v>0.66976068941559885</v>
      </c>
      <c r="AX116" s="17">
        <v>0.81661384505368761</v>
      </c>
      <c r="AY116" s="17">
        <v>0.54051790357176654</v>
      </c>
      <c r="AZ116" s="17">
        <v>0.65458061360061948</v>
      </c>
      <c r="BB116" s="17">
        <v>0.66965121378986403</v>
      </c>
      <c r="BC116" s="17">
        <v>0.64171320669858389</v>
      </c>
      <c r="BD116" s="17">
        <v>0.71341376451050809</v>
      </c>
      <c r="BE116" s="17">
        <v>0.61177388215430339</v>
      </c>
      <c r="BF116" s="17">
        <v>0.70560551088001455</v>
      </c>
      <c r="BG116" s="17">
        <v>0.78786349268119771</v>
      </c>
      <c r="BH116" s="17">
        <v>0.61722630416235624</v>
      </c>
      <c r="BI116" s="17">
        <v>0.72276626052435722</v>
      </c>
      <c r="BJ116" s="17">
        <v>0.68267499744806159</v>
      </c>
    </row>
    <row r="117" spans="2:62" ht="29.1">
      <c r="B117" s="16" t="s">
        <v>94</v>
      </c>
      <c r="C117" s="17">
        <v>0.161302409991293</v>
      </c>
      <c r="D117" s="17">
        <v>0.21242416985284759</v>
      </c>
      <c r="E117" s="17">
        <v>0.25446333804315169</v>
      </c>
      <c r="F117" s="17">
        <v>0.16153648034979889</v>
      </c>
      <c r="G117" s="17">
        <v>0.15775571885897441</v>
      </c>
      <c r="H117" s="17">
        <v>0.11766646555583</v>
      </c>
      <c r="I117" s="17">
        <v>8.3663858741702096E-2</v>
      </c>
      <c r="K117" s="17">
        <v>0.18651531700521329</v>
      </c>
      <c r="L117" s="17">
        <v>0.1373741960682037</v>
      </c>
      <c r="N117" s="17">
        <v>0.123668794731619</v>
      </c>
      <c r="O117" s="17">
        <v>0.1447924654792663</v>
      </c>
      <c r="P117" s="17">
        <v>0.10802532785224719</v>
      </c>
      <c r="Q117" s="17">
        <v>6.9654694568266326E-2</v>
      </c>
      <c r="R117" s="17">
        <v>0.13698776037762381</v>
      </c>
      <c r="S117" s="17">
        <v>0.1252552238796292</v>
      </c>
      <c r="T117" s="17">
        <v>0.15157482148696491</v>
      </c>
      <c r="U117" s="17">
        <v>0.16037921483725459</v>
      </c>
      <c r="V117" s="17">
        <v>0.18432659226878159</v>
      </c>
      <c r="W117" s="17">
        <v>0.25979635215457508</v>
      </c>
      <c r="X117" s="17">
        <v>0.1547405660143468</v>
      </c>
      <c r="Y117" s="17">
        <v>0.18055091492408051</v>
      </c>
      <c r="AA117" s="17">
        <v>0.1489122114520858</v>
      </c>
      <c r="AB117" s="17">
        <v>0.23873638600522881</v>
      </c>
      <c r="AC117" s="17">
        <v>0.1887758185014963</v>
      </c>
      <c r="AD117" s="17">
        <v>0.21947443567715519</v>
      </c>
      <c r="AE117" s="17">
        <v>0.1209672091031853</v>
      </c>
      <c r="AF117" s="17">
        <v>0.14348626405150891</v>
      </c>
      <c r="AG117" s="17">
        <v>0.18428340344293451</v>
      </c>
      <c r="AH117" s="17">
        <v>0.1700080871867076</v>
      </c>
      <c r="AI117" s="17">
        <v>0.1043994723401131</v>
      </c>
      <c r="AJ117" s="17">
        <v>8.5793684142426677E-2</v>
      </c>
      <c r="AK117" s="17">
        <v>0.20454518369597</v>
      </c>
      <c r="AL117" s="17">
        <v>0.13982027874489009</v>
      </c>
      <c r="AM117" s="17">
        <v>0.11690867035518759</v>
      </c>
      <c r="AN117" s="17">
        <v>0.22024240883976931</v>
      </c>
      <c r="AO117" s="17">
        <v>0.1551564431679455</v>
      </c>
      <c r="AP117" s="17">
        <v>0.20706669199609379</v>
      </c>
      <c r="AQ117" s="17">
        <v>9.5016247933225439E-2</v>
      </c>
      <c r="AS117" s="17">
        <v>0.13827165714231079</v>
      </c>
      <c r="AT117" s="17">
        <v>0.1907691885177081</v>
      </c>
      <c r="AU117" s="17">
        <v>0.15671685497071419</v>
      </c>
      <c r="AV117" s="17">
        <v>0.16988021797115341</v>
      </c>
      <c r="AW117" s="17">
        <v>0.12847990436859441</v>
      </c>
      <c r="AX117" s="17">
        <v>8.0016165419370483E-2</v>
      </c>
      <c r="AY117" s="17">
        <v>0.12920177474349981</v>
      </c>
      <c r="AZ117" s="17">
        <v>0.16992939423855541</v>
      </c>
      <c r="BB117" s="17">
        <v>0.16518354412848479</v>
      </c>
      <c r="BC117" s="17">
        <v>0.22869891198528661</v>
      </c>
      <c r="BD117" s="17">
        <v>0.14985229362466779</v>
      </c>
      <c r="BE117" s="17">
        <v>0.16865981027535271</v>
      </c>
      <c r="BF117" s="17">
        <v>0.14277976388597269</v>
      </c>
      <c r="BG117" s="17">
        <v>9.5489515609493258E-2</v>
      </c>
      <c r="BH117" s="17">
        <v>0.12592497271189751</v>
      </c>
      <c r="BI117" s="17">
        <v>0.1300017802098172</v>
      </c>
      <c r="BJ117" s="17">
        <v>0.12593212202087201</v>
      </c>
    </row>
    <row r="118" spans="2:62">
      <c r="B118" s="16" t="s">
        <v>95</v>
      </c>
      <c r="C118" s="17">
        <v>5.001250366334585E-2</v>
      </c>
      <c r="D118" s="17">
        <v>7.6962957760324704E-2</v>
      </c>
      <c r="E118" s="17">
        <v>0.1117608620123187</v>
      </c>
      <c r="F118" s="17">
        <v>5.2282641303408088E-2</v>
      </c>
      <c r="G118" s="17">
        <v>2.1423349082657792E-2</v>
      </c>
      <c r="H118" s="17">
        <v>2.081956963989974E-2</v>
      </c>
      <c r="I118" s="17">
        <v>2.281748113691448E-2</v>
      </c>
      <c r="K118" s="17">
        <v>5.3308291262017873E-2</v>
      </c>
      <c r="L118" s="17">
        <v>4.7012890444305691E-2</v>
      </c>
      <c r="N118" s="17">
        <v>5.6387328887868467E-2</v>
      </c>
      <c r="O118" s="17">
        <v>4.7152810280832423E-2</v>
      </c>
      <c r="P118" s="17">
        <v>3.9404341522551317E-2</v>
      </c>
      <c r="Q118" s="17">
        <v>8.3034589348014332E-2</v>
      </c>
      <c r="R118" s="17">
        <v>4.4999409710842521E-2</v>
      </c>
      <c r="S118" s="17">
        <v>3.047348495823668E-2</v>
      </c>
      <c r="T118" s="17">
        <v>6.3091837424281344E-2</v>
      </c>
      <c r="U118" s="17">
        <v>4.2885985066207687E-2</v>
      </c>
      <c r="V118" s="17">
        <v>4.3774258504480988E-2</v>
      </c>
      <c r="W118" s="17">
        <v>7.9251093057278871E-2</v>
      </c>
      <c r="X118" s="17">
        <v>2.6606426525117782E-2</v>
      </c>
      <c r="Y118" s="17">
        <v>5.0819696370025848E-2</v>
      </c>
      <c r="AA118" s="17">
        <v>9.5040994298092679E-2</v>
      </c>
      <c r="AB118" s="17">
        <v>6.2912658971959662E-2</v>
      </c>
      <c r="AC118" s="17">
        <v>7.4624931034548439E-2</v>
      </c>
      <c r="AD118" s="17">
        <v>5.6782917261656962E-2</v>
      </c>
      <c r="AE118" s="17">
        <v>5.2217117877486757E-2</v>
      </c>
      <c r="AF118" s="17">
        <v>2.1921609463388829E-2</v>
      </c>
      <c r="AG118" s="17">
        <v>2.8695041725185812E-2</v>
      </c>
      <c r="AH118" s="17">
        <v>5.5365663401224563E-2</v>
      </c>
      <c r="AI118" s="17">
        <v>5.8522984782356582E-2</v>
      </c>
      <c r="AJ118" s="17">
        <v>8.9836436401894062E-3</v>
      </c>
      <c r="AK118" s="17">
        <v>4.2565327406567037E-2</v>
      </c>
      <c r="AL118" s="17">
        <v>5.6362147827103887E-2</v>
      </c>
      <c r="AM118" s="17">
        <v>7.5144181342858954E-2</v>
      </c>
      <c r="AN118" s="17">
        <v>2.384641055940722E-2</v>
      </c>
      <c r="AO118" s="17">
        <v>5.8548819496220719E-2</v>
      </c>
      <c r="AP118" s="17">
        <v>0.1043438118254733</v>
      </c>
      <c r="AQ118" s="17">
        <v>3.5293951474559618E-2</v>
      </c>
      <c r="AS118" s="17">
        <v>4.5079065114989457E-2</v>
      </c>
      <c r="AT118" s="17">
        <v>5.331888889843512E-2</v>
      </c>
      <c r="AU118" s="17">
        <v>3.3608623285541248E-2</v>
      </c>
      <c r="AV118" s="17">
        <v>6.4667761440629162E-2</v>
      </c>
      <c r="AW118" s="17">
        <v>9.2486907583138891E-2</v>
      </c>
      <c r="AX118" s="17">
        <v>6.2351680233130667E-2</v>
      </c>
      <c r="AY118" s="17">
        <v>1.7559742916331621E-2</v>
      </c>
      <c r="AZ118" s="17">
        <v>2.3117982174870631E-2</v>
      </c>
      <c r="BB118" s="17">
        <v>4.8636339692040197E-2</v>
      </c>
      <c r="BC118" s="17">
        <v>5.4780477765507637E-2</v>
      </c>
      <c r="BD118" s="17">
        <v>4.5431001437364053E-2</v>
      </c>
      <c r="BE118" s="17">
        <v>6.4559767098952114E-2</v>
      </c>
      <c r="BF118" s="17">
        <v>6.2089891381168591E-2</v>
      </c>
      <c r="BG118" s="17">
        <v>7.7933645218730932E-2</v>
      </c>
      <c r="BH118" s="17">
        <v>3.3239800257296753E-2</v>
      </c>
      <c r="BI118" s="17">
        <v>2.379122013447894E-2</v>
      </c>
      <c r="BJ118" s="17">
        <v>0</v>
      </c>
    </row>
    <row r="119" spans="2:62">
      <c r="B119" s="16" t="s">
        <v>96</v>
      </c>
      <c r="C119" s="17">
        <v>2.1332721886233849E-2</v>
      </c>
      <c r="D119" s="17">
        <v>4.7144709258646098E-2</v>
      </c>
      <c r="E119" s="17">
        <v>2.6120345872599461E-2</v>
      </c>
      <c r="F119" s="17">
        <v>1.6750769817978541E-2</v>
      </c>
      <c r="G119" s="17">
        <v>5.7261064313764223E-3</v>
      </c>
      <c r="H119" s="17">
        <v>1.3651526228782639E-2</v>
      </c>
      <c r="I119" s="17">
        <v>2.1908186504212512E-2</v>
      </c>
      <c r="K119" s="17">
        <v>2.4012219295154551E-2</v>
      </c>
      <c r="L119" s="17">
        <v>1.7760882068741098E-2</v>
      </c>
      <c r="N119" s="17">
        <v>6.0043510645045838E-3</v>
      </c>
      <c r="O119" s="17">
        <v>0</v>
      </c>
      <c r="P119" s="17">
        <v>0</v>
      </c>
      <c r="Q119" s="17">
        <v>3.6757077992749618E-2</v>
      </c>
      <c r="R119" s="17">
        <v>2.2976824114693831E-2</v>
      </c>
      <c r="S119" s="17">
        <v>2.9675267561171809E-2</v>
      </c>
      <c r="T119" s="17">
        <v>2.159573196991622E-2</v>
      </c>
      <c r="U119" s="17">
        <v>2.186913114854078E-2</v>
      </c>
      <c r="V119" s="17">
        <v>2.182471719421207E-2</v>
      </c>
      <c r="W119" s="17">
        <v>2.1488614353832629E-2</v>
      </c>
      <c r="X119" s="17">
        <v>2.319968978459511E-2</v>
      </c>
      <c r="Y119" s="17">
        <v>3.6840721413790509E-2</v>
      </c>
      <c r="AA119" s="17">
        <v>0</v>
      </c>
      <c r="AB119" s="17">
        <v>8.8554583879744922E-2</v>
      </c>
      <c r="AC119" s="17">
        <v>4.1563568255941097E-2</v>
      </c>
      <c r="AD119" s="17">
        <v>2.6245316713933129E-2</v>
      </c>
      <c r="AE119" s="17">
        <v>3.1325186636436547E-2</v>
      </c>
      <c r="AF119" s="17">
        <v>1.7157618924272981E-2</v>
      </c>
      <c r="AG119" s="17">
        <v>1.9822433638692419E-2</v>
      </c>
      <c r="AH119" s="17">
        <v>2.4932163710614179E-2</v>
      </c>
      <c r="AI119" s="17">
        <v>1.604850887477673E-2</v>
      </c>
      <c r="AJ119" s="17">
        <v>1.7371580095373179E-2</v>
      </c>
      <c r="AK119" s="17">
        <v>0</v>
      </c>
      <c r="AL119" s="17">
        <v>1.758476756269348E-2</v>
      </c>
      <c r="AM119" s="17">
        <v>0</v>
      </c>
      <c r="AN119" s="17">
        <v>0</v>
      </c>
      <c r="AO119" s="17">
        <v>0</v>
      </c>
      <c r="AP119" s="17">
        <v>8.6498889503841461E-3</v>
      </c>
      <c r="AQ119" s="17">
        <v>0</v>
      </c>
      <c r="AS119" s="17">
        <v>1.7345138392431798E-2</v>
      </c>
      <c r="AT119" s="17">
        <v>2.0317602209127501E-2</v>
      </c>
      <c r="AU119" s="17">
        <v>2.788797052888365E-2</v>
      </c>
      <c r="AV119" s="17">
        <v>5.0086023380113073E-2</v>
      </c>
      <c r="AW119" s="17">
        <v>2.347007848535642E-2</v>
      </c>
      <c r="AX119" s="17">
        <v>0</v>
      </c>
      <c r="AY119" s="17">
        <v>1.8440287271116709E-2</v>
      </c>
      <c r="AZ119" s="17">
        <v>1.433860058336074E-2</v>
      </c>
      <c r="BB119" s="17">
        <v>2.040415488067434E-2</v>
      </c>
      <c r="BC119" s="17">
        <v>2.1579202282895771E-2</v>
      </c>
      <c r="BD119" s="17">
        <v>2.2776438768656881E-2</v>
      </c>
      <c r="BE119" s="17">
        <v>5.2975635242508062E-2</v>
      </c>
      <c r="BF119" s="17">
        <v>1.9766822628733749E-2</v>
      </c>
      <c r="BG119" s="17">
        <v>0</v>
      </c>
      <c r="BH119" s="17">
        <v>1.91124842488513E-2</v>
      </c>
      <c r="BI119" s="17">
        <v>0</v>
      </c>
      <c r="BJ119" s="17">
        <v>0</v>
      </c>
    </row>
    <row r="120" spans="2:62">
      <c r="B120" s="16" t="s">
        <v>97</v>
      </c>
      <c r="C120" s="17">
        <v>3.8369316430419582E-2</v>
      </c>
      <c r="D120" s="17">
        <v>1.0981814289623771E-2</v>
      </c>
      <c r="E120" s="17">
        <v>3.6345654426762547E-2</v>
      </c>
      <c r="F120" s="17">
        <v>3.9947495324477431E-2</v>
      </c>
      <c r="G120" s="17">
        <v>1.6679219602193509E-2</v>
      </c>
      <c r="H120" s="17">
        <v>4.1477962946332138E-2</v>
      </c>
      <c r="I120" s="17">
        <v>7.2236220049653799E-2</v>
      </c>
      <c r="K120" s="17">
        <v>3.4337460223348479E-2</v>
      </c>
      <c r="L120" s="17">
        <v>4.2480186174285249E-2</v>
      </c>
      <c r="N120" s="17">
        <v>5.7373338157084987E-2</v>
      </c>
      <c r="O120" s="17">
        <v>0.31937910241782991</v>
      </c>
      <c r="P120" s="17">
        <v>7.9466356126420098E-2</v>
      </c>
      <c r="Q120" s="17">
        <v>1.288575711253782E-2</v>
      </c>
      <c r="R120" s="17">
        <v>9.2817130185854808E-3</v>
      </c>
      <c r="S120" s="17">
        <v>1.7968337453513179E-2</v>
      </c>
      <c r="T120" s="17">
        <v>3.4079962273796983E-2</v>
      </c>
      <c r="U120" s="17">
        <v>2.145192791861884E-2</v>
      </c>
      <c r="V120" s="17">
        <v>6.53384169729226E-2</v>
      </c>
      <c r="W120" s="17">
        <v>1.448660165546665E-2</v>
      </c>
      <c r="X120" s="17">
        <v>1.556836251902283E-2</v>
      </c>
      <c r="Y120" s="17">
        <v>3.1041264637262998E-2</v>
      </c>
      <c r="AA120" s="17">
        <v>0</v>
      </c>
      <c r="AB120" s="17">
        <v>4.3366178011008019E-2</v>
      </c>
      <c r="AC120" s="17">
        <v>4.0023465106946661E-2</v>
      </c>
      <c r="AD120" s="17">
        <v>1.686843392165796E-2</v>
      </c>
      <c r="AE120" s="17">
        <v>4.2215292116771948E-2</v>
      </c>
      <c r="AF120" s="17">
        <v>9.1588294266353072E-3</v>
      </c>
      <c r="AG120" s="17">
        <v>4.4090875631465173E-2</v>
      </c>
      <c r="AH120" s="17">
        <v>7.1490520586576581E-2</v>
      </c>
      <c r="AI120" s="17">
        <v>7.4728871481969911E-2</v>
      </c>
      <c r="AJ120" s="17">
        <v>5.3790665710093333E-2</v>
      </c>
      <c r="AK120" s="17">
        <v>2.783064372704587E-2</v>
      </c>
      <c r="AL120" s="17">
        <v>8.3413102669077921E-3</v>
      </c>
      <c r="AM120" s="17">
        <v>7.2681786766277942E-2</v>
      </c>
      <c r="AN120" s="17">
        <v>2.2759671381695969E-2</v>
      </c>
      <c r="AO120" s="17">
        <v>2.1474862955853082E-2</v>
      </c>
      <c r="AP120" s="17">
        <v>4.3302163856127812E-2</v>
      </c>
      <c r="AQ120" s="17">
        <v>1.537156368857617E-2</v>
      </c>
      <c r="AS120" s="17">
        <v>4.1241808826344192E-2</v>
      </c>
      <c r="AT120" s="17">
        <v>2.8834404084463309E-2</v>
      </c>
      <c r="AU120" s="17">
        <v>5.2224400539201653E-2</v>
      </c>
      <c r="AV120" s="17">
        <v>5.5014297463965779E-2</v>
      </c>
      <c r="AW120" s="17">
        <v>3.5451285771234332E-2</v>
      </c>
      <c r="AX120" s="17">
        <v>1.983089650805266E-2</v>
      </c>
      <c r="AY120" s="17">
        <v>0</v>
      </c>
      <c r="AZ120" s="17">
        <v>5.0441984515072459E-2</v>
      </c>
      <c r="BB120" s="17">
        <v>5.0063170259121971E-2</v>
      </c>
      <c r="BC120" s="17">
        <v>1.821610634157322E-2</v>
      </c>
      <c r="BD120" s="17">
        <v>4.6646901173016127E-2</v>
      </c>
      <c r="BE120" s="17">
        <v>3.5941307467731068E-2</v>
      </c>
      <c r="BF120" s="17">
        <v>3.0671728464484491E-2</v>
      </c>
      <c r="BG120" s="17">
        <v>1.8716528812436291E-2</v>
      </c>
      <c r="BH120" s="17">
        <v>4.5343736706117702E-2</v>
      </c>
      <c r="BI120" s="17">
        <v>2.9783892939200939E-2</v>
      </c>
      <c r="BJ120" s="17">
        <v>0.14272402991175309</v>
      </c>
    </row>
    <row r="121" spans="2:62">
      <c r="B121" s="16" t="s">
        <v>98</v>
      </c>
      <c r="C121" s="17">
        <v>1.497277958952116E-2</v>
      </c>
      <c r="D121" s="17">
        <v>2.5835804223287181E-2</v>
      </c>
      <c r="E121" s="17">
        <v>2.906055297057682E-2</v>
      </c>
      <c r="F121" s="17">
        <v>1.134567495278173E-2</v>
      </c>
      <c r="G121" s="17">
        <v>8.5021572256575063E-3</v>
      </c>
      <c r="H121" s="17">
        <v>6.9073128952127551E-3</v>
      </c>
      <c r="I121" s="17">
        <v>9.9077669326414954E-3</v>
      </c>
      <c r="K121" s="17">
        <v>1.410638330526554E-2</v>
      </c>
      <c r="L121" s="17">
        <v>1.588598028985749E-2</v>
      </c>
      <c r="N121" s="17">
        <v>6.0043510645045838E-3</v>
      </c>
      <c r="O121" s="17">
        <v>3.1279555000323263E-2</v>
      </c>
      <c r="P121" s="17">
        <v>2.064185140075793E-2</v>
      </c>
      <c r="Q121" s="17">
        <v>0</v>
      </c>
      <c r="R121" s="17">
        <v>1.3790024077226889E-2</v>
      </c>
      <c r="S121" s="17">
        <v>1.225552320077597E-2</v>
      </c>
      <c r="T121" s="17">
        <v>1.410240999184756E-2</v>
      </c>
      <c r="U121" s="17">
        <v>1.571611074148286E-2</v>
      </c>
      <c r="V121" s="17">
        <v>5.5702012394296509E-3</v>
      </c>
      <c r="W121" s="17">
        <v>2.57072292406644E-2</v>
      </c>
      <c r="X121" s="17">
        <v>1.533402866763472E-2</v>
      </c>
      <c r="Y121" s="17">
        <v>1.840284176303817E-2</v>
      </c>
      <c r="AA121" s="17">
        <v>0</v>
      </c>
      <c r="AB121" s="17">
        <v>1.8631292175294981E-2</v>
      </c>
      <c r="AC121" s="17">
        <v>1.5954571396556511E-2</v>
      </c>
      <c r="AD121" s="17">
        <v>1.8316654052348381E-2</v>
      </c>
      <c r="AE121" s="17">
        <v>2.624541774487105E-2</v>
      </c>
      <c r="AF121" s="17">
        <v>9.2581113670963423E-3</v>
      </c>
      <c r="AG121" s="17">
        <v>2.8756040371155301E-2</v>
      </c>
      <c r="AH121" s="17">
        <v>6.2549823656850778E-3</v>
      </c>
      <c r="AI121" s="17">
        <v>2.4790597149118149E-2</v>
      </c>
      <c r="AJ121" s="17">
        <v>7.9620107516499804E-3</v>
      </c>
      <c r="AK121" s="17">
        <v>2.0668289949147978E-2</v>
      </c>
      <c r="AL121" s="17">
        <v>0</v>
      </c>
      <c r="AM121" s="17">
        <v>1.0800470609752481E-2</v>
      </c>
      <c r="AN121" s="17">
        <v>0</v>
      </c>
      <c r="AO121" s="17">
        <v>1.9424983811477919E-2</v>
      </c>
      <c r="AP121" s="17">
        <v>9.5822261231841548E-3</v>
      </c>
      <c r="AQ121" s="17">
        <v>0</v>
      </c>
      <c r="AS121" s="17">
        <v>2.389545451409902E-2</v>
      </c>
      <c r="AT121" s="17">
        <v>2.9840091731005249E-3</v>
      </c>
      <c r="AU121" s="17">
        <v>1.7099216189961661E-2</v>
      </c>
      <c r="AV121" s="17">
        <v>5.091470903914537E-2</v>
      </c>
      <c r="AW121" s="17">
        <v>2.3262776539680501E-2</v>
      </c>
      <c r="AX121" s="17">
        <v>0</v>
      </c>
      <c r="AY121" s="17">
        <v>1.998391310053697E-2</v>
      </c>
      <c r="AZ121" s="17">
        <v>8.4867534385596102E-3</v>
      </c>
      <c r="BB121" s="17">
        <v>2.458841619734075E-2</v>
      </c>
      <c r="BC121" s="17">
        <v>1.0646623866585129E-2</v>
      </c>
      <c r="BD121" s="17">
        <v>5.2647650881104801E-3</v>
      </c>
      <c r="BE121" s="17">
        <v>2.4843520276241211E-2</v>
      </c>
      <c r="BF121" s="17">
        <v>1.965151544718307E-2</v>
      </c>
      <c r="BG121" s="17">
        <v>0</v>
      </c>
      <c r="BH121" s="17">
        <v>2.0203270779280739E-2</v>
      </c>
      <c r="BI121" s="17">
        <v>0</v>
      </c>
      <c r="BJ121" s="17">
        <v>0</v>
      </c>
    </row>
    <row r="122" spans="2:62">
      <c r="B122" s="16" t="s">
        <v>99</v>
      </c>
      <c r="C122" s="17">
        <v>9.4187070428524804E-3</v>
      </c>
      <c r="D122" s="17">
        <v>3.564788995566268E-3</v>
      </c>
      <c r="E122" s="17">
        <v>0</v>
      </c>
      <c r="F122" s="17">
        <v>0</v>
      </c>
      <c r="G122" s="17">
        <v>8.6619454957740163E-3</v>
      </c>
      <c r="H122" s="17">
        <v>2.6818388401736001E-2</v>
      </c>
      <c r="I122" s="17">
        <v>1.7500053598375E-2</v>
      </c>
      <c r="K122" s="17">
        <v>4.9499579250397198E-3</v>
      </c>
      <c r="L122" s="17">
        <v>1.382825482844737E-2</v>
      </c>
      <c r="N122" s="17">
        <v>0</v>
      </c>
      <c r="O122" s="17">
        <v>0</v>
      </c>
      <c r="P122" s="17">
        <v>9.2689239824012074E-3</v>
      </c>
      <c r="Q122" s="17">
        <v>2.45670391540087E-2</v>
      </c>
      <c r="R122" s="17">
        <v>9.5327152561828325E-3</v>
      </c>
      <c r="S122" s="17">
        <v>5.7467307276464572E-3</v>
      </c>
      <c r="T122" s="17">
        <v>0</v>
      </c>
      <c r="U122" s="17">
        <v>5.3189258084679362E-3</v>
      </c>
      <c r="V122" s="17">
        <v>1.0970521173250191E-2</v>
      </c>
      <c r="W122" s="17">
        <v>7.4808957690513699E-3</v>
      </c>
      <c r="X122" s="17">
        <v>1.9402966389302539E-2</v>
      </c>
      <c r="Y122" s="17">
        <v>1.7765467240637212E-2</v>
      </c>
      <c r="AA122" s="17">
        <v>0</v>
      </c>
      <c r="AB122" s="17">
        <v>8.2122656866158352E-3</v>
      </c>
      <c r="AC122" s="17">
        <v>3.1785075408945908E-2</v>
      </c>
      <c r="AD122" s="17">
        <v>2.6347372010712199E-2</v>
      </c>
      <c r="AE122" s="17">
        <v>0</v>
      </c>
      <c r="AF122" s="17">
        <v>1.757172810650804E-2</v>
      </c>
      <c r="AG122" s="17">
        <v>9.9853568223535992E-3</v>
      </c>
      <c r="AH122" s="17">
        <v>1.313219886181117E-2</v>
      </c>
      <c r="AI122" s="17">
        <v>0</v>
      </c>
      <c r="AJ122" s="17">
        <v>0</v>
      </c>
      <c r="AK122" s="17">
        <v>6.5195619857313508E-3</v>
      </c>
      <c r="AL122" s="17">
        <v>0</v>
      </c>
      <c r="AM122" s="17">
        <v>0</v>
      </c>
      <c r="AN122" s="17">
        <v>0</v>
      </c>
      <c r="AO122" s="17">
        <v>0</v>
      </c>
      <c r="AP122" s="17">
        <v>0</v>
      </c>
      <c r="AQ122" s="17">
        <v>3.5074763216648493E-2</v>
      </c>
      <c r="AS122" s="17">
        <v>9.1841809301783841E-3</v>
      </c>
      <c r="AT122" s="17">
        <v>1.071206657307084E-2</v>
      </c>
      <c r="AU122" s="17">
        <v>5.3050896284511616E-3</v>
      </c>
      <c r="AV122" s="17">
        <v>0</v>
      </c>
      <c r="AW122" s="17">
        <v>1.5636007189205561E-2</v>
      </c>
      <c r="AX122" s="17">
        <v>0</v>
      </c>
      <c r="AY122" s="17">
        <v>2.0211239735632599E-2</v>
      </c>
      <c r="AZ122" s="17">
        <v>8.4248635410758676E-3</v>
      </c>
      <c r="BB122" s="17">
        <v>1.100801547537867E-2</v>
      </c>
      <c r="BC122" s="17">
        <v>5.3069067562679633E-3</v>
      </c>
      <c r="BD122" s="17">
        <v>1.0931447507731361E-2</v>
      </c>
      <c r="BE122" s="17">
        <v>3.8972627809002601E-3</v>
      </c>
      <c r="BF122" s="17">
        <v>6.6143949167201104E-3</v>
      </c>
      <c r="BG122" s="17">
        <v>0</v>
      </c>
      <c r="BH122" s="17">
        <v>1.9240561255407271E-2</v>
      </c>
      <c r="BI122" s="17">
        <v>1.1108954819334851E-2</v>
      </c>
      <c r="BJ122" s="17">
        <v>3.6655382577699298E-2</v>
      </c>
    </row>
    <row r="123" spans="2:62">
      <c r="B123" s="16" t="s">
        <v>100</v>
      </c>
      <c r="C123" s="17">
        <v>3.0474671376754171E-2</v>
      </c>
      <c r="D123" s="17">
        <v>8.4969964245693572E-2</v>
      </c>
      <c r="E123" s="17">
        <v>4.5999204822232707E-2</v>
      </c>
      <c r="F123" s="17">
        <v>3.1917223894807903E-2</v>
      </c>
      <c r="G123" s="17">
        <v>2.0499398606085809E-2</v>
      </c>
      <c r="H123" s="17">
        <v>1.016429452952543E-2</v>
      </c>
      <c r="I123" s="17">
        <v>2.4672149075417541E-3</v>
      </c>
      <c r="K123" s="17">
        <v>2.3225450263603779E-2</v>
      </c>
      <c r="L123" s="17">
        <v>3.6629466493890997E-2</v>
      </c>
      <c r="N123" s="17">
        <v>4.2896480559259147E-2</v>
      </c>
      <c r="O123" s="17">
        <v>1.6056689293310351E-2</v>
      </c>
      <c r="P123" s="17">
        <v>6.7748576404502658E-2</v>
      </c>
      <c r="Q123" s="17">
        <v>2.392907081049208E-2</v>
      </c>
      <c r="R123" s="17">
        <v>4.9847167679355403E-2</v>
      </c>
      <c r="S123" s="17">
        <v>1.8010796452313821E-2</v>
      </c>
      <c r="T123" s="17">
        <v>2.766641706351735E-2</v>
      </c>
      <c r="U123" s="17">
        <v>1.051653965959938E-2</v>
      </c>
      <c r="V123" s="17">
        <v>1.5653927894783939E-2</v>
      </c>
      <c r="W123" s="17">
        <v>3.6100512423788728E-2</v>
      </c>
      <c r="X123" s="17">
        <v>3.072922624816718E-2</v>
      </c>
      <c r="Y123" s="17">
        <v>1.895551967039619E-2</v>
      </c>
      <c r="AA123" s="17">
        <v>0.27435737264456622</v>
      </c>
      <c r="AB123" s="17">
        <v>3.3819830083458811E-2</v>
      </c>
      <c r="AC123" s="17">
        <v>4.2719900072063582E-2</v>
      </c>
      <c r="AD123" s="17">
        <v>2.6847960297480399E-2</v>
      </c>
      <c r="AE123" s="17">
        <v>3.2307551256920967E-2</v>
      </c>
      <c r="AF123" s="17">
        <v>3.1794667962908821E-2</v>
      </c>
      <c r="AG123" s="17">
        <v>3.4016973837180782E-2</v>
      </c>
      <c r="AH123" s="17">
        <v>1.241144451819973E-2</v>
      </c>
      <c r="AI123" s="17">
        <v>1.6151189424958821E-2</v>
      </c>
      <c r="AJ123" s="17">
        <v>1.7614945433007591E-2</v>
      </c>
      <c r="AK123" s="17">
        <v>2.1571086347175871E-2</v>
      </c>
      <c r="AL123" s="17">
        <v>8.6347863926140942E-3</v>
      </c>
      <c r="AM123" s="17">
        <v>0</v>
      </c>
      <c r="AN123" s="17">
        <v>0</v>
      </c>
      <c r="AO123" s="17">
        <v>0</v>
      </c>
      <c r="AP123" s="17">
        <v>9.0605210486351291E-3</v>
      </c>
      <c r="AQ123" s="17">
        <v>0.1510598093490266</v>
      </c>
      <c r="AS123" s="17">
        <v>8.791134197949772E-3</v>
      </c>
      <c r="AT123" s="17">
        <v>1.7053008539706479E-2</v>
      </c>
      <c r="AU123" s="17">
        <v>0</v>
      </c>
      <c r="AV123" s="17">
        <v>3.6348363751251923E-2</v>
      </c>
      <c r="AW123" s="17">
        <v>1.1452350647190929E-2</v>
      </c>
      <c r="AX123" s="17">
        <v>2.118741278575834E-2</v>
      </c>
      <c r="AY123" s="17">
        <v>0.25408513866111548</v>
      </c>
      <c r="AZ123" s="17">
        <v>7.0679807907885805E-2</v>
      </c>
      <c r="BB123" s="17">
        <v>1.046514557709511E-2</v>
      </c>
      <c r="BC123" s="17">
        <v>1.9058564303299531E-2</v>
      </c>
      <c r="BD123" s="17">
        <v>5.683387889945238E-3</v>
      </c>
      <c r="BE123" s="17">
        <v>3.7348814704011128E-2</v>
      </c>
      <c r="BF123" s="17">
        <v>1.2820372395722691E-2</v>
      </c>
      <c r="BG123" s="17">
        <v>1.9996817678141751E-2</v>
      </c>
      <c r="BH123" s="17">
        <v>0.1197088698787924</v>
      </c>
      <c r="BI123" s="17">
        <v>8.2547891372810933E-2</v>
      </c>
      <c r="BJ123" s="17">
        <v>1.2013468041613989E-2</v>
      </c>
    </row>
    <row r="125" spans="2:62" ht="101.45">
      <c r="B125" s="14" t="s">
        <v>101</v>
      </c>
    </row>
    <row r="126" spans="2:62">
      <c r="B126" s="15" t="s">
        <v>16</v>
      </c>
    </row>
    <row r="127" spans="2:62">
      <c r="B127" s="16" t="s">
        <v>102</v>
      </c>
      <c r="C127" s="17">
        <v>0.20169375221743949</v>
      </c>
      <c r="D127" s="17">
        <v>0.16391655299266639</v>
      </c>
      <c r="E127" s="17">
        <v>0.23692220655929061</v>
      </c>
      <c r="F127" s="17">
        <v>0.17533432062203369</v>
      </c>
      <c r="G127" s="17">
        <v>0.1994656150017057</v>
      </c>
      <c r="H127" s="17">
        <v>0.19342585167601251</v>
      </c>
      <c r="I127" s="17">
        <v>0.2264610549833273</v>
      </c>
      <c r="K127" s="17">
        <v>0.23920019240006371</v>
      </c>
      <c r="L127" s="17">
        <v>0.16592880102904739</v>
      </c>
      <c r="N127" s="17">
        <v>0.1813131156276605</v>
      </c>
      <c r="O127" s="17">
        <v>0.14457592698145741</v>
      </c>
      <c r="P127" s="17">
        <v>0.15576402925080141</v>
      </c>
      <c r="Q127" s="17">
        <v>0.1913900645652335</v>
      </c>
      <c r="R127" s="17">
        <v>0.20698709630243861</v>
      </c>
      <c r="S127" s="17">
        <v>0.21181845342481101</v>
      </c>
      <c r="T127" s="17">
        <v>0.20191073033696399</v>
      </c>
      <c r="U127" s="17">
        <v>0.20485086338481409</v>
      </c>
      <c r="V127" s="17">
        <v>0.21726371280245271</v>
      </c>
      <c r="W127" s="17">
        <v>0.24951764046976871</v>
      </c>
      <c r="X127" s="17">
        <v>0.19525342987613981</v>
      </c>
      <c r="Y127" s="17">
        <v>0.16796903834359719</v>
      </c>
      <c r="AA127" s="17">
        <v>0.15079085458717981</v>
      </c>
      <c r="AB127" s="17">
        <v>0.1932420163675734</v>
      </c>
      <c r="AC127" s="17">
        <v>0.12026392547985509</v>
      </c>
      <c r="AD127" s="17">
        <v>0.1869443569796764</v>
      </c>
      <c r="AE127" s="17">
        <v>0.21119535696978781</v>
      </c>
      <c r="AF127" s="17">
        <v>0.15978912863764039</v>
      </c>
      <c r="AG127" s="17">
        <v>0.2207123041527462</v>
      </c>
      <c r="AH127" s="17">
        <v>0.17787385654374771</v>
      </c>
      <c r="AI127" s="17">
        <v>0.15095604774623739</v>
      </c>
      <c r="AJ127" s="17">
        <v>0.25981268687193132</v>
      </c>
      <c r="AK127" s="17">
        <v>0.23697601570100979</v>
      </c>
      <c r="AL127" s="17">
        <v>0.25093888699824679</v>
      </c>
      <c r="AM127" s="17">
        <v>0.2019888220977509</v>
      </c>
      <c r="AN127" s="17">
        <v>0.31731572016842657</v>
      </c>
      <c r="AO127" s="17">
        <v>0.25435172870822281</v>
      </c>
      <c r="AP127" s="17">
        <v>0.28282804686127461</v>
      </c>
      <c r="AQ127" s="17">
        <v>0.10206204559778601</v>
      </c>
      <c r="AS127" s="17">
        <v>0.2475528266041985</v>
      </c>
      <c r="AT127" s="17">
        <v>0.20755068905371099</v>
      </c>
      <c r="AU127" s="17">
        <v>0.25667005221099731</v>
      </c>
      <c r="AV127" s="17">
        <v>0.1575101274423584</v>
      </c>
      <c r="AW127" s="17">
        <v>0.24021160146156639</v>
      </c>
      <c r="AX127" s="17">
        <v>0.2054222207209383</v>
      </c>
      <c r="AY127" s="17">
        <v>0.11152685692585269</v>
      </c>
      <c r="AZ127" s="17">
        <v>0.1204243484615885</v>
      </c>
      <c r="BB127" s="17">
        <v>0.24779076935043121</v>
      </c>
      <c r="BC127" s="17">
        <v>0.23249897813182391</v>
      </c>
      <c r="BD127" s="17">
        <v>0.25795711162159068</v>
      </c>
      <c r="BE127" s="17">
        <v>0.1767276510542593</v>
      </c>
      <c r="BF127" s="17">
        <v>0.20610321667089301</v>
      </c>
      <c r="BG127" s="17">
        <v>0.21273398431200569</v>
      </c>
      <c r="BH127" s="17">
        <v>9.8209021958754292E-2</v>
      </c>
      <c r="BI127" s="17">
        <v>0.1253310538913128</v>
      </c>
      <c r="BJ127" s="17">
        <v>0.18005953495242391</v>
      </c>
    </row>
    <row r="128" spans="2:62">
      <c r="B128" s="16" t="s">
        <v>103</v>
      </c>
      <c r="C128" s="17">
        <v>0.4468851688254481</v>
      </c>
      <c r="D128" s="17">
        <v>0.41851252674437789</v>
      </c>
      <c r="E128" s="17">
        <v>0.41587860055818981</v>
      </c>
      <c r="F128" s="17">
        <v>0.37847460458974053</v>
      </c>
      <c r="G128" s="17">
        <v>0.4257079847153995</v>
      </c>
      <c r="H128" s="17">
        <v>0.51955162324390125</v>
      </c>
      <c r="I128" s="17">
        <v>0.51446011893102017</v>
      </c>
      <c r="K128" s="17">
        <v>0.4615035625816265</v>
      </c>
      <c r="L128" s="17">
        <v>0.43457817423708361</v>
      </c>
      <c r="N128" s="17">
        <v>0.46530354334218371</v>
      </c>
      <c r="O128" s="17">
        <v>0.45834803579443029</v>
      </c>
      <c r="P128" s="17">
        <v>0.35487247042632569</v>
      </c>
      <c r="Q128" s="17">
        <v>0.46061563196881539</v>
      </c>
      <c r="R128" s="17">
        <v>0.5145401030589033</v>
      </c>
      <c r="S128" s="17">
        <v>0.43933077729604569</v>
      </c>
      <c r="T128" s="17">
        <v>0.45882237650301139</v>
      </c>
      <c r="U128" s="17">
        <v>0.45200242398315887</v>
      </c>
      <c r="V128" s="17">
        <v>0.47751056112766999</v>
      </c>
      <c r="W128" s="17">
        <v>0.34838938119002982</v>
      </c>
      <c r="X128" s="17">
        <v>0.45001337297085697</v>
      </c>
      <c r="Y128" s="17">
        <v>0.5042011363101081</v>
      </c>
      <c r="AA128" s="17">
        <v>0.2471996197507686</v>
      </c>
      <c r="AB128" s="17">
        <v>0.33858541923345692</v>
      </c>
      <c r="AC128" s="17">
        <v>0.44557858394908251</v>
      </c>
      <c r="AD128" s="17">
        <v>0.35802156319793782</v>
      </c>
      <c r="AE128" s="17">
        <v>0.39277624966927949</v>
      </c>
      <c r="AF128" s="17">
        <v>0.48415719168398891</v>
      </c>
      <c r="AG128" s="17">
        <v>0.47345101013970692</v>
      </c>
      <c r="AH128" s="17">
        <v>0.49590849116159091</v>
      </c>
      <c r="AI128" s="17">
        <v>0.42757609442256789</v>
      </c>
      <c r="AJ128" s="17">
        <v>0.52347660319649825</v>
      </c>
      <c r="AK128" s="17">
        <v>0.4600826379529443</v>
      </c>
      <c r="AL128" s="17">
        <v>0.48754164156859209</v>
      </c>
      <c r="AM128" s="17">
        <v>0.47723003944805847</v>
      </c>
      <c r="AN128" s="17">
        <v>0.49197738066474639</v>
      </c>
      <c r="AO128" s="17">
        <v>0.5109060299809437</v>
      </c>
      <c r="AP128" s="17">
        <v>0.4340912859606807</v>
      </c>
      <c r="AQ128" s="17">
        <v>0.41521173489766439</v>
      </c>
      <c r="AS128" s="17">
        <v>0.52843811599205048</v>
      </c>
      <c r="AT128" s="17">
        <v>0.46724245186483992</v>
      </c>
      <c r="AU128" s="17">
        <v>0.45332692017060322</v>
      </c>
      <c r="AV128" s="17">
        <v>0.45066337742824431</v>
      </c>
      <c r="AW128" s="17">
        <v>0.39627362863009041</v>
      </c>
      <c r="AX128" s="17">
        <v>0.48622144260125749</v>
      </c>
      <c r="AY128" s="17">
        <v>0.28287131942351129</v>
      </c>
      <c r="AZ128" s="17">
        <v>0.38153070111501441</v>
      </c>
      <c r="BB128" s="17">
        <v>0.52425534323127998</v>
      </c>
      <c r="BC128" s="17">
        <v>0.44563018619077138</v>
      </c>
      <c r="BD128" s="17">
        <v>0.44069925766251988</v>
      </c>
      <c r="BE128" s="17">
        <v>0.44756397140856408</v>
      </c>
      <c r="BF128" s="17">
        <v>0.46378587344244848</v>
      </c>
      <c r="BG128" s="17">
        <v>0.45879716620906452</v>
      </c>
      <c r="BH128" s="17">
        <v>0.30151346240738253</v>
      </c>
      <c r="BI128" s="17">
        <v>0.40132863243427158</v>
      </c>
      <c r="BJ128" s="17">
        <v>0.4598056298609457</v>
      </c>
    </row>
    <row r="129" spans="2:62">
      <c r="B129" s="16" t="s">
        <v>104</v>
      </c>
      <c r="C129" s="17">
        <v>0.19749632451964871</v>
      </c>
      <c r="D129" s="17">
        <v>0.2149898936158196</v>
      </c>
      <c r="E129" s="17">
        <v>0.18217003422194569</v>
      </c>
      <c r="F129" s="17">
        <v>0.24927994414758581</v>
      </c>
      <c r="G129" s="17">
        <v>0.2003039348814511</v>
      </c>
      <c r="H129" s="17">
        <v>0.19336996282409549</v>
      </c>
      <c r="I129" s="17">
        <v>0.15719189843408279</v>
      </c>
      <c r="K129" s="17">
        <v>0.17670753668418029</v>
      </c>
      <c r="L129" s="17">
        <v>0.21869100502040281</v>
      </c>
      <c r="N129" s="17">
        <v>0.1796165802162385</v>
      </c>
      <c r="O129" s="17">
        <v>0.2549356743813051</v>
      </c>
      <c r="P129" s="17">
        <v>0.24139972607576879</v>
      </c>
      <c r="Q129" s="17">
        <v>0.25320170505337758</v>
      </c>
      <c r="R129" s="17">
        <v>0.15007537997423731</v>
      </c>
      <c r="S129" s="17">
        <v>0.21079773000789009</v>
      </c>
      <c r="T129" s="17">
        <v>0.22022378871471429</v>
      </c>
      <c r="U129" s="17">
        <v>0.1873787330385169</v>
      </c>
      <c r="V129" s="17">
        <v>0.19677766088337839</v>
      </c>
      <c r="W129" s="17">
        <v>0.2317072527737491</v>
      </c>
      <c r="X129" s="17">
        <v>0.15169413504210461</v>
      </c>
      <c r="Y129" s="17">
        <v>0.19930627913192581</v>
      </c>
      <c r="AA129" s="17">
        <v>0.26464833778838331</v>
      </c>
      <c r="AB129" s="17">
        <v>0.3069453100731388</v>
      </c>
      <c r="AC129" s="17">
        <v>0.27346998067232092</v>
      </c>
      <c r="AD129" s="17">
        <v>0.2280303094285562</v>
      </c>
      <c r="AE129" s="17">
        <v>0.2351556122039577</v>
      </c>
      <c r="AF129" s="17">
        <v>0.18284727877189741</v>
      </c>
      <c r="AG129" s="17">
        <v>0.1591816870933136</v>
      </c>
      <c r="AH129" s="17">
        <v>0.1632221121947138</v>
      </c>
      <c r="AI129" s="17">
        <v>0.26543049617011782</v>
      </c>
      <c r="AJ129" s="17">
        <v>0.1208541207763061</v>
      </c>
      <c r="AK129" s="17">
        <v>0.18221030680823011</v>
      </c>
      <c r="AL129" s="17">
        <v>0.12483948784956329</v>
      </c>
      <c r="AM129" s="17">
        <v>0.21216484523504869</v>
      </c>
      <c r="AN129" s="17">
        <v>7.0816606793457179E-2</v>
      </c>
      <c r="AO129" s="17">
        <v>0.1161169407981633</v>
      </c>
      <c r="AP129" s="17">
        <v>0.1572225831245172</v>
      </c>
      <c r="AQ129" s="17">
        <v>0.29454517188740681</v>
      </c>
      <c r="AS129" s="17">
        <v>0.14436414259433969</v>
      </c>
      <c r="AT129" s="17">
        <v>0.17048990527255259</v>
      </c>
      <c r="AU129" s="17">
        <v>0.19986299454166101</v>
      </c>
      <c r="AV129" s="17">
        <v>0.21326805885897071</v>
      </c>
      <c r="AW129" s="17">
        <v>0.2071755560137144</v>
      </c>
      <c r="AX129" s="17">
        <v>0.1635260674265383</v>
      </c>
      <c r="AY129" s="17">
        <v>0.33249113231425598</v>
      </c>
      <c r="AZ129" s="17">
        <v>0.2689559252916629</v>
      </c>
      <c r="BB129" s="17">
        <v>0.13983397010689111</v>
      </c>
      <c r="BC129" s="17">
        <v>0.17379423575140429</v>
      </c>
      <c r="BD129" s="17">
        <v>0.20391801572694579</v>
      </c>
      <c r="BE129" s="17">
        <v>0.17878141419605401</v>
      </c>
      <c r="BF129" s="17">
        <v>0.1956897039838682</v>
      </c>
      <c r="BG129" s="17">
        <v>0.17254623265416741</v>
      </c>
      <c r="BH129" s="17">
        <v>0.34862233721470659</v>
      </c>
      <c r="BI129" s="17">
        <v>0.24006052963453059</v>
      </c>
      <c r="BJ129" s="17">
        <v>0.20467087589045541</v>
      </c>
    </row>
    <row r="130" spans="2:62">
      <c r="B130" s="16" t="s">
        <v>105</v>
      </c>
      <c r="C130" s="17">
        <v>9.0115303778251388E-2</v>
      </c>
      <c r="D130" s="17">
        <v>0.1240368064299192</v>
      </c>
      <c r="E130" s="17">
        <v>9.3851456141842218E-2</v>
      </c>
      <c r="F130" s="17">
        <v>0.112718522383222</v>
      </c>
      <c r="G130" s="17">
        <v>8.9856250940139895E-2</v>
      </c>
      <c r="H130" s="17">
        <v>6.2953226112090713E-2</v>
      </c>
      <c r="I130" s="17">
        <v>6.4914915755686933E-2</v>
      </c>
      <c r="K130" s="17">
        <v>7.3053898015294605E-2</v>
      </c>
      <c r="L130" s="17">
        <v>0.1027575350873776</v>
      </c>
      <c r="N130" s="17">
        <v>9.3543651120070515E-2</v>
      </c>
      <c r="O130" s="17">
        <v>9.4918749962923196E-2</v>
      </c>
      <c r="P130" s="17">
        <v>0.1113578594185374</v>
      </c>
      <c r="Q130" s="17">
        <v>4.7663196964050747E-2</v>
      </c>
      <c r="R130" s="17">
        <v>6.9276255098885561E-2</v>
      </c>
      <c r="S130" s="17">
        <v>9.0096204768700242E-2</v>
      </c>
      <c r="T130" s="17">
        <v>7.7792508590301873E-2</v>
      </c>
      <c r="U130" s="17">
        <v>9.1832598992740891E-2</v>
      </c>
      <c r="V130" s="17">
        <v>5.9945638450768959E-2</v>
      </c>
      <c r="W130" s="17">
        <v>9.7641254005739461E-2</v>
      </c>
      <c r="X130" s="17">
        <v>0.12643275514452129</v>
      </c>
      <c r="Y130" s="17">
        <v>9.1623515217219648E-2</v>
      </c>
      <c r="AA130" s="17">
        <v>3.065680125994107E-2</v>
      </c>
      <c r="AB130" s="17">
        <v>7.2579110463283511E-2</v>
      </c>
      <c r="AC130" s="17">
        <v>9.6381858903007156E-2</v>
      </c>
      <c r="AD130" s="17">
        <v>0.11284877258302881</v>
      </c>
      <c r="AE130" s="17">
        <v>0.1017937670683725</v>
      </c>
      <c r="AF130" s="17">
        <v>0.12446147302120091</v>
      </c>
      <c r="AG130" s="17">
        <v>0.1178051872999661</v>
      </c>
      <c r="AH130" s="17">
        <v>0.10634697114729411</v>
      </c>
      <c r="AI130" s="17">
        <v>8.9218180915504597E-2</v>
      </c>
      <c r="AJ130" s="17">
        <v>7.0149285955402776E-2</v>
      </c>
      <c r="AK130" s="17">
        <v>6.4816268564305404E-2</v>
      </c>
      <c r="AL130" s="17">
        <v>5.4722918290202489E-2</v>
      </c>
      <c r="AM130" s="17">
        <v>5.591337930140431E-2</v>
      </c>
      <c r="AN130" s="17">
        <v>9.6772085481006243E-2</v>
      </c>
      <c r="AO130" s="17">
        <v>0</v>
      </c>
      <c r="AP130" s="17">
        <v>9.0184366106077399E-2</v>
      </c>
      <c r="AQ130" s="17">
        <v>8.6345699058837821E-2</v>
      </c>
      <c r="AS130" s="17">
        <v>5.0329587747349629E-2</v>
      </c>
      <c r="AT130" s="17">
        <v>8.8249681098429178E-2</v>
      </c>
      <c r="AU130" s="17">
        <v>8.46163832625213E-2</v>
      </c>
      <c r="AV130" s="17">
        <v>0.1140056879644251</v>
      </c>
      <c r="AW130" s="17">
        <v>0.10933267966094611</v>
      </c>
      <c r="AX130" s="17">
        <v>4.317826219125221E-2</v>
      </c>
      <c r="AY130" s="17">
        <v>3.6667396565575841E-2</v>
      </c>
      <c r="AZ130" s="17">
        <v>0.12711396062408639</v>
      </c>
      <c r="BB130" s="17">
        <v>5.2892102176576451E-2</v>
      </c>
      <c r="BC130" s="17">
        <v>9.1588426059261777E-2</v>
      </c>
      <c r="BD130" s="17">
        <v>6.4059128391730266E-2</v>
      </c>
      <c r="BE130" s="17">
        <v>0.13576617541620581</v>
      </c>
      <c r="BF130" s="17">
        <v>9.1126177179583073E-2</v>
      </c>
      <c r="BG130" s="17">
        <v>5.9982792913717657E-2</v>
      </c>
      <c r="BH130" s="17">
        <v>0.1130073443100722</v>
      </c>
      <c r="BI130" s="17">
        <v>0.1049316616039084</v>
      </c>
      <c r="BJ130" s="17">
        <v>7.3083689365572205E-2</v>
      </c>
    </row>
    <row r="131" spans="2:62">
      <c r="B131" s="16" t="s">
        <v>106</v>
      </c>
      <c r="C131" s="17">
        <v>3.8889940786804557E-2</v>
      </c>
      <c r="D131" s="17">
        <v>2.9631824252950731E-2</v>
      </c>
      <c r="E131" s="17">
        <v>3.7159594884855908E-2</v>
      </c>
      <c r="F131" s="17">
        <v>5.8196549841983247E-2</v>
      </c>
      <c r="G131" s="17">
        <v>5.5868333244460958E-2</v>
      </c>
      <c r="H131" s="17">
        <v>2.056396421048267E-2</v>
      </c>
      <c r="I131" s="17">
        <v>2.9360874305842201E-2</v>
      </c>
      <c r="K131" s="17">
        <v>3.4196605796447767E-2</v>
      </c>
      <c r="L131" s="17">
        <v>4.3649653432915062E-2</v>
      </c>
      <c r="N131" s="17">
        <v>5.5194837796403981E-2</v>
      </c>
      <c r="O131" s="17">
        <v>3.116668497490091E-2</v>
      </c>
      <c r="P131" s="17">
        <v>0.107927395544473</v>
      </c>
      <c r="Q131" s="17">
        <v>4.7129401448522998E-2</v>
      </c>
      <c r="R131" s="17">
        <v>3.2160827506422143E-2</v>
      </c>
      <c r="S131" s="17">
        <v>3.0359715828890799E-2</v>
      </c>
      <c r="T131" s="17">
        <v>2.746917977366941E-2</v>
      </c>
      <c r="U131" s="17">
        <v>4.2831921303802839E-2</v>
      </c>
      <c r="V131" s="17">
        <v>3.2264044400581622E-2</v>
      </c>
      <c r="W131" s="17">
        <v>3.2686944249900242E-2</v>
      </c>
      <c r="X131" s="17">
        <v>4.2221995871446531E-2</v>
      </c>
      <c r="Y131" s="17">
        <v>1.221246207628646E-2</v>
      </c>
      <c r="AA131" s="17">
        <v>0.15490565550761221</v>
      </c>
      <c r="AB131" s="17">
        <v>5.2933465120065117E-2</v>
      </c>
      <c r="AC131" s="17">
        <v>1.5880223093771139E-2</v>
      </c>
      <c r="AD131" s="17">
        <v>7.902391465010257E-2</v>
      </c>
      <c r="AE131" s="17">
        <v>2.715904829751032E-2</v>
      </c>
      <c r="AF131" s="17">
        <v>3.5087839467123731E-2</v>
      </c>
      <c r="AG131" s="17">
        <v>1.467583781763402E-2</v>
      </c>
      <c r="AH131" s="17">
        <v>4.3367837518275408E-2</v>
      </c>
      <c r="AI131" s="17">
        <v>4.2646790676317457E-2</v>
      </c>
      <c r="AJ131" s="17">
        <v>9.2163927283084122E-3</v>
      </c>
      <c r="AK131" s="17">
        <v>3.5104897757885639E-2</v>
      </c>
      <c r="AL131" s="17">
        <v>7.2945902459891354E-2</v>
      </c>
      <c r="AM131" s="17">
        <v>4.1329988813215743E-2</v>
      </c>
      <c r="AN131" s="17">
        <v>2.3118206892363529E-2</v>
      </c>
      <c r="AO131" s="17">
        <v>0.1186253005126702</v>
      </c>
      <c r="AP131" s="17">
        <v>1.7159980960781709E-2</v>
      </c>
      <c r="AQ131" s="17">
        <v>1.5979083001049312E-2</v>
      </c>
      <c r="AS131" s="17">
        <v>2.931532706206165E-2</v>
      </c>
      <c r="AT131" s="17">
        <v>4.6272681740976103E-2</v>
      </c>
      <c r="AU131" s="17">
        <v>5.5236498142172286E-3</v>
      </c>
      <c r="AV131" s="17">
        <v>4.347432325053624E-2</v>
      </c>
      <c r="AW131" s="17">
        <v>2.7547760514503861E-2</v>
      </c>
      <c r="AX131" s="17">
        <v>6.1041564192124087E-2</v>
      </c>
      <c r="AY131" s="17">
        <v>1.8440287271116709E-2</v>
      </c>
      <c r="AZ131" s="17">
        <v>5.8075484657344169E-2</v>
      </c>
      <c r="BB131" s="17">
        <v>2.420498740866938E-2</v>
      </c>
      <c r="BC131" s="17">
        <v>4.5141455627059728E-2</v>
      </c>
      <c r="BD131" s="17">
        <v>3.3366486597213231E-2</v>
      </c>
      <c r="BE131" s="17">
        <v>4.1367244835614249E-2</v>
      </c>
      <c r="BF131" s="17">
        <v>3.4744820178059563E-2</v>
      </c>
      <c r="BG131" s="17">
        <v>5.7611424400008562E-2</v>
      </c>
      <c r="BH131" s="17">
        <v>6.6253970180805422E-2</v>
      </c>
      <c r="BI131" s="17">
        <v>2.9070417757136219E-2</v>
      </c>
      <c r="BJ131" s="17">
        <v>4.6656385843955712E-2</v>
      </c>
    </row>
    <row r="132" spans="2:62">
      <c r="B132" s="16" t="s">
        <v>107</v>
      </c>
      <c r="C132" s="17">
        <v>2.4919509872407781E-2</v>
      </c>
      <c r="D132" s="17">
        <v>4.8912395964266192E-2</v>
      </c>
      <c r="E132" s="17">
        <v>3.4018107633875652E-2</v>
      </c>
      <c r="F132" s="17">
        <v>2.59960584154347E-2</v>
      </c>
      <c r="G132" s="17">
        <v>2.879788121684277E-2</v>
      </c>
      <c r="H132" s="17">
        <v>1.0135371933417309E-2</v>
      </c>
      <c r="I132" s="17">
        <v>7.6111375900404631E-3</v>
      </c>
      <c r="K132" s="17">
        <v>1.5338204522387129E-2</v>
      </c>
      <c r="L132" s="17">
        <v>3.4394831193173471E-2</v>
      </c>
      <c r="N132" s="17">
        <v>2.502827189744284E-2</v>
      </c>
      <c r="O132" s="17">
        <v>1.6054927904983279E-2</v>
      </c>
      <c r="P132" s="17">
        <v>2.8678519284093571E-2</v>
      </c>
      <c r="Q132" s="17">
        <v>0</v>
      </c>
      <c r="R132" s="17">
        <v>2.6960338059113201E-2</v>
      </c>
      <c r="S132" s="17">
        <v>1.7597118673661989E-2</v>
      </c>
      <c r="T132" s="17">
        <v>1.37814160813389E-2</v>
      </c>
      <c r="U132" s="17">
        <v>2.110345929696637E-2</v>
      </c>
      <c r="V132" s="17">
        <v>1.6238382335148429E-2</v>
      </c>
      <c r="W132" s="17">
        <v>4.0057527310812732E-2</v>
      </c>
      <c r="X132" s="17">
        <v>3.4384311094930738E-2</v>
      </c>
      <c r="Y132" s="17">
        <v>2.46875689208629E-2</v>
      </c>
      <c r="AA132" s="17">
        <v>0.151798731106115</v>
      </c>
      <c r="AB132" s="17">
        <v>3.5714678742482159E-2</v>
      </c>
      <c r="AC132" s="17">
        <v>4.842542790196324E-2</v>
      </c>
      <c r="AD132" s="17">
        <v>3.513108316069833E-2</v>
      </c>
      <c r="AE132" s="17">
        <v>3.1919965791092159E-2</v>
      </c>
      <c r="AF132" s="17">
        <v>1.365708841814871E-2</v>
      </c>
      <c r="AG132" s="17">
        <v>1.4173973496633119E-2</v>
      </c>
      <c r="AH132" s="17">
        <v>1.3280731434377999E-2</v>
      </c>
      <c r="AI132" s="17">
        <v>2.417239006925493E-2</v>
      </c>
      <c r="AJ132" s="17">
        <v>1.6490910471553169E-2</v>
      </c>
      <c r="AK132" s="17">
        <v>2.080987321562474E-2</v>
      </c>
      <c r="AL132" s="17">
        <v>9.0111628335037171E-3</v>
      </c>
      <c r="AM132" s="17">
        <v>1.1372925104522079E-2</v>
      </c>
      <c r="AN132" s="17">
        <v>0</v>
      </c>
      <c r="AO132" s="17">
        <v>0</v>
      </c>
      <c r="AP132" s="17">
        <v>1.851373698666842E-2</v>
      </c>
      <c r="AQ132" s="17">
        <v>8.5856265557255784E-2</v>
      </c>
      <c r="AS132" s="17">
        <v>0</v>
      </c>
      <c r="AT132" s="17">
        <v>2.019459096949117E-2</v>
      </c>
      <c r="AU132" s="17">
        <v>0</v>
      </c>
      <c r="AV132" s="17">
        <v>2.1078425055465481E-2</v>
      </c>
      <c r="AW132" s="17">
        <v>1.9458773719178611E-2</v>
      </c>
      <c r="AX132" s="17">
        <v>4.0610442867889458E-2</v>
      </c>
      <c r="AY132" s="17">
        <v>0.21800300749968729</v>
      </c>
      <c r="AZ132" s="17">
        <v>4.389957985030353E-2</v>
      </c>
      <c r="BB132" s="17">
        <v>1.102282772615191E-2</v>
      </c>
      <c r="BC132" s="17">
        <v>1.134671823967868E-2</v>
      </c>
      <c r="BD132" s="17">
        <v>0</v>
      </c>
      <c r="BE132" s="17">
        <v>1.9793543089302552E-2</v>
      </c>
      <c r="BF132" s="17">
        <v>8.5502085451475626E-3</v>
      </c>
      <c r="BG132" s="17">
        <v>3.8328399511035977E-2</v>
      </c>
      <c r="BH132" s="17">
        <v>7.2393863928278887E-2</v>
      </c>
      <c r="BI132" s="17">
        <v>9.9277704678840326E-2</v>
      </c>
      <c r="BJ132" s="17">
        <v>3.5723884086647201E-2</v>
      </c>
    </row>
    <row r="134" spans="2:62" ht="72.599999999999994">
      <c r="B134" s="14" t="s">
        <v>108</v>
      </c>
    </row>
    <row r="135" spans="2:62">
      <c r="B135" s="15" t="s">
        <v>16</v>
      </c>
    </row>
    <row r="136" spans="2:62">
      <c r="B136" s="16" t="s">
        <v>102</v>
      </c>
      <c r="C136" s="17">
        <v>5.3173817344799493E-2</v>
      </c>
      <c r="D136" s="17">
        <v>8.3063355116387932E-2</v>
      </c>
      <c r="E136" s="17">
        <v>7.7988944702000101E-2</v>
      </c>
      <c r="F136" s="17">
        <v>7.9027544914042944E-2</v>
      </c>
      <c r="G136" s="17">
        <v>3.4682944844153588E-2</v>
      </c>
      <c r="H136" s="17">
        <v>2.7078591336798269E-2</v>
      </c>
      <c r="I136" s="17">
        <v>2.48668845845397E-2</v>
      </c>
      <c r="K136" s="17">
        <v>6.1488710546828501E-2</v>
      </c>
      <c r="L136" s="17">
        <v>4.528250347000206E-2</v>
      </c>
      <c r="N136" s="17">
        <v>1.881389750008456E-2</v>
      </c>
      <c r="O136" s="17">
        <v>9.7025461488312384E-2</v>
      </c>
      <c r="P136" s="17">
        <v>3.7946009582750982E-2</v>
      </c>
      <c r="Q136" s="17">
        <v>5.9645901310884562E-2</v>
      </c>
      <c r="R136" s="17">
        <v>6.9270514368194258E-2</v>
      </c>
      <c r="S136" s="17">
        <v>2.9699605512405788E-2</v>
      </c>
      <c r="T136" s="17">
        <v>4.1575766713571757E-2</v>
      </c>
      <c r="U136" s="17">
        <v>4.8720803086320527E-2</v>
      </c>
      <c r="V136" s="17">
        <v>6.0071842044376232E-2</v>
      </c>
      <c r="W136" s="17">
        <v>9.0739008143886662E-2</v>
      </c>
      <c r="X136" s="17">
        <v>4.9880876587656192E-2</v>
      </c>
      <c r="Y136" s="17">
        <v>3.0104776446510401E-2</v>
      </c>
      <c r="AA136" s="17">
        <v>0.1212678518511342</v>
      </c>
      <c r="AB136" s="17">
        <v>0.1082624820200055</v>
      </c>
      <c r="AC136" s="17">
        <v>4.0613874018212488E-2</v>
      </c>
      <c r="AD136" s="17">
        <v>5.1593072917814363E-2</v>
      </c>
      <c r="AE136" s="17">
        <v>5.7932810182520167E-2</v>
      </c>
      <c r="AF136" s="17">
        <v>3.9737091035200928E-2</v>
      </c>
      <c r="AG136" s="17">
        <v>5.803283386103008E-2</v>
      </c>
      <c r="AH136" s="17">
        <v>6.2245645075671041E-2</v>
      </c>
      <c r="AI136" s="17">
        <v>1.6752540519174571E-2</v>
      </c>
      <c r="AJ136" s="17">
        <v>1.6053049344140629E-2</v>
      </c>
      <c r="AK136" s="17">
        <v>7.3538792514603546E-2</v>
      </c>
      <c r="AL136" s="17">
        <v>3.5220901455373488E-2</v>
      </c>
      <c r="AM136" s="17">
        <v>2.0866523372895029E-2</v>
      </c>
      <c r="AN136" s="17">
        <v>4.7913198130789592E-2</v>
      </c>
      <c r="AO136" s="17">
        <v>7.8805486612100364E-2</v>
      </c>
      <c r="AP136" s="17">
        <v>0.1063859448369725</v>
      </c>
      <c r="AQ136" s="17">
        <v>0</v>
      </c>
      <c r="AS136" s="17">
        <v>6.5408050712873186E-2</v>
      </c>
      <c r="AT136" s="17">
        <v>5.4353769595722738E-2</v>
      </c>
      <c r="AU136" s="17">
        <v>7.2299940616358777E-2</v>
      </c>
      <c r="AV136" s="17">
        <v>3.5190872675857167E-2</v>
      </c>
      <c r="AW136" s="17">
        <v>7.0396384254563918E-2</v>
      </c>
      <c r="AX136" s="17">
        <v>4.0748951437176363E-2</v>
      </c>
      <c r="AY136" s="17">
        <v>1.971671016722229E-2</v>
      </c>
      <c r="AZ136" s="17">
        <v>3.0855447064721191E-2</v>
      </c>
      <c r="BB136" s="17">
        <v>5.2638002714426917E-2</v>
      </c>
      <c r="BC136" s="17">
        <v>8.0367084129530877E-2</v>
      </c>
      <c r="BD136" s="17">
        <v>4.6301174617448759E-2</v>
      </c>
      <c r="BE136" s="17">
        <v>5.2176494536911658E-2</v>
      </c>
      <c r="BF136" s="17">
        <v>5.8173400788217047E-2</v>
      </c>
      <c r="BG136" s="17">
        <v>1.9449629256248539E-2</v>
      </c>
      <c r="BH136" s="17">
        <v>2.5835534166358379E-2</v>
      </c>
      <c r="BI136" s="17">
        <v>2.9023462530086981E-2</v>
      </c>
      <c r="BJ136" s="17">
        <v>4.7855411295667297E-2</v>
      </c>
    </row>
    <row r="137" spans="2:62">
      <c r="B137" s="16" t="s">
        <v>103</v>
      </c>
      <c r="C137" s="17">
        <v>0.1146734865142387</v>
      </c>
      <c r="D137" s="17">
        <v>0.13607610622161909</v>
      </c>
      <c r="E137" s="17">
        <v>0.19276019076386741</v>
      </c>
      <c r="F137" s="17">
        <v>0.13369493690904771</v>
      </c>
      <c r="G137" s="17">
        <v>8.6277908596724906E-2</v>
      </c>
      <c r="H137" s="17">
        <v>7.0727988820024443E-2</v>
      </c>
      <c r="I137" s="17">
        <v>7.4032674954613825E-2</v>
      </c>
      <c r="K137" s="17">
        <v>0.1263789819659567</v>
      </c>
      <c r="L137" s="17">
        <v>0.1037408120425939</v>
      </c>
      <c r="N137" s="17">
        <v>0.16945921811110601</v>
      </c>
      <c r="O137" s="17">
        <v>8.0349468229574283E-2</v>
      </c>
      <c r="P137" s="17">
        <v>8.7963005148760584E-2</v>
      </c>
      <c r="Q137" s="17">
        <v>0.17670717193978641</v>
      </c>
      <c r="R137" s="17">
        <v>0.1227137248486924</v>
      </c>
      <c r="S137" s="17">
        <v>0.114913722006821</v>
      </c>
      <c r="T137" s="17">
        <v>7.8415133094403774E-2</v>
      </c>
      <c r="U137" s="17">
        <v>9.0702235037774262E-2</v>
      </c>
      <c r="V137" s="17">
        <v>7.6962584448605195E-2</v>
      </c>
      <c r="W137" s="17">
        <v>0.1445413941825979</v>
      </c>
      <c r="X137" s="17">
        <v>8.3998043049911555E-2</v>
      </c>
      <c r="Y137" s="17">
        <v>0.1388458112868674</v>
      </c>
      <c r="AA137" s="17">
        <v>3.086902222780858E-2</v>
      </c>
      <c r="AB137" s="17">
        <v>9.0581989870214569E-2</v>
      </c>
      <c r="AC137" s="17">
        <v>9.0627062755173723E-2</v>
      </c>
      <c r="AD137" s="17">
        <v>0.1057102619479432</v>
      </c>
      <c r="AE137" s="17">
        <v>0.1197222437984099</v>
      </c>
      <c r="AF137" s="17">
        <v>0.1035761730507832</v>
      </c>
      <c r="AG137" s="17">
        <v>0.13611959470129209</v>
      </c>
      <c r="AH137" s="17">
        <v>0.1026258952857749</v>
      </c>
      <c r="AI137" s="17">
        <v>9.8082463777490136E-2</v>
      </c>
      <c r="AJ137" s="17">
        <v>0.15485019324710381</v>
      </c>
      <c r="AK137" s="17">
        <v>9.1992453232112276E-2</v>
      </c>
      <c r="AL137" s="17">
        <v>6.0653315821975223E-2</v>
      </c>
      <c r="AM137" s="17">
        <v>0.16261154359004451</v>
      </c>
      <c r="AN137" s="17">
        <v>0.16980622233631801</v>
      </c>
      <c r="AO137" s="17">
        <v>0.19079697225164341</v>
      </c>
      <c r="AP137" s="17">
        <v>0.1901927583744247</v>
      </c>
      <c r="AQ137" s="17">
        <v>4.8518344019614322E-2</v>
      </c>
      <c r="AS137" s="17">
        <v>0.1360266908788467</v>
      </c>
      <c r="AT137" s="17">
        <v>0.14060394132995499</v>
      </c>
      <c r="AU137" s="17">
        <v>0.117484166052571</v>
      </c>
      <c r="AV137" s="17">
        <v>0.10189289688865689</v>
      </c>
      <c r="AW137" s="17">
        <v>0.1061480593655115</v>
      </c>
      <c r="AX137" s="17">
        <v>0.1613315963175079</v>
      </c>
      <c r="AY137" s="17">
        <v>7.3681383838865216E-2</v>
      </c>
      <c r="AZ137" s="17">
        <v>5.4637585986704769E-2</v>
      </c>
      <c r="BB137" s="17">
        <v>0.14572792372795099</v>
      </c>
      <c r="BC137" s="17">
        <v>0.1470308573558258</v>
      </c>
      <c r="BD137" s="17">
        <v>0.1207994578076293</v>
      </c>
      <c r="BE137" s="17">
        <v>0.1347837777872509</v>
      </c>
      <c r="BF137" s="17">
        <v>0.1054475717204707</v>
      </c>
      <c r="BG137" s="17">
        <v>0.19073385687165009</v>
      </c>
      <c r="BH137" s="17">
        <v>4.5181979951257049E-2</v>
      </c>
      <c r="BI137" s="17">
        <v>4.1090320255366103E-2</v>
      </c>
      <c r="BJ137" s="17">
        <v>7.1496031760256359E-2</v>
      </c>
    </row>
    <row r="138" spans="2:62">
      <c r="B138" s="16" t="s">
        <v>104</v>
      </c>
      <c r="C138" s="17">
        <v>0.16598772512331769</v>
      </c>
      <c r="D138" s="17">
        <v>0.22281954190383341</v>
      </c>
      <c r="E138" s="17">
        <v>0.232664327372092</v>
      </c>
      <c r="F138" s="17">
        <v>0.17505303598153449</v>
      </c>
      <c r="G138" s="17">
        <v>0.16614770918657409</v>
      </c>
      <c r="H138" s="17">
        <v>0.11334601960804649</v>
      </c>
      <c r="I138" s="17">
        <v>0.1020775245612203</v>
      </c>
      <c r="K138" s="17">
        <v>0.16348033033240339</v>
      </c>
      <c r="L138" s="17">
        <v>0.1691743354086567</v>
      </c>
      <c r="N138" s="17">
        <v>0.19196070402140461</v>
      </c>
      <c r="O138" s="17">
        <v>0.1413393512682902</v>
      </c>
      <c r="P138" s="17">
        <v>0.17252883549419781</v>
      </c>
      <c r="Q138" s="17">
        <v>0.15422033967183671</v>
      </c>
      <c r="R138" s="17">
        <v>0.12868818664469289</v>
      </c>
      <c r="S138" s="17">
        <v>0.17545367442495641</v>
      </c>
      <c r="T138" s="17">
        <v>0.18922663335029391</v>
      </c>
      <c r="U138" s="17">
        <v>0.1505128619965925</v>
      </c>
      <c r="V138" s="17">
        <v>0.18246559287126249</v>
      </c>
      <c r="W138" s="17">
        <v>0.2083702928573376</v>
      </c>
      <c r="X138" s="17">
        <v>0.13149202614345809</v>
      </c>
      <c r="Y138" s="17">
        <v>0.14994548853140921</v>
      </c>
      <c r="AA138" s="17">
        <v>0.17561418545847801</v>
      </c>
      <c r="AB138" s="17">
        <v>0.27881522376797591</v>
      </c>
      <c r="AC138" s="17">
        <v>0.26633818022637828</v>
      </c>
      <c r="AD138" s="17">
        <v>0.1725695276309028</v>
      </c>
      <c r="AE138" s="17">
        <v>0.20323768993360761</v>
      </c>
      <c r="AF138" s="17">
        <v>0.1337923451589634</v>
      </c>
      <c r="AG138" s="17">
        <v>0.13621309879132781</v>
      </c>
      <c r="AH138" s="17">
        <v>0.11502312737177681</v>
      </c>
      <c r="AI138" s="17">
        <v>0.22858381822126461</v>
      </c>
      <c r="AJ138" s="17">
        <v>7.8760227902019919E-2</v>
      </c>
      <c r="AK138" s="17">
        <v>0.1179315080015752</v>
      </c>
      <c r="AL138" s="17">
        <v>0.17338089071225959</v>
      </c>
      <c r="AM138" s="17">
        <v>0.18179622526354319</v>
      </c>
      <c r="AN138" s="17">
        <v>4.5617538465863278E-2</v>
      </c>
      <c r="AO138" s="17">
        <v>9.6500389760050848E-2</v>
      </c>
      <c r="AP138" s="17">
        <v>0.12508541452541269</v>
      </c>
      <c r="AQ138" s="17">
        <v>0.31234701302692552</v>
      </c>
      <c r="AS138" s="17">
        <v>0.11700150818452019</v>
      </c>
      <c r="AT138" s="17">
        <v>0.16202782960587869</v>
      </c>
      <c r="AU138" s="17">
        <v>0.172335942716903</v>
      </c>
      <c r="AV138" s="17">
        <v>0.2143260205342625</v>
      </c>
      <c r="AW138" s="17">
        <v>0.13792454368757701</v>
      </c>
      <c r="AX138" s="17">
        <v>0.22339885802250189</v>
      </c>
      <c r="AY138" s="17">
        <v>0.24259902093217581</v>
      </c>
      <c r="AZ138" s="17">
        <v>0.19770994146831469</v>
      </c>
      <c r="BB138" s="17">
        <v>0.15135203892056889</v>
      </c>
      <c r="BC138" s="17">
        <v>0.15621300171975819</v>
      </c>
      <c r="BD138" s="17">
        <v>0.17717653871150901</v>
      </c>
      <c r="BE138" s="17">
        <v>0.17322516206632149</v>
      </c>
      <c r="BF138" s="17">
        <v>0.1367869733966656</v>
      </c>
      <c r="BG138" s="17">
        <v>0.20930271241415291</v>
      </c>
      <c r="BH138" s="17">
        <v>0.29505412902477618</v>
      </c>
      <c r="BI138" s="17">
        <v>0.15015255403759101</v>
      </c>
      <c r="BJ138" s="17">
        <v>0.144050746265699</v>
      </c>
    </row>
    <row r="139" spans="2:62">
      <c r="B139" s="16" t="s">
        <v>105</v>
      </c>
      <c r="C139" s="17">
        <v>0.20490100070690601</v>
      </c>
      <c r="D139" s="17">
        <v>0.20170366104987519</v>
      </c>
      <c r="E139" s="17">
        <v>0.21757529520063201</v>
      </c>
      <c r="F139" s="17">
        <v>0.16915974631099751</v>
      </c>
      <c r="G139" s="17">
        <v>0.21119004214478621</v>
      </c>
      <c r="H139" s="17">
        <v>0.23000686406566159</v>
      </c>
      <c r="I139" s="17">
        <v>0.20360509965383231</v>
      </c>
      <c r="K139" s="17">
        <v>0.2123565390325019</v>
      </c>
      <c r="L139" s="17">
        <v>0.19852226895771241</v>
      </c>
      <c r="N139" s="17">
        <v>0.1935029278713094</v>
      </c>
      <c r="O139" s="17">
        <v>0.23694890456345699</v>
      </c>
      <c r="P139" s="17">
        <v>0.20666412948630131</v>
      </c>
      <c r="Q139" s="17">
        <v>0.22682457228557809</v>
      </c>
      <c r="R139" s="17">
        <v>0.16504389554211629</v>
      </c>
      <c r="S139" s="17">
        <v>0.15014361206452209</v>
      </c>
      <c r="T139" s="17">
        <v>0.22364239359312721</v>
      </c>
      <c r="U139" s="17">
        <v>0.24111067375533449</v>
      </c>
      <c r="V139" s="17">
        <v>0.2110265534135688</v>
      </c>
      <c r="W139" s="17">
        <v>0.2066299022518365</v>
      </c>
      <c r="X139" s="17">
        <v>0.2196657116272713</v>
      </c>
      <c r="Y139" s="17">
        <v>0.21204101117282409</v>
      </c>
      <c r="AA139" s="17">
        <v>0.24616619136050491</v>
      </c>
      <c r="AB139" s="17">
        <v>0.1491637457531475</v>
      </c>
      <c r="AC139" s="17">
        <v>0.21352809343710291</v>
      </c>
      <c r="AD139" s="17">
        <v>0.23077307281170401</v>
      </c>
      <c r="AE139" s="17">
        <v>0.1785174872407683</v>
      </c>
      <c r="AF139" s="17">
        <v>0.20630002120763549</v>
      </c>
      <c r="AG139" s="17">
        <v>0.20456778554472871</v>
      </c>
      <c r="AH139" s="17">
        <v>0.19901820995227931</v>
      </c>
      <c r="AI139" s="17">
        <v>0.1599085499617291</v>
      </c>
      <c r="AJ139" s="17">
        <v>0.21556536355814879</v>
      </c>
      <c r="AK139" s="17">
        <v>0.25541284391883112</v>
      </c>
      <c r="AL139" s="17">
        <v>0.21819966094658449</v>
      </c>
      <c r="AM139" s="17">
        <v>0.1676749174877791</v>
      </c>
      <c r="AN139" s="17">
        <v>0.24845048532169331</v>
      </c>
      <c r="AO139" s="17">
        <v>0.25817840441181422</v>
      </c>
      <c r="AP139" s="17">
        <v>0.2299255191457856</v>
      </c>
      <c r="AQ139" s="17">
        <v>0.17704147953628491</v>
      </c>
      <c r="AS139" s="17">
        <v>0.193138478769913</v>
      </c>
      <c r="AT139" s="17">
        <v>0.2288661926688659</v>
      </c>
      <c r="AU139" s="17">
        <v>0.18607078795130499</v>
      </c>
      <c r="AV139" s="17">
        <v>0.19871090564332389</v>
      </c>
      <c r="AW139" s="17">
        <v>0.17504263593227351</v>
      </c>
      <c r="AX139" s="17">
        <v>0.18357334305354631</v>
      </c>
      <c r="AY139" s="17">
        <v>0.18591073794624649</v>
      </c>
      <c r="AZ139" s="17">
        <v>0.21244997454972331</v>
      </c>
      <c r="BB139" s="17">
        <v>0.21538208357749919</v>
      </c>
      <c r="BC139" s="17">
        <v>0.25922275642239401</v>
      </c>
      <c r="BD139" s="17">
        <v>0.19024725810427379</v>
      </c>
      <c r="BE139" s="17">
        <v>0.17998652910212301</v>
      </c>
      <c r="BF139" s="17">
        <v>0.15610122617552119</v>
      </c>
      <c r="BG139" s="17">
        <v>0.15407747026260521</v>
      </c>
      <c r="BH139" s="17">
        <v>0.18236145093960929</v>
      </c>
      <c r="BI139" s="17">
        <v>0.25279908563867898</v>
      </c>
      <c r="BJ139" s="17">
        <v>0.27189949349662412</v>
      </c>
    </row>
    <row r="140" spans="2:62">
      <c r="B140" s="16" t="s">
        <v>106</v>
      </c>
      <c r="C140" s="17">
        <v>0.43096857454464732</v>
      </c>
      <c r="D140" s="17">
        <v>0.26820753053855412</v>
      </c>
      <c r="E140" s="17">
        <v>0.23681943223752391</v>
      </c>
      <c r="F140" s="17">
        <v>0.42574890471234761</v>
      </c>
      <c r="G140" s="17">
        <v>0.47866847452701672</v>
      </c>
      <c r="H140" s="17">
        <v>0.54150859374913296</v>
      </c>
      <c r="I140" s="17">
        <v>0.5878546653419956</v>
      </c>
      <c r="K140" s="17">
        <v>0.42117814977873169</v>
      </c>
      <c r="L140" s="17">
        <v>0.44016311538220793</v>
      </c>
      <c r="N140" s="17">
        <v>0.41385562128074183</v>
      </c>
      <c r="O140" s="17">
        <v>0.42876666714590772</v>
      </c>
      <c r="P140" s="17">
        <v>0.45539302277634852</v>
      </c>
      <c r="Q140" s="17">
        <v>0.37034704192069828</v>
      </c>
      <c r="R140" s="17">
        <v>0.45010519128928439</v>
      </c>
      <c r="S140" s="17">
        <v>0.50629244998338652</v>
      </c>
      <c r="T140" s="17">
        <v>0.46047892715442168</v>
      </c>
      <c r="U140" s="17">
        <v>0.43715343395911899</v>
      </c>
      <c r="V140" s="17">
        <v>0.4428086034347084</v>
      </c>
      <c r="W140" s="17">
        <v>0.3207348744967769</v>
      </c>
      <c r="X140" s="17">
        <v>0.47232001475719421</v>
      </c>
      <c r="Y140" s="17">
        <v>0.44429270880254818</v>
      </c>
      <c r="AA140" s="17">
        <v>0.27694347248257861</v>
      </c>
      <c r="AB140" s="17">
        <v>0.32015518273819021</v>
      </c>
      <c r="AC140" s="17">
        <v>0.35765807604337863</v>
      </c>
      <c r="AD140" s="17">
        <v>0.39385395170399379</v>
      </c>
      <c r="AE140" s="17">
        <v>0.42470190065387498</v>
      </c>
      <c r="AF140" s="17">
        <v>0.48468469658631691</v>
      </c>
      <c r="AG140" s="17">
        <v>0.43166424084207861</v>
      </c>
      <c r="AH140" s="17">
        <v>0.50224884664838565</v>
      </c>
      <c r="AI140" s="17">
        <v>0.48876483663480502</v>
      </c>
      <c r="AJ140" s="17">
        <v>0.51818918339009912</v>
      </c>
      <c r="AK140" s="17">
        <v>0.42656660575885708</v>
      </c>
      <c r="AL140" s="17">
        <v>0.50395279003420801</v>
      </c>
      <c r="AM140" s="17">
        <v>0.43351626795526821</v>
      </c>
      <c r="AN140" s="17">
        <v>0.48821255574533579</v>
      </c>
      <c r="AO140" s="17">
        <v>0.37571874696439111</v>
      </c>
      <c r="AP140" s="17">
        <v>0.3393498420687695</v>
      </c>
      <c r="AQ140" s="17">
        <v>0.32534567485919591</v>
      </c>
      <c r="AS140" s="17">
        <v>0.48227191052109197</v>
      </c>
      <c r="AT140" s="17">
        <v>0.39705407712974577</v>
      </c>
      <c r="AU140" s="17">
        <v>0.4133702354759165</v>
      </c>
      <c r="AV140" s="17">
        <v>0.42282084311679718</v>
      </c>
      <c r="AW140" s="17">
        <v>0.51048837676007397</v>
      </c>
      <c r="AX140" s="17">
        <v>0.35021768716204982</v>
      </c>
      <c r="AY140" s="17">
        <v>0.26009647382384199</v>
      </c>
      <c r="AZ140" s="17">
        <v>0.43761289182790619</v>
      </c>
      <c r="BB140" s="17">
        <v>0.42403012879291818</v>
      </c>
      <c r="BC140" s="17">
        <v>0.34370934262192282</v>
      </c>
      <c r="BD140" s="17">
        <v>0.44879599758127797</v>
      </c>
      <c r="BE140" s="17">
        <v>0.39923037776120007</v>
      </c>
      <c r="BF140" s="17">
        <v>0.5392741061939651</v>
      </c>
      <c r="BG140" s="17">
        <v>0.38799550437999952</v>
      </c>
      <c r="BH140" s="17">
        <v>0.38506607584894748</v>
      </c>
      <c r="BI140" s="17">
        <v>0.41162143531305678</v>
      </c>
      <c r="BJ140" s="17">
        <v>0.46469831718175308</v>
      </c>
    </row>
    <row r="141" spans="2:62">
      <c r="B141" s="16" t="s">
        <v>107</v>
      </c>
      <c r="C141" s="17">
        <v>3.029539576609086E-2</v>
      </c>
      <c r="D141" s="17">
        <v>8.8129805169730208E-2</v>
      </c>
      <c r="E141" s="17">
        <v>4.2191809723884553E-2</v>
      </c>
      <c r="F141" s="17">
        <v>1.7315831172029689E-2</v>
      </c>
      <c r="G141" s="17">
        <v>2.3032920700744499E-2</v>
      </c>
      <c r="H141" s="17">
        <v>1.733194242033614E-2</v>
      </c>
      <c r="I141" s="17">
        <v>7.5631509037983402E-3</v>
      </c>
      <c r="K141" s="17">
        <v>1.511728834357793E-2</v>
      </c>
      <c r="L141" s="17">
        <v>4.3116964738827097E-2</v>
      </c>
      <c r="N141" s="17">
        <v>1.240763121535359E-2</v>
      </c>
      <c r="O141" s="17">
        <v>1.557014730445863E-2</v>
      </c>
      <c r="P141" s="17">
        <v>3.9504997511640737E-2</v>
      </c>
      <c r="Q141" s="17">
        <v>1.2254972871216289E-2</v>
      </c>
      <c r="R141" s="17">
        <v>6.4178487307019777E-2</v>
      </c>
      <c r="S141" s="17">
        <v>2.3496936007908129E-2</v>
      </c>
      <c r="T141" s="17">
        <v>6.6611460941815867E-3</v>
      </c>
      <c r="U141" s="17">
        <v>3.1799992164859292E-2</v>
      </c>
      <c r="V141" s="17">
        <v>2.6664823787478979E-2</v>
      </c>
      <c r="W141" s="17">
        <v>2.8984528067564439E-2</v>
      </c>
      <c r="X141" s="17">
        <v>4.2643327834508492E-2</v>
      </c>
      <c r="Y141" s="17">
        <v>2.4770203759840771E-2</v>
      </c>
      <c r="AA141" s="17">
        <v>0.14913927661949569</v>
      </c>
      <c r="AB141" s="17">
        <v>5.3021375850466457E-2</v>
      </c>
      <c r="AC141" s="17">
        <v>3.1234713519754091E-2</v>
      </c>
      <c r="AD141" s="17">
        <v>4.5500112987641943E-2</v>
      </c>
      <c r="AE141" s="17">
        <v>1.588786819081912E-2</v>
      </c>
      <c r="AF141" s="17">
        <v>3.1909672961100123E-2</v>
      </c>
      <c r="AG141" s="17">
        <v>3.3402446259542647E-2</v>
      </c>
      <c r="AH141" s="17">
        <v>1.883827566611208E-2</v>
      </c>
      <c r="AI141" s="17">
        <v>7.9077908855368327E-3</v>
      </c>
      <c r="AJ141" s="17">
        <v>1.658198255848772E-2</v>
      </c>
      <c r="AK141" s="17">
        <v>3.4557796574020763E-2</v>
      </c>
      <c r="AL141" s="17">
        <v>8.5924410295992494E-3</v>
      </c>
      <c r="AM141" s="17">
        <v>3.3534522330469933E-2</v>
      </c>
      <c r="AN141" s="17">
        <v>0</v>
      </c>
      <c r="AO141" s="17">
        <v>0</v>
      </c>
      <c r="AP141" s="17">
        <v>9.0605210486351291E-3</v>
      </c>
      <c r="AQ141" s="17">
        <v>0.13674748855797941</v>
      </c>
      <c r="AS141" s="17">
        <v>6.1533609327550131E-3</v>
      </c>
      <c r="AT141" s="17">
        <v>1.709418966983179E-2</v>
      </c>
      <c r="AU141" s="17">
        <v>3.8438927186945672E-2</v>
      </c>
      <c r="AV141" s="17">
        <v>2.7058461141102511E-2</v>
      </c>
      <c r="AW141" s="17">
        <v>0</v>
      </c>
      <c r="AX141" s="17">
        <v>4.0729564007217507E-2</v>
      </c>
      <c r="AY141" s="17">
        <v>0.21799567329164801</v>
      </c>
      <c r="AZ141" s="17">
        <v>6.6734159102629795E-2</v>
      </c>
      <c r="BB141" s="17">
        <v>1.0869822266635741E-2</v>
      </c>
      <c r="BC141" s="17">
        <v>1.3456957750568181E-2</v>
      </c>
      <c r="BD141" s="17">
        <v>1.6679573177861031E-2</v>
      </c>
      <c r="BE141" s="17">
        <v>6.0597658746192842E-2</v>
      </c>
      <c r="BF141" s="17">
        <v>4.2167217251602371E-3</v>
      </c>
      <c r="BG141" s="17">
        <v>3.8440826815343603E-2</v>
      </c>
      <c r="BH141" s="17">
        <v>6.6500830069051498E-2</v>
      </c>
      <c r="BI141" s="17">
        <v>0.11531314222522029</v>
      </c>
      <c r="BJ141" s="17">
        <v>0</v>
      </c>
    </row>
    <row r="143" spans="2:62" ht="72.599999999999994">
      <c r="B143" s="14" t="s">
        <v>109</v>
      </c>
    </row>
    <row r="144" spans="2:62">
      <c r="B144" s="15" t="s">
        <v>16</v>
      </c>
    </row>
    <row r="145" spans="2:62">
      <c r="B145" s="16" t="s">
        <v>102</v>
      </c>
      <c r="C145" s="17">
        <v>0.15747634826336229</v>
      </c>
      <c r="D145" s="17">
        <v>0.13185794569542431</v>
      </c>
      <c r="E145" s="17">
        <v>0.17357809732793611</v>
      </c>
      <c r="F145" s="17">
        <v>0.15267667558641199</v>
      </c>
      <c r="G145" s="17">
        <v>0.1093107451398193</v>
      </c>
      <c r="H145" s="17">
        <v>0.14974705082723291</v>
      </c>
      <c r="I145" s="17">
        <v>0.20923353729676561</v>
      </c>
      <c r="K145" s="17">
        <v>0.1900894273185291</v>
      </c>
      <c r="L145" s="17">
        <v>0.12629818293583331</v>
      </c>
      <c r="N145" s="17">
        <v>0.13355553718952151</v>
      </c>
      <c r="O145" s="17">
        <v>0.15795463656604791</v>
      </c>
      <c r="P145" s="17">
        <v>0.15609485100441009</v>
      </c>
      <c r="Q145" s="17">
        <v>0.15662504945231079</v>
      </c>
      <c r="R145" s="17">
        <v>0.14852647978476161</v>
      </c>
      <c r="S145" s="17">
        <v>0.15099860397187689</v>
      </c>
      <c r="T145" s="17">
        <v>0.1186675284586059</v>
      </c>
      <c r="U145" s="17">
        <v>0.16118471108471319</v>
      </c>
      <c r="V145" s="17">
        <v>0.15210357703017119</v>
      </c>
      <c r="W145" s="17">
        <v>0.219922421384391</v>
      </c>
      <c r="X145" s="17">
        <v>0.14304734820470499</v>
      </c>
      <c r="Y145" s="17">
        <v>0.1542099625588311</v>
      </c>
      <c r="AA145" s="17">
        <v>6.1112703462390457E-2</v>
      </c>
      <c r="AB145" s="17">
        <v>0.10685615515671761</v>
      </c>
      <c r="AC145" s="17">
        <v>7.4766813106842689E-2</v>
      </c>
      <c r="AD145" s="17">
        <v>0.1150553894722076</v>
      </c>
      <c r="AE145" s="17">
        <v>0.129851998311664</v>
      </c>
      <c r="AF145" s="17">
        <v>0.1825283806299039</v>
      </c>
      <c r="AG145" s="17">
        <v>0.1082470253936606</v>
      </c>
      <c r="AH145" s="17">
        <v>0.1534517775913298</v>
      </c>
      <c r="AI145" s="17">
        <v>0.1323428717362283</v>
      </c>
      <c r="AJ145" s="17">
        <v>0.23325334581463139</v>
      </c>
      <c r="AK145" s="17">
        <v>0.21582969032690219</v>
      </c>
      <c r="AL145" s="17">
        <v>0.2056442558476716</v>
      </c>
      <c r="AM145" s="17">
        <v>0.15872201251700069</v>
      </c>
      <c r="AN145" s="17">
        <v>0.19359548613202979</v>
      </c>
      <c r="AO145" s="17">
        <v>0.15624139856747979</v>
      </c>
      <c r="AP145" s="17">
        <v>0.33533887983013899</v>
      </c>
      <c r="AQ145" s="17">
        <v>5.0819363825149601E-2</v>
      </c>
      <c r="AS145" s="17">
        <v>0.18249225898702989</v>
      </c>
      <c r="AT145" s="17">
        <v>0.17735897186692581</v>
      </c>
      <c r="AU145" s="17">
        <v>0.16275168530673911</v>
      </c>
      <c r="AV145" s="17">
        <v>0.15816318834044879</v>
      </c>
      <c r="AW145" s="17">
        <v>0.1811553456345798</v>
      </c>
      <c r="AX145" s="17">
        <v>6.0990428515196857E-2</v>
      </c>
      <c r="AY145" s="17">
        <v>9.4142889109551806E-2</v>
      </c>
      <c r="AZ145" s="17">
        <v>0.1009435129817879</v>
      </c>
      <c r="BB145" s="17">
        <v>0.17965255817488521</v>
      </c>
      <c r="BC145" s="17">
        <v>0.20740293262907411</v>
      </c>
      <c r="BD145" s="17">
        <v>0.2074540272377183</v>
      </c>
      <c r="BE145" s="17">
        <v>0.146619439668525</v>
      </c>
      <c r="BF145" s="17">
        <v>0.15619210207802939</v>
      </c>
      <c r="BG145" s="17">
        <v>7.6185091909115168E-2</v>
      </c>
      <c r="BH145" s="17">
        <v>0.1192452246720767</v>
      </c>
      <c r="BI145" s="17">
        <v>5.2090117729809447E-2</v>
      </c>
      <c r="BJ145" s="17">
        <v>0.14334969694838551</v>
      </c>
    </row>
    <row r="146" spans="2:62">
      <c r="B146" s="16" t="s">
        <v>103</v>
      </c>
      <c r="C146" s="17">
        <v>0.308916109467612</v>
      </c>
      <c r="D146" s="17">
        <v>0.32596663273171328</v>
      </c>
      <c r="E146" s="17">
        <v>0.32672257094006762</v>
      </c>
      <c r="F146" s="17">
        <v>0.30195115559430008</v>
      </c>
      <c r="G146" s="17">
        <v>0.29744810939436689</v>
      </c>
      <c r="H146" s="17">
        <v>0.30987225865363921</v>
      </c>
      <c r="I146" s="17">
        <v>0.29744101686734442</v>
      </c>
      <c r="K146" s="17">
        <v>0.31971974326758268</v>
      </c>
      <c r="L146" s="17">
        <v>0.29972604432834749</v>
      </c>
      <c r="N146" s="17">
        <v>0.30000789851187559</v>
      </c>
      <c r="O146" s="17">
        <v>0.28667122158198988</v>
      </c>
      <c r="P146" s="17">
        <v>0.2468076856242635</v>
      </c>
      <c r="Q146" s="17">
        <v>0.32075684609672522</v>
      </c>
      <c r="R146" s="17">
        <v>0.32475542844517119</v>
      </c>
      <c r="S146" s="17">
        <v>0.30871819781034893</v>
      </c>
      <c r="T146" s="17">
        <v>0.37816682853975309</v>
      </c>
      <c r="U146" s="17">
        <v>0.31070477779060018</v>
      </c>
      <c r="V146" s="17">
        <v>0.31820542751822012</v>
      </c>
      <c r="W146" s="17">
        <v>0.29444098066182739</v>
      </c>
      <c r="X146" s="17">
        <v>0.29365641054471681</v>
      </c>
      <c r="Y146" s="17">
        <v>0.3157661980159745</v>
      </c>
      <c r="AA146" s="17">
        <v>0.15409772290123569</v>
      </c>
      <c r="AB146" s="17">
        <v>0.33767478178498161</v>
      </c>
      <c r="AC146" s="17">
        <v>0.27045880968949809</v>
      </c>
      <c r="AD146" s="17">
        <v>0.29783728199667409</v>
      </c>
      <c r="AE146" s="17">
        <v>0.26838879677397592</v>
      </c>
      <c r="AF146" s="17">
        <v>0.28746514170627518</v>
      </c>
      <c r="AG146" s="17">
        <v>0.31762694151038212</v>
      </c>
      <c r="AH146" s="17">
        <v>0.33805783288594382</v>
      </c>
      <c r="AI146" s="17">
        <v>0.39604813475867617</v>
      </c>
      <c r="AJ146" s="17">
        <v>0.39533438054988201</v>
      </c>
      <c r="AK146" s="17">
        <v>0.31923931492096702</v>
      </c>
      <c r="AL146" s="17">
        <v>0.25611456655978138</v>
      </c>
      <c r="AM146" s="17">
        <v>0.34226266450840331</v>
      </c>
      <c r="AN146" s="17">
        <v>0.29826436866312961</v>
      </c>
      <c r="AO146" s="17">
        <v>0.4703289210048015</v>
      </c>
      <c r="AP146" s="17">
        <v>0.25330750104310351</v>
      </c>
      <c r="AQ146" s="17">
        <v>0.1859497816265096</v>
      </c>
      <c r="AS146" s="17">
        <v>0.34643949402251167</v>
      </c>
      <c r="AT146" s="17">
        <v>0.33624883239702152</v>
      </c>
      <c r="AU146" s="17">
        <v>0.33458077286965943</v>
      </c>
      <c r="AV146" s="17">
        <v>0.28587931049383009</v>
      </c>
      <c r="AW146" s="17">
        <v>0.31767197477357728</v>
      </c>
      <c r="AX146" s="17">
        <v>0.32650528232928577</v>
      </c>
      <c r="AY146" s="17">
        <v>0.18878917079453819</v>
      </c>
      <c r="AZ146" s="17">
        <v>0.22698971120403841</v>
      </c>
      <c r="BB146" s="17">
        <v>0.36122193028351363</v>
      </c>
      <c r="BC146" s="17">
        <v>0.34827386156284229</v>
      </c>
      <c r="BD146" s="17">
        <v>0.30680555355188222</v>
      </c>
      <c r="BE146" s="17">
        <v>0.30173859042471463</v>
      </c>
      <c r="BF146" s="17">
        <v>0.31228327343042822</v>
      </c>
      <c r="BG146" s="17">
        <v>0.30861875662814942</v>
      </c>
      <c r="BH146" s="17">
        <v>0.16092425503590629</v>
      </c>
      <c r="BI146" s="17">
        <v>0.28250694768940199</v>
      </c>
      <c r="BJ146" s="17">
        <v>0.28527371867607071</v>
      </c>
    </row>
    <row r="147" spans="2:62">
      <c r="B147" s="16" t="s">
        <v>104</v>
      </c>
      <c r="C147" s="17">
        <v>0.22631672673845049</v>
      </c>
      <c r="D147" s="17">
        <v>0.2155887789326015</v>
      </c>
      <c r="E147" s="17">
        <v>0.25032894580466242</v>
      </c>
      <c r="F147" s="17">
        <v>0.22818173631911859</v>
      </c>
      <c r="G147" s="17">
        <v>0.23381096097265389</v>
      </c>
      <c r="H147" s="17">
        <v>0.23985364523615049</v>
      </c>
      <c r="I147" s="17">
        <v>0.1971815753922555</v>
      </c>
      <c r="K147" s="17">
        <v>0.22302700849171281</v>
      </c>
      <c r="L147" s="17">
        <v>0.23053543881783259</v>
      </c>
      <c r="N147" s="17">
        <v>0.19130828080293119</v>
      </c>
      <c r="O147" s="17">
        <v>0.2379046185168073</v>
      </c>
      <c r="P147" s="17">
        <v>0.25199347453674592</v>
      </c>
      <c r="Q147" s="17">
        <v>0.27055082293055299</v>
      </c>
      <c r="R147" s="17">
        <v>0.20559364984539041</v>
      </c>
      <c r="S147" s="17">
        <v>0.23490342789715149</v>
      </c>
      <c r="T147" s="17">
        <v>0.26498083894949542</v>
      </c>
      <c r="U147" s="17">
        <v>0.19964248959687139</v>
      </c>
      <c r="V147" s="17">
        <v>0.21662480838546511</v>
      </c>
      <c r="W147" s="17">
        <v>0.24471634119488461</v>
      </c>
      <c r="X147" s="17">
        <v>0.2144667660814267</v>
      </c>
      <c r="Y147" s="17">
        <v>0.2369310149314014</v>
      </c>
      <c r="AA147" s="17">
        <v>0.29367341754210791</v>
      </c>
      <c r="AB147" s="17">
        <v>0.28931890207695271</v>
      </c>
      <c r="AC147" s="17">
        <v>0.32789397199289749</v>
      </c>
      <c r="AD147" s="17">
        <v>0.18204635866066879</v>
      </c>
      <c r="AE147" s="17">
        <v>0.27254919999819271</v>
      </c>
      <c r="AF147" s="17">
        <v>0.2366023456093394</v>
      </c>
      <c r="AG147" s="17">
        <v>0.21885237949370501</v>
      </c>
      <c r="AH147" s="17">
        <v>0.19599121350306989</v>
      </c>
      <c r="AI147" s="17">
        <v>0.15774517544188829</v>
      </c>
      <c r="AJ147" s="17">
        <v>0.15557767532335751</v>
      </c>
      <c r="AK147" s="17">
        <v>0.17537849767813621</v>
      </c>
      <c r="AL147" s="17">
        <v>0.187857391981639</v>
      </c>
      <c r="AM147" s="17">
        <v>0.2097987326069729</v>
      </c>
      <c r="AN147" s="17">
        <v>0.24065289177038771</v>
      </c>
      <c r="AO147" s="17">
        <v>0.27767134483720779</v>
      </c>
      <c r="AP147" s="17">
        <v>0.16371278291358149</v>
      </c>
      <c r="AQ147" s="17">
        <v>0.43396389778735639</v>
      </c>
      <c r="AS147" s="17">
        <v>0.2165682106762504</v>
      </c>
      <c r="AT147" s="17">
        <v>0.18972804648748201</v>
      </c>
      <c r="AU147" s="17">
        <v>0.22665077845832929</v>
      </c>
      <c r="AV147" s="17">
        <v>0.26546468444777982</v>
      </c>
      <c r="AW147" s="17">
        <v>0.24236692254636821</v>
      </c>
      <c r="AX147" s="17">
        <v>0.18185224455898269</v>
      </c>
      <c r="AY147" s="17">
        <v>0.2395843023256507</v>
      </c>
      <c r="AZ147" s="17">
        <v>0.28105517640567418</v>
      </c>
      <c r="BB147" s="17">
        <v>0.2025492779972799</v>
      </c>
      <c r="BC147" s="17">
        <v>0.19966192345667061</v>
      </c>
      <c r="BD147" s="17">
        <v>0.1929546662033729</v>
      </c>
      <c r="BE147" s="17">
        <v>0.23986494982718701</v>
      </c>
      <c r="BF147" s="17">
        <v>0.23993894594509041</v>
      </c>
      <c r="BG147" s="17">
        <v>0.17096226483609561</v>
      </c>
      <c r="BH147" s="17">
        <v>0.34861805583393241</v>
      </c>
      <c r="BI147" s="17">
        <v>0.22057724895932829</v>
      </c>
      <c r="BJ147" s="17">
        <v>0.2117675952862379</v>
      </c>
    </row>
    <row r="148" spans="2:62">
      <c r="B148" s="16" t="s">
        <v>105</v>
      </c>
      <c r="C148" s="17">
        <v>0.142562163047874</v>
      </c>
      <c r="D148" s="17">
        <v>0.1212819097531139</v>
      </c>
      <c r="E148" s="17">
        <v>0.1102738046779267</v>
      </c>
      <c r="F148" s="17">
        <v>0.15603102411040759</v>
      </c>
      <c r="G148" s="17">
        <v>0.17277756190072921</v>
      </c>
      <c r="H148" s="17">
        <v>0.1208658613793912</v>
      </c>
      <c r="I148" s="17">
        <v>0.1620995918157957</v>
      </c>
      <c r="K148" s="17">
        <v>0.13055270363747279</v>
      </c>
      <c r="L148" s="17">
        <v>0.15388486960079559</v>
      </c>
      <c r="N148" s="17">
        <v>0.21807291344465701</v>
      </c>
      <c r="O148" s="17">
        <v>0.14330894671523589</v>
      </c>
      <c r="P148" s="17">
        <v>0.15790986182630259</v>
      </c>
      <c r="Q148" s="17">
        <v>0.1207002660819521</v>
      </c>
      <c r="R148" s="17">
        <v>0.13836667794863081</v>
      </c>
      <c r="S148" s="17">
        <v>0.15646378789834189</v>
      </c>
      <c r="T148" s="17">
        <v>0.11980940553969351</v>
      </c>
      <c r="U148" s="17">
        <v>0.1458997479991998</v>
      </c>
      <c r="V148" s="17">
        <v>0.15573126038552479</v>
      </c>
      <c r="W148" s="17">
        <v>0.1170202914427385</v>
      </c>
      <c r="X148" s="17">
        <v>0.12604214669791591</v>
      </c>
      <c r="Y148" s="17">
        <v>0.1236117964702837</v>
      </c>
      <c r="AA148" s="17">
        <v>0.12663850418108241</v>
      </c>
      <c r="AB148" s="17">
        <v>0.1172877555533763</v>
      </c>
      <c r="AC148" s="17">
        <v>0.1314911773206128</v>
      </c>
      <c r="AD148" s="17">
        <v>0.21620436810249291</v>
      </c>
      <c r="AE148" s="17">
        <v>0.14732466138287681</v>
      </c>
      <c r="AF148" s="17">
        <v>0.15771528375639529</v>
      </c>
      <c r="AG148" s="17">
        <v>0.17647762082630311</v>
      </c>
      <c r="AH148" s="17">
        <v>0.151760116173279</v>
      </c>
      <c r="AI148" s="17">
        <v>0.1412145739038061</v>
      </c>
      <c r="AJ148" s="17">
        <v>0.10364828826809661</v>
      </c>
      <c r="AK148" s="17">
        <v>0.1419313735282563</v>
      </c>
      <c r="AL148" s="17">
        <v>0.17746630259926849</v>
      </c>
      <c r="AM148" s="17">
        <v>0.12904213621803651</v>
      </c>
      <c r="AN148" s="17">
        <v>0.14558184551794079</v>
      </c>
      <c r="AO148" s="17">
        <v>5.6652525507320008E-2</v>
      </c>
      <c r="AP148" s="17">
        <v>0.1073444347142315</v>
      </c>
      <c r="AQ148" s="17">
        <v>3.4234196315586073E-2</v>
      </c>
      <c r="AS148" s="17">
        <v>0.1355361597941514</v>
      </c>
      <c r="AT148" s="17">
        <v>0.1474217759889471</v>
      </c>
      <c r="AU148" s="17">
        <v>0.12996626294368949</v>
      </c>
      <c r="AV148" s="17">
        <v>0.15872479427981609</v>
      </c>
      <c r="AW148" s="17">
        <v>0.1194511639201541</v>
      </c>
      <c r="AX148" s="17">
        <v>0.16086389585854399</v>
      </c>
      <c r="AY148" s="17">
        <v>0.1138225077825184</v>
      </c>
      <c r="AZ148" s="17">
        <v>0.15901370592796679</v>
      </c>
      <c r="BB148" s="17">
        <v>0.1472878579816857</v>
      </c>
      <c r="BC148" s="17">
        <v>0.13506787585373431</v>
      </c>
      <c r="BD148" s="17">
        <v>0.11584950090321181</v>
      </c>
      <c r="BE148" s="17">
        <v>0.14222126492536791</v>
      </c>
      <c r="BF148" s="17">
        <v>0.12482339392581621</v>
      </c>
      <c r="BG148" s="17">
        <v>0.20882248071302059</v>
      </c>
      <c r="BH148" s="17">
        <v>0.15647326514296589</v>
      </c>
      <c r="BI148" s="17">
        <v>0.177191373177019</v>
      </c>
      <c r="BJ148" s="17">
        <v>0.1692054301987288</v>
      </c>
    </row>
    <row r="149" spans="2:62">
      <c r="B149" s="16" t="s">
        <v>106</v>
      </c>
      <c r="C149" s="17">
        <v>8.4681848237409665E-2</v>
      </c>
      <c r="D149" s="17">
        <v>5.1217917841074358E-2</v>
      </c>
      <c r="E149" s="17">
        <v>5.5484830876402422E-2</v>
      </c>
      <c r="F149" s="17">
        <v>9.5000702700871437E-2</v>
      </c>
      <c r="G149" s="17">
        <v>0.1176371287282621</v>
      </c>
      <c r="H149" s="17">
        <v>9.729617989145678E-2</v>
      </c>
      <c r="I149" s="17">
        <v>8.7063120797578192E-2</v>
      </c>
      <c r="K149" s="17">
        <v>7.6425851911753592E-2</v>
      </c>
      <c r="L149" s="17">
        <v>9.0823151850371653E-2</v>
      </c>
      <c r="N149" s="17">
        <v>8.8897877203258382E-2</v>
      </c>
      <c r="O149" s="17">
        <v>9.4691205947198584E-2</v>
      </c>
      <c r="P149" s="17">
        <v>0.1176582903777625</v>
      </c>
      <c r="Q149" s="17">
        <v>7.1609995007896735E-2</v>
      </c>
      <c r="R149" s="17">
        <v>0.1006679850186411</v>
      </c>
      <c r="S149" s="17">
        <v>8.2890811185792224E-2</v>
      </c>
      <c r="T149" s="17">
        <v>7.6552901833816717E-2</v>
      </c>
      <c r="U149" s="17">
        <v>8.0171618475402801E-2</v>
      </c>
      <c r="V149" s="17">
        <v>9.2641617071433591E-2</v>
      </c>
      <c r="W149" s="17">
        <v>5.435634464944477E-2</v>
      </c>
      <c r="X149" s="17">
        <v>9.956800742186965E-2</v>
      </c>
      <c r="Y149" s="17">
        <v>7.408214573288753E-2</v>
      </c>
      <c r="AA149" s="17">
        <v>0.1202373846478616</v>
      </c>
      <c r="AB149" s="17">
        <v>6.8138795964205148E-2</v>
      </c>
      <c r="AC149" s="17">
        <v>8.0783220756200161E-2</v>
      </c>
      <c r="AD149" s="17">
        <v>9.3219955339421776E-2</v>
      </c>
      <c r="AE149" s="17">
        <v>9.7656069718394967E-2</v>
      </c>
      <c r="AF149" s="17">
        <v>9.5515155689526093E-2</v>
      </c>
      <c r="AG149" s="17">
        <v>7.779921460791496E-2</v>
      </c>
      <c r="AH149" s="17">
        <v>8.64559527825597E-2</v>
      </c>
      <c r="AI149" s="17">
        <v>8.1510858812223808E-2</v>
      </c>
      <c r="AJ149" s="17">
        <v>3.4213265423841538E-2</v>
      </c>
      <c r="AK149" s="17">
        <v>9.2669699765412894E-2</v>
      </c>
      <c r="AL149" s="17">
        <v>0.13763562601882931</v>
      </c>
      <c r="AM149" s="17">
        <v>0.1056416745816198</v>
      </c>
      <c r="AN149" s="17">
        <v>7.4245465294490109E-2</v>
      </c>
      <c r="AO149" s="17">
        <v>3.9105810083190758E-2</v>
      </c>
      <c r="AP149" s="17">
        <v>8.7798413415816498E-2</v>
      </c>
      <c r="AQ149" s="17">
        <v>1.8103107405935868E-2</v>
      </c>
      <c r="AS149" s="17">
        <v>7.3987050186332573E-2</v>
      </c>
      <c r="AT149" s="17">
        <v>7.8093908528494474E-2</v>
      </c>
      <c r="AU149" s="17">
        <v>8.3968937678920386E-2</v>
      </c>
      <c r="AV149" s="17">
        <v>4.1421942402905587E-2</v>
      </c>
      <c r="AW149" s="17">
        <v>8.9166264301885151E-2</v>
      </c>
      <c r="AX149" s="17">
        <v>0.1677391611750445</v>
      </c>
      <c r="AY149" s="17">
        <v>5.4513008387989857E-2</v>
      </c>
      <c r="AZ149" s="17">
        <v>0.11333281285016369</v>
      </c>
      <c r="BB149" s="17">
        <v>6.3437821015644005E-2</v>
      </c>
      <c r="BC149" s="17">
        <v>5.6093897734270273E-2</v>
      </c>
      <c r="BD149" s="17">
        <v>0.1019340068850017</v>
      </c>
      <c r="BE149" s="17">
        <v>6.5220489611677895E-2</v>
      </c>
      <c r="BF149" s="17">
        <v>0.1035759430243897</v>
      </c>
      <c r="BG149" s="17">
        <v>0.15831330882251199</v>
      </c>
      <c r="BH149" s="17">
        <v>8.4037992392480873E-2</v>
      </c>
      <c r="BI149" s="17">
        <v>9.5440814909306212E-2</v>
      </c>
      <c r="BJ149" s="17">
        <v>0.13090574511080089</v>
      </c>
    </row>
    <row r="150" spans="2:62">
      <c r="B150" s="16" t="s">
        <v>107</v>
      </c>
      <c r="C150" s="17">
        <v>8.0046804245291453E-2</v>
      </c>
      <c r="D150" s="17">
        <v>0.15408681504607269</v>
      </c>
      <c r="E150" s="17">
        <v>8.361175037300457E-2</v>
      </c>
      <c r="F150" s="17">
        <v>6.6158705688890179E-2</v>
      </c>
      <c r="G150" s="17">
        <v>6.9015493864168762E-2</v>
      </c>
      <c r="H150" s="17">
        <v>8.2365004012129386E-2</v>
      </c>
      <c r="I150" s="17">
        <v>4.6981157830260592E-2</v>
      </c>
      <c r="K150" s="17">
        <v>6.018526537294891E-2</v>
      </c>
      <c r="L150" s="17">
        <v>9.8732312466819419E-2</v>
      </c>
      <c r="N150" s="17">
        <v>6.8157492847756393E-2</v>
      </c>
      <c r="O150" s="17">
        <v>7.9469370672720654E-2</v>
      </c>
      <c r="P150" s="17">
        <v>6.9535836630515283E-2</v>
      </c>
      <c r="Q150" s="17">
        <v>5.9757020430562302E-2</v>
      </c>
      <c r="R150" s="17">
        <v>8.2089778957404949E-2</v>
      </c>
      <c r="S150" s="17">
        <v>6.6025171236488447E-2</v>
      </c>
      <c r="T150" s="17">
        <v>4.1822496678635239E-2</v>
      </c>
      <c r="U150" s="17">
        <v>0.1023966550532128</v>
      </c>
      <c r="V150" s="17">
        <v>6.4693309609185207E-2</v>
      </c>
      <c r="W150" s="17">
        <v>6.9543620666713657E-2</v>
      </c>
      <c r="X150" s="17">
        <v>0.12321932104936591</v>
      </c>
      <c r="Y150" s="17">
        <v>9.5398882290621906E-2</v>
      </c>
      <c r="AA150" s="17">
        <v>0.24424026726532189</v>
      </c>
      <c r="AB150" s="17">
        <v>8.072360946376668E-2</v>
      </c>
      <c r="AC150" s="17">
        <v>0.11460600713394881</v>
      </c>
      <c r="AD150" s="17">
        <v>9.5636646428534935E-2</v>
      </c>
      <c r="AE150" s="17">
        <v>8.4229273814895644E-2</v>
      </c>
      <c r="AF150" s="17">
        <v>4.0173692608560088E-2</v>
      </c>
      <c r="AG150" s="17">
        <v>0.1009968181680341</v>
      </c>
      <c r="AH150" s="17">
        <v>7.4283107063817591E-2</v>
      </c>
      <c r="AI150" s="17">
        <v>9.1138385347177372E-2</v>
      </c>
      <c r="AJ150" s="17">
        <v>7.7973044620190807E-2</v>
      </c>
      <c r="AK150" s="17">
        <v>5.495142378032547E-2</v>
      </c>
      <c r="AL150" s="17">
        <v>3.528185699281014E-2</v>
      </c>
      <c r="AM150" s="17">
        <v>5.453277956796717E-2</v>
      </c>
      <c r="AN150" s="17">
        <v>4.7659942622022042E-2</v>
      </c>
      <c r="AO150" s="17">
        <v>0</v>
      </c>
      <c r="AP150" s="17">
        <v>5.2497988083128139E-2</v>
      </c>
      <c r="AQ150" s="17">
        <v>0.27692965303946238</v>
      </c>
      <c r="AS150" s="17">
        <v>4.4976826333724032E-2</v>
      </c>
      <c r="AT150" s="17">
        <v>7.1148464731128958E-2</v>
      </c>
      <c r="AU150" s="17">
        <v>6.2081562742662313E-2</v>
      </c>
      <c r="AV150" s="17">
        <v>9.0346080035219614E-2</v>
      </c>
      <c r="AW150" s="17">
        <v>5.0188328823435449E-2</v>
      </c>
      <c r="AX150" s="17">
        <v>0.10204898756294591</v>
      </c>
      <c r="AY150" s="17">
        <v>0.30914812159975091</v>
      </c>
      <c r="AZ150" s="17">
        <v>0.1186650806303689</v>
      </c>
      <c r="BB150" s="17">
        <v>4.5850554546991537E-2</v>
      </c>
      <c r="BC150" s="17">
        <v>5.3499508763408241E-2</v>
      </c>
      <c r="BD150" s="17">
        <v>7.5002245218813254E-2</v>
      </c>
      <c r="BE150" s="17">
        <v>0.1043352655425277</v>
      </c>
      <c r="BF150" s="17">
        <v>6.3186341596246032E-2</v>
      </c>
      <c r="BG150" s="17">
        <v>7.7098097091107223E-2</v>
      </c>
      <c r="BH150" s="17">
        <v>0.1307012069226377</v>
      </c>
      <c r="BI150" s="17">
        <v>0.17219349753513499</v>
      </c>
      <c r="BJ150" s="17">
        <v>5.9497813779776212E-2</v>
      </c>
    </row>
    <row r="152" spans="2:62" ht="87">
      <c r="B152" s="14" t="s">
        <v>110</v>
      </c>
    </row>
    <row r="153" spans="2:62">
      <c r="B153" s="15" t="s">
        <v>16</v>
      </c>
    </row>
    <row r="154" spans="2:62">
      <c r="B154" s="16" t="s">
        <v>102</v>
      </c>
      <c r="C154" s="17">
        <v>8.1868871647220814E-2</v>
      </c>
      <c r="D154" s="17">
        <v>8.2658948933868062E-2</v>
      </c>
      <c r="E154" s="17">
        <v>0.15582999002080181</v>
      </c>
      <c r="F154" s="17">
        <v>0.1008580219858569</v>
      </c>
      <c r="G154" s="17">
        <v>4.5849904144128241E-2</v>
      </c>
      <c r="H154" s="17">
        <v>4.1215275979506437E-2</v>
      </c>
      <c r="I154" s="17">
        <v>6.2144835382998233E-2</v>
      </c>
      <c r="K154" s="17">
        <v>9.0785410710551115E-2</v>
      </c>
      <c r="L154" s="17">
        <v>7.3516715894453216E-2</v>
      </c>
      <c r="N154" s="17">
        <v>0.1181971180299792</v>
      </c>
      <c r="O154" s="17">
        <v>7.8449134568360626E-2</v>
      </c>
      <c r="P154" s="17">
        <v>5.6539011393274767E-2</v>
      </c>
      <c r="Q154" s="17">
        <v>9.3779135748894737E-2</v>
      </c>
      <c r="R154" s="17">
        <v>8.204299814976275E-2</v>
      </c>
      <c r="S154" s="17">
        <v>5.4245537073102437E-2</v>
      </c>
      <c r="T154" s="17">
        <v>4.1598463553215073E-2</v>
      </c>
      <c r="U154" s="17">
        <v>5.2622751840111323E-2</v>
      </c>
      <c r="V154" s="17">
        <v>9.20137314016619E-2</v>
      </c>
      <c r="W154" s="17">
        <v>0.1439969997598905</v>
      </c>
      <c r="X154" s="17">
        <v>8.029510235595326E-2</v>
      </c>
      <c r="Y154" s="17">
        <v>3.006657231488696E-2</v>
      </c>
      <c r="AA154" s="17">
        <v>0.1224077278034956</v>
      </c>
      <c r="AB154" s="17">
        <v>8.0943700746175198E-2</v>
      </c>
      <c r="AC154" s="17">
        <v>6.6929637354515653E-2</v>
      </c>
      <c r="AD154" s="17">
        <v>4.6393825222312751E-2</v>
      </c>
      <c r="AE154" s="17">
        <v>7.8509816071973701E-2</v>
      </c>
      <c r="AF154" s="17">
        <v>6.9627781435198155E-2</v>
      </c>
      <c r="AG154" s="17">
        <v>7.7546723865784012E-2</v>
      </c>
      <c r="AH154" s="17">
        <v>6.9941385516543358E-2</v>
      </c>
      <c r="AI154" s="17">
        <v>4.2862293456452198E-2</v>
      </c>
      <c r="AJ154" s="17">
        <v>5.7090824813352682E-2</v>
      </c>
      <c r="AK154" s="17">
        <v>0.12681297429599259</v>
      </c>
      <c r="AL154" s="17">
        <v>8.0985427529168152E-2</v>
      </c>
      <c r="AM154" s="17">
        <v>6.3400690616315786E-2</v>
      </c>
      <c r="AN154" s="17">
        <v>0.12686772499749421</v>
      </c>
      <c r="AO154" s="17">
        <v>0.1737054241394648</v>
      </c>
      <c r="AP154" s="17">
        <v>0.1847159962548183</v>
      </c>
      <c r="AQ154" s="17">
        <v>1.6306351934882311E-2</v>
      </c>
      <c r="AS154" s="17">
        <v>0.10441388240356041</v>
      </c>
      <c r="AT154" s="17">
        <v>0.1026110610341615</v>
      </c>
      <c r="AU154" s="17">
        <v>9.0479393595708363E-2</v>
      </c>
      <c r="AV154" s="17">
        <v>7.3360441456608874E-2</v>
      </c>
      <c r="AW154" s="17">
        <v>5.9657858203689372E-2</v>
      </c>
      <c r="AX154" s="17">
        <v>0.1026590178119189</v>
      </c>
      <c r="AY154" s="17">
        <v>1.971671016722229E-2</v>
      </c>
      <c r="AZ154" s="17">
        <v>4.3072290197238919E-2</v>
      </c>
      <c r="BB154" s="17">
        <v>0.1045708625076275</v>
      </c>
      <c r="BC154" s="17">
        <v>0.13922583079042311</v>
      </c>
      <c r="BD154" s="17">
        <v>4.460740868646542E-2</v>
      </c>
      <c r="BE154" s="17">
        <v>8.2265076150467034E-2</v>
      </c>
      <c r="BF154" s="17">
        <v>6.4329227682292905E-2</v>
      </c>
      <c r="BG154" s="17">
        <v>7.7382122033864034E-2</v>
      </c>
      <c r="BH154" s="17">
        <v>5.4651086980151968E-2</v>
      </c>
      <c r="BI154" s="17">
        <v>5.2235071485522547E-2</v>
      </c>
      <c r="BJ154" s="17">
        <v>3.5120713094301273E-2</v>
      </c>
    </row>
    <row r="155" spans="2:62">
      <c r="B155" s="16" t="s">
        <v>103</v>
      </c>
      <c r="C155" s="17">
        <v>0.15682427837225629</v>
      </c>
      <c r="D155" s="17">
        <v>0.23058418438281089</v>
      </c>
      <c r="E155" s="17">
        <v>0.2332437706600618</v>
      </c>
      <c r="F155" s="17">
        <v>0.1590686614747126</v>
      </c>
      <c r="G155" s="17">
        <v>0.12418247210785049</v>
      </c>
      <c r="H155" s="17">
        <v>0.10286817690969061</v>
      </c>
      <c r="I155" s="17">
        <v>0.10675171576242851</v>
      </c>
      <c r="K155" s="17">
        <v>0.1544550355674906</v>
      </c>
      <c r="L155" s="17">
        <v>0.15772202940043281</v>
      </c>
      <c r="N155" s="17">
        <v>0.14944532191292631</v>
      </c>
      <c r="O155" s="17">
        <v>0.1746464642147286</v>
      </c>
      <c r="P155" s="17">
        <v>0.17397884491249491</v>
      </c>
      <c r="Q155" s="17">
        <v>9.3584259165883116E-2</v>
      </c>
      <c r="R155" s="17">
        <v>0.16618984943799731</v>
      </c>
      <c r="S155" s="17">
        <v>0.16966880263764969</v>
      </c>
      <c r="T155" s="17">
        <v>0.1497786231426354</v>
      </c>
      <c r="U155" s="17">
        <v>0.16055642906220779</v>
      </c>
      <c r="V155" s="17">
        <v>0.16718022324266249</v>
      </c>
      <c r="W155" s="17">
        <v>0.18423258805609269</v>
      </c>
      <c r="X155" s="17">
        <v>0.11457690664607099</v>
      </c>
      <c r="Y155" s="17">
        <v>0.1649077941756518</v>
      </c>
      <c r="AA155" s="17">
        <v>9.1178819144063242E-2</v>
      </c>
      <c r="AB155" s="17">
        <v>0.16202793456289111</v>
      </c>
      <c r="AC155" s="17">
        <v>0.1245650424065857</v>
      </c>
      <c r="AD155" s="17">
        <v>0.1045537091960087</v>
      </c>
      <c r="AE155" s="17">
        <v>0.1480725300102127</v>
      </c>
      <c r="AF155" s="17">
        <v>0.158185623761459</v>
      </c>
      <c r="AG155" s="17">
        <v>0.13242252591534431</v>
      </c>
      <c r="AH155" s="17">
        <v>0.1799135235104036</v>
      </c>
      <c r="AI155" s="17">
        <v>0.20305599127963889</v>
      </c>
      <c r="AJ155" s="17">
        <v>0.11275446988860249</v>
      </c>
      <c r="AK155" s="17">
        <v>0.1366801592047053</v>
      </c>
      <c r="AL155" s="17">
        <v>0.1777791479163979</v>
      </c>
      <c r="AM155" s="17">
        <v>0.1373205817626395</v>
      </c>
      <c r="AN155" s="17">
        <v>0.16751578463390471</v>
      </c>
      <c r="AO155" s="17">
        <v>0.1718966845447101</v>
      </c>
      <c r="AP155" s="17">
        <v>0.30523152732691899</v>
      </c>
      <c r="AQ155" s="17">
        <v>0.1335037338425259</v>
      </c>
      <c r="AS155" s="17">
        <v>0.1794350601260441</v>
      </c>
      <c r="AT155" s="17">
        <v>0.17932520261940421</v>
      </c>
      <c r="AU155" s="17">
        <v>0.1466172470887471</v>
      </c>
      <c r="AV155" s="17">
        <v>0.1415650942394738</v>
      </c>
      <c r="AW155" s="17">
        <v>0.16353118015997739</v>
      </c>
      <c r="AX155" s="17">
        <v>0.1397316419236341</v>
      </c>
      <c r="AY155" s="17">
        <v>0.1839070834538227</v>
      </c>
      <c r="AZ155" s="17">
        <v>9.8053084133215868E-2</v>
      </c>
      <c r="BB155" s="17">
        <v>0.18297641369302509</v>
      </c>
      <c r="BC155" s="17">
        <v>0.1765443699735621</v>
      </c>
      <c r="BD155" s="17">
        <v>0.15071665756515751</v>
      </c>
      <c r="BE155" s="17">
        <v>0.18807416779709279</v>
      </c>
      <c r="BF155" s="17">
        <v>0.16768263807873729</v>
      </c>
      <c r="BG155" s="17">
        <v>0.18956495712871599</v>
      </c>
      <c r="BH155" s="17">
        <v>9.168588588103721E-2</v>
      </c>
      <c r="BI155" s="17">
        <v>7.6260075089440243E-2</v>
      </c>
      <c r="BJ155" s="17">
        <v>0.1072970239672035</v>
      </c>
    </row>
    <row r="156" spans="2:62">
      <c r="B156" s="16" t="s">
        <v>104</v>
      </c>
      <c r="C156" s="17">
        <v>0.27971601447458672</v>
      </c>
      <c r="D156" s="17">
        <v>0.2667221704221398</v>
      </c>
      <c r="E156" s="17">
        <v>0.3034867210426419</v>
      </c>
      <c r="F156" s="17">
        <v>0.29333689749816177</v>
      </c>
      <c r="G156" s="17">
        <v>0.29242709206599271</v>
      </c>
      <c r="H156" s="17">
        <v>0.3295243180516792</v>
      </c>
      <c r="I156" s="17">
        <v>0.21427171346714741</v>
      </c>
      <c r="K156" s="17">
        <v>0.28301744571186088</v>
      </c>
      <c r="L156" s="17">
        <v>0.27772921366244369</v>
      </c>
      <c r="N156" s="17">
        <v>0.29602286146282092</v>
      </c>
      <c r="O156" s="17">
        <v>0.27080116337988158</v>
      </c>
      <c r="P156" s="17">
        <v>0.28772846962856979</v>
      </c>
      <c r="Q156" s="17">
        <v>0.32235574773201719</v>
      </c>
      <c r="R156" s="17">
        <v>0.26161667558125939</v>
      </c>
      <c r="S156" s="17">
        <v>0.2887634635846098</v>
      </c>
      <c r="T156" s="17">
        <v>0.32018234231716752</v>
      </c>
      <c r="U156" s="17">
        <v>0.31217145547326958</v>
      </c>
      <c r="V156" s="17">
        <v>0.21277211889482531</v>
      </c>
      <c r="W156" s="17">
        <v>0.26034470149142203</v>
      </c>
      <c r="X156" s="17">
        <v>0.2772537677733784</v>
      </c>
      <c r="Y156" s="17">
        <v>0.29529403733770598</v>
      </c>
      <c r="AA156" s="17">
        <v>0.32423710251630528</v>
      </c>
      <c r="AB156" s="17">
        <v>0.34763907766478702</v>
      </c>
      <c r="AC156" s="17">
        <v>0.35960703857219761</v>
      </c>
      <c r="AD156" s="17">
        <v>0.27423485084861382</v>
      </c>
      <c r="AE156" s="17">
        <v>0.32582797831236959</v>
      </c>
      <c r="AF156" s="17">
        <v>0.31181807446811149</v>
      </c>
      <c r="AG156" s="17">
        <v>0.2108163531171835</v>
      </c>
      <c r="AH156" s="17">
        <v>0.24291675437760241</v>
      </c>
      <c r="AI156" s="17">
        <v>0.30456151939305098</v>
      </c>
      <c r="AJ156" s="17">
        <v>0.26127560974068359</v>
      </c>
      <c r="AK156" s="17">
        <v>0.2412740443022601</v>
      </c>
      <c r="AL156" s="17">
        <v>0.2146380244575711</v>
      </c>
      <c r="AM156" s="17">
        <v>0.27861060311936242</v>
      </c>
      <c r="AN156" s="17">
        <v>0.22328388920682771</v>
      </c>
      <c r="AO156" s="17">
        <v>0.27416351056865312</v>
      </c>
      <c r="AP156" s="17">
        <v>0.242327053517741</v>
      </c>
      <c r="AQ156" s="17">
        <v>0.36060903710646097</v>
      </c>
      <c r="AS156" s="17">
        <v>0.22701286977050961</v>
      </c>
      <c r="AT156" s="17">
        <v>0.27821649724260022</v>
      </c>
      <c r="AU156" s="17">
        <v>0.25378249384789298</v>
      </c>
      <c r="AV156" s="17">
        <v>0.30182344706971481</v>
      </c>
      <c r="AW156" s="17">
        <v>0.26012030809398068</v>
      </c>
      <c r="AX156" s="17">
        <v>0.30459688550322339</v>
      </c>
      <c r="AY156" s="17">
        <v>0.33882528505988901</v>
      </c>
      <c r="AZ156" s="17">
        <v>0.33959847956541478</v>
      </c>
      <c r="BB156" s="17">
        <v>0.23619666792919691</v>
      </c>
      <c r="BC156" s="17">
        <v>0.32684659753313972</v>
      </c>
      <c r="BD156" s="17">
        <v>0.25412909508079262</v>
      </c>
      <c r="BE156" s="17">
        <v>0.25765250482493202</v>
      </c>
      <c r="BF156" s="17">
        <v>0.25756728833574788</v>
      </c>
      <c r="BG156" s="17">
        <v>0.34422473291433842</v>
      </c>
      <c r="BH156" s="17">
        <v>0.38213163235169378</v>
      </c>
      <c r="BI156" s="17">
        <v>0.25590000374440641</v>
      </c>
      <c r="BJ156" s="17">
        <v>0.27740696578157398</v>
      </c>
    </row>
    <row r="157" spans="2:62">
      <c r="B157" s="16" t="s">
        <v>105</v>
      </c>
      <c r="C157" s="17">
        <v>0.19054998260048811</v>
      </c>
      <c r="D157" s="17">
        <v>0.17830717802949819</v>
      </c>
      <c r="E157" s="17">
        <v>0.1430436031156968</v>
      </c>
      <c r="F157" s="17">
        <v>0.19080510046342819</v>
      </c>
      <c r="G157" s="17">
        <v>0.17090014957692379</v>
      </c>
      <c r="H157" s="17">
        <v>0.2319204735777313</v>
      </c>
      <c r="I157" s="17">
        <v>0.2252912436415711</v>
      </c>
      <c r="K157" s="17">
        <v>0.20725797984462599</v>
      </c>
      <c r="L157" s="17">
        <v>0.17382636446978381</v>
      </c>
      <c r="N157" s="17">
        <v>0.1797767624350792</v>
      </c>
      <c r="O157" s="17">
        <v>0.15983683101402871</v>
      </c>
      <c r="P157" s="17">
        <v>0.18573582831618951</v>
      </c>
      <c r="Q157" s="17">
        <v>0.1523414101910644</v>
      </c>
      <c r="R157" s="17">
        <v>0.188022068503055</v>
      </c>
      <c r="S157" s="17">
        <v>0.16324848862715591</v>
      </c>
      <c r="T157" s="17">
        <v>0.23736276873799961</v>
      </c>
      <c r="U157" s="17">
        <v>0.1778142746090717</v>
      </c>
      <c r="V157" s="17">
        <v>0.20651792584484541</v>
      </c>
      <c r="W157" s="17">
        <v>0.16300471653498089</v>
      </c>
      <c r="X157" s="17">
        <v>0.2482989168771734</v>
      </c>
      <c r="Y157" s="17">
        <v>0.17676176813693331</v>
      </c>
      <c r="AA157" s="17">
        <v>9.3687599080783779E-2</v>
      </c>
      <c r="AB157" s="17">
        <v>0.17335242120561031</v>
      </c>
      <c r="AC157" s="17">
        <v>0.1600649723810765</v>
      </c>
      <c r="AD157" s="17">
        <v>0.1485323218851296</v>
      </c>
      <c r="AE157" s="17">
        <v>0.16162894993159929</v>
      </c>
      <c r="AF157" s="17">
        <v>0.17769505716963929</v>
      </c>
      <c r="AG157" s="17">
        <v>0.24303372763002851</v>
      </c>
      <c r="AH157" s="17">
        <v>0.2035965065949025</v>
      </c>
      <c r="AI157" s="17">
        <v>0.15152492768763651</v>
      </c>
      <c r="AJ157" s="17">
        <v>0.28459096073491708</v>
      </c>
      <c r="AK157" s="17">
        <v>0.22082076292714331</v>
      </c>
      <c r="AL157" s="17">
        <v>0.23241015510405011</v>
      </c>
      <c r="AM157" s="17">
        <v>0.2027258649158154</v>
      </c>
      <c r="AN157" s="17">
        <v>0.26555438295958311</v>
      </c>
      <c r="AO157" s="17">
        <v>0.18128890850188881</v>
      </c>
      <c r="AP157" s="17">
        <v>0.1344001864070653</v>
      </c>
      <c r="AQ157" s="17">
        <v>0.1262432005438178</v>
      </c>
      <c r="AS157" s="17">
        <v>0.22511576409710771</v>
      </c>
      <c r="AT157" s="17">
        <v>0.18097633658218201</v>
      </c>
      <c r="AU157" s="17">
        <v>0.22825210316388569</v>
      </c>
      <c r="AV157" s="17">
        <v>0.16469106252669599</v>
      </c>
      <c r="AW157" s="17">
        <v>0.17392488833607661</v>
      </c>
      <c r="AX157" s="17">
        <v>0.1855217545266902</v>
      </c>
      <c r="AY157" s="17">
        <v>0.1089224466190299</v>
      </c>
      <c r="AZ157" s="17">
        <v>0.19128711620289501</v>
      </c>
      <c r="BB157" s="17">
        <v>0.2142341920810755</v>
      </c>
      <c r="BC157" s="17">
        <v>0.18086200485246989</v>
      </c>
      <c r="BD157" s="17">
        <v>0.19496417044762029</v>
      </c>
      <c r="BE157" s="17">
        <v>0.20675746873835699</v>
      </c>
      <c r="BF157" s="17">
        <v>0.18051572574224939</v>
      </c>
      <c r="BG157" s="17">
        <v>0.15557065954851351</v>
      </c>
      <c r="BH157" s="17">
        <v>0.1233599445609973</v>
      </c>
      <c r="BI157" s="17">
        <v>0.20435164937569389</v>
      </c>
      <c r="BJ157" s="17">
        <v>0.26956950719474859</v>
      </c>
    </row>
    <row r="158" spans="2:62">
      <c r="B158" s="16" t="s">
        <v>106</v>
      </c>
      <c r="C158" s="17">
        <v>0.15573342389574721</v>
      </c>
      <c r="D158" s="17">
        <v>9.4445983780581805E-2</v>
      </c>
      <c r="E158" s="17">
        <v>8.4118328952542384E-2</v>
      </c>
      <c r="F158" s="17">
        <v>0.15284896167222989</v>
      </c>
      <c r="G158" s="17">
        <v>0.19641690523484939</v>
      </c>
      <c r="H158" s="17">
        <v>0.18289539388737511</v>
      </c>
      <c r="I158" s="17">
        <v>0.20564009967181879</v>
      </c>
      <c r="K158" s="17">
        <v>0.15578239587334841</v>
      </c>
      <c r="L158" s="17">
        <v>0.15637596039957591</v>
      </c>
      <c r="N158" s="17">
        <v>0.13089564088960881</v>
      </c>
      <c r="O158" s="17">
        <v>0.2215182468630309</v>
      </c>
      <c r="P158" s="17">
        <v>0.16606706609634239</v>
      </c>
      <c r="Q158" s="17">
        <v>0.19515818970916479</v>
      </c>
      <c r="R158" s="17">
        <v>0.15552320665166769</v>
      </c>
      <c r="S158" s="17">
        <v>0.17961947081305199</v>
      </c>
      <c r="T158" s="17">
        <v>0.14718700024709769</v>
      </c>
      <c r="U158" s="17">
        <v>0.1462176140756683</v>
      </c>
      <c r="V158" s="17">
        <v>0.17514078815071041</v>
      </c>
      <c r="W158" s="17">
        <v>0.12406729048209469</v>
      </c>
      <c r="X158" s="17">
        <v>0.12207838281272131</v>
      </c>
      <c r="Y158" s="17">
        <v>0.21582273969065241</v>
      </c>
      <c r="AA158" s="17">
        <v>6.0710101915811221E-2</v>
      </c>
      <c r="AB158" s="17">
        <v>0.13071673741262041</v>
      </c>
      <c r="AC158" s="17">
        <v>0.1065115275083353</v>
      </c>
      <c r="AD158" s="17">
        <v>0.17167613355912531</v>
      </c>
      <c r="AE158" s="17">
        <v>0.1171700416408816</v>
      </c>
      <c r="AF158" s="17">
        <v>0.1517748914448622</v>
      </c>
      <c r="AG158" s="17">
        <v>0.1960560746856885</v>
      </c>
      <c r="AH158" s="17">
        <v>0.1584090810262819</v>
      </c>
      <c r="AI158" s="17">
        <v>0.19148833117883701</v>
      </c>
      <c r="AJ158" s="17">
        <v>0.16842284952618511</v>
      </c>
      <c r="AK158" s="17">
        <v>0.1682552444588663</v>
      </c>
      <c r="AL158" s="17">
        <v>0.22302690325671701</v>
      </c>
      <c r="AM158" s="17">
        <v>0.21109964403029821</v>
      </c>
      <c r="AN158" s="17">
        <v>0.14587416316998331</v>
      </c>
      <c r="AO158" s="17">
        <v>0.1399544308540131</v>
      </c>
      <c r="AP158" s="17">
        <v>9.7446574726350182E-2</v>
      </c>
      <c r="AQ158" s="17">
        <v>0.1015029908834897</v>
      </c>
      <c r="AS158" s="17">
        <v>0.1729324060269245</v>
      </c>
      <c r="AT158" s="17">
        <v>0.1196707323826396</v>
      </c>
      <c r="AU158" s="17">
        <v>0.1667621706347184</v>
      </c>
      <c r="AV158" s="17">
        <v>0.17745052908521139</v>
      </c>
      <c r="AW158" s="17">
        <v>0.22628088549983569</v>
      </c>
      <c r="AX158" s="17">
        <v>0.18497819231768589</v>
      </c>
      <c r="AY158" s="17">
        <v>9.377650290026858E-2</v>
      </c>
      <c r="AZ158" s="17">
        <v>0.14460432368147491</v>
      </c>
      <c r="BB158" s="17">
        <v>0.17167632731138049</v>
      </c>
      <c r="BC158" s="17">
        <v>8.4548393775554564E-2</v>
      </c>
      <c r="BD158" s="17">
        <v>0.21030800950503931</v>
      </c>
      <c r="BE158" s="17">
        <v>0.13821195951390849</v>
      </c>
      <c r="BF158" s="17">
        <v>0.20277716126848849</v>
      </c>
      <c r="BG158" s="17">
        <v>0.15538168795631249</v>
      </c>
      <c r="BH158" s="17">
        <v>0.1170301924408125</v>
      </c>
      <c r="BI158" s="17">
        <v>0.13549674132802891</v>
      </c>
      <c r="BJ158" s="17">
        <v>0.2150421400193287</v>
      </c>
    </row>
    <row r="159" spans="2:62">
      <c r="B159" s="16" t="s">
        <v>107</v>
      </c>
      <c r="C159" s="17">
        <v>0.13530742900970091</v>
      </c>
      <c r="D159" s="17">
        <v>0.1472815344511012</v>
      </c>
      <c r="E159" s="17">
        <v>8.0277586208255203E-2</v>
      </c>
      <c r="F159" s="17">
        <v>0.1030823569056105</v>
      </c>
      <c r="G159" s="17">
        <v>0.17022347687025541</v>
      </c>
      <c r="H159" s="17">
        <v>0.1115763615940174</v>
      </c>
      <c r="I159" s="17">
        <v>0.18590039207403589</v>
      </c>
      <c r="K159" s="17">
        <v>0.1087017322921229</v>
      </c>
      <c r="L159" s="17">
        <v>0.1608297161733106</v>
      </c>
      <c r="N159" s="17">
        <v>0.12566229526958569</v>
      </c>
      <c r="O159" s="17">
        <v>9.4748159959969769E-2</v>
      </c>
      <c r="P159" s="17">
        <v>0.12995077965312851</v>
      </c>
      <c r="Q159" s="17">
        <v>0.1427812574529759</v>
      </c>
      <c r="R159" s="17">
        <v>0.14660520167625771</v>
      </c>
      <c r="S159" s="17">
        <v>0.1444542372644301</v>
      </c>
      <c r="T159" s="17">
        <v>0.1038908020018845</v>
      </c>
      <c r="U159" s="17">
        <v>0.1506174749396714</v>
      </c>
      <c r="V159" s="17">
        <v>0.1463752124652945</v>
      </c>
      <c r="W159" s="17">
        <v>0.12435370367551921</v>
      </c>
      <c r="X159" s="17">
        <v>0.15749692353470271</v>
      </c>
      <c r="Y159" s="17">
        <v>0.11714708834416961</v>
      </c>
      <c r="AA159" s="17">
        <v>0.30777864953954082</v>
      </c>
      <c r="AB159" s="17">
        <v>0.10532012840791601</v>
      </c>
      <c r="AC159" s="17">
        <v>0.1823217817772895</v>
      </c>
      <c r="AD159" s="17">
        <v>0.25460915928880989</v>
      </c>
      <c r="AE159" s="17">
        <v>0.16879068403296299</v>
      </c>
      <c r="AF159" s="17">
        <v>0.1308985717207298</v>
      </c>
      <c r="AG159" s="17">
        <v>0.1401245947859712</v>
      </c>
      <c r="AH159" s="17">
        <v>0.1452227489742661</v>
      </c>
      <c r="AI159" s="17">
        <v>0.1065069370043845</v>
      </c>
      <c r="AJ159" s="17">
        <v>0.1158652852962592</v>
      </c>
      <c r="AK159" s="17">
        <v>0.1061568148110324</v>
      </c>
      <c r="AL159" s="17">
        <v>7.1160341736095645E-2</v>
      </c>
      <c r="AM159" s="17">
        <v>0.1068426155555689</v>
      </c>
      <c r="AN159" s="17">
        <v>7.0904055032207022E-2</v>
      </c>
      <c r="AO159" s="17">
        <v>5.8991041391270128E-2</v>
      </c>
      <c r="AP159" s="17">
        <v>3.587866176710626E-2</v>
      </c>
      <c r="AQ159" s="17">
        <v>0.26183468568882329</v>
      </c>
      <c r="AS159" s="17">
        <v>9.1090017575853763E-2</v>
      </c>
      <c r="AT159" s="17">
        <v>0.13920017013901231</v>
      </c>
      <c r="AU159" s="17">
        <v>0.11410659166904739</v>
      </c>
      <c r="AV159" s="17">
        <v>0.14110942562229531</v>
      </c>
      <c r="AW159" s="17">
        <v>0.11648487970644</v>
      </c>
      <c r="AX159" s="17">
        <v>8.2512507916847389E-2</v>
      </c>
      <c r="AY159" s="17">
        <v>0.25485197179976737</v>
      </c>
      <c r="AZ159" s="17">
        <v>0.1833847062197605</v>
      </c>
      <c r="BB159" s="17">
        <v>9.0345536477694458E-2</v>
      </c>
      <c r="BC159" s="17">
        <v>9.1972803074850465E-2</v>
      </c>
      <c r="BD159" s="17">
        <v>0.1452746587149249</v>
      </c>
      <c r="BE159" s="17">
        <v>0.12703882297524269</v>
      </c>
      <c r="BF159" s="17">
        <v>0.12712795889248391</v>
      </c>
      <c r="BG159" s="17">
        <v>7.7875840418255599E-2</v>
      </c>
      <c r="BH159" s="17">
        <v>0.231141257785307</v>
      </c>
      <c r="BI159" s="17">
        <v>0.2757564589769082</v>
      </c>
      <c r="BJ159" s="17">
        <v>9.5563649942843845E-2</v>
      </c>
    </row>
    <row r="161" spans="2:62" ht="130.5">
      <c r="B161" s="14" t="s">
        <v>111</v>
      </c>
    </row>
    <row r="162" spans="2:62">
      <c r="B162" s="15" t="s">
        <v>16</v>
      </c>
    </row>
    <row r="163" spans="2:62">
      <c r="B163" s="16" t="s">
        <v>102</v>
      </c>
      <c r="C163" s="17">
        <v>0.169099216554561</v>
      </c>
      <c r="D163" s="17">
        <v>0.1072172846858257</v>
      </c>
      <c r="E163" s="17">
        <v>0.22914006417497981</v>
      </c>
      <c r="F163" s="17">
        <v>0.17639212720525571</v>
      </c>
      <c r="G163" s="17">
        <v>0.15636582910695329</v>
      </c>
      <c r="H163" s="17">
        <v>0.13485493814486879</v>
      </c>
      <c r="I163" s="17">
        <v>0.18827189248215989</v>
      </c>
      <c r="K163" s="17">
        <v>0.1764881882764687</v>
      </c>
      <c r="L163" s="17">
        <v>0.16262683000498249</v>
      </c>
      <c r="N163" s="17">
        <v>0.17415444978617611</v>
      </c>
      <c r="O163" s="17">
        <v>0.1117591182995261</v>
      </c>
      <c r="P163" s="17">
        <v>0.18857358107966049</v>
      </c>
      <c r="Q163" s="17">
        <v>0.16777107093187979</v>
      </c>
      <c r="R163" s="17">
        <v>0.17824568492181839</v>
      </c>
      <c r="S163" s="17">
        <v>0.13728206722201369</v>
      </c>
      <c r="T163" s="17">
        <v>0.114128492360654</v>
      </c>
      <c r="U163" s="17">
        <v>0.21048066291404979</v>
      </c>
      <c r="V163" s="17">
        <v>0.18989580848556251</v>
      </c>
      <c r="W163" s="17">
        <v>0.1947662027886885</v>
      </c>
      <c r="X163" s="17">
        <v>0.1453641682466128</v>
      </c>
      <c r="Y163" s="17">
        <v>0.1644058430049477</v>
      </c>
      <c r="AA163" s="17">
        <v>0.18530748872660399</v>
      </c>
      <c r="AB163" s="17">
        <v>0.14387623525652779</v>
      </c>
      <c r="AC163" s="17">
        <v>0.13690946011148389</v>
      </c>
      <c r="AD163" s="17">
        <v>0.1792028869652825</v>
      </c>
      <c r="AE163" s="17">
        <v>8.3730564523697995E-2</v>
      </c>
      <c r="AF163" s="17">
        <v>0.16029307629290329</v>
      </c>
      <c r="AG163" s="17">
        <v>0.1626397138024698</v>
      </c>
      <c r="AH163" s="17">
        <v>0.16842831558778321</v>
      </c>
      <c r="AI163" s="17">
        <v>0.13270953560307941</v>
      </c>
      <c r="AJ163" s="17">
        <v>0.1870578902901584</v>
      </c>
      <c r="AK163" s="17">
        <v>0.2213900865388769</v>
      </c>
      <c r="AL163" s="17">
        <v>0.26079659176002767</v>
      </c>
      <c r="AM163" s="17">
        <v>0.17140301550034909</v>
      </c>
      <c r="AN163" s="17">
        <v>0.26724808117144899</v>
      </c>
      <c r="AO163" s="17">
        <v>0.1956745400932024</v>
      </c>
      <c r="AP163" s="17">
        <v>0.26547918283652389</v>
      </c>
      <c r="AQ163" s="17">
        <v>5.1824594118756381E-2</v>
      </c>
      <c r="AS163" s="17">
        <v>0.18224410425526541</v>
      </c>
      <c r="AT163" s="17">
        <v>0.2015652881123571</v>
      </c>
      <c r="AU163" s="17">
        <v>0.1504263587112866</v>
      </c>
      <c r="AV163" s="17">
        <v>0.1487362968296474</v>
      </c>
      <c r="AW163" s="17">
        <v>0.19598993008086499</v>
      </c>
      <c r="AX163" s="17">
        <v>0.1439938125694348</v>
      </c>
      <c r="AY163" s="17">
        <v>0.130177101802541</v>
      </c>
      <c r="AZ163" s="17">
        <v>0.10416953172085219</v>
      </c>
      <c r="BB163" s="17">
        <v>0.18917284376252119</v>
      </c>
      <c r="BC163" s="17">
        <v>0.21037425332292331</v>
      </c>
      <c r="BD163" s="17">
        <v>0.1423087020612622</v>
      </c>
      <c r="BE163" s="17">
        <v>0.16642446172087219</v>
      </c>
      <c r="BF163" s="17">
        <v>0.19627058293058569</v>
      </c>
      <c r="BG163" s="17">
        <v>0.13552919813725589</v>
      </c>
      <c r="BH163" s="17">
        <v>0.1060081741774266</v>
      </c>
      <c r="BI163" s="17">
        <v>9.8240222222728948E-2</v>
      </c>
      <c r="BJ163" s="17">
        <v>0.1194656185559532</v>
      </c>
    </row>
    <row r="164" spans="2:62">
      <c r="B164" s="16" t="s">
        <v>103</v>
      </c>
      <c r="C164" s="17">
        <v>0.3897065152788628</v>
      </c>
      <c r="D164" s="17">
        <v>0.35520217437124368</v>
      </c>
      <c r="E164" s="17">
        <v>0.4032547380764564</v>
      </c>
      <c r="F164" s="17">
        <v>0.32832219223337472</v>
      </c>
      <c r="G164" s="17">
        <v>0.35443561444123473</v>
      </c>
      <c r="H164" s="17">
        <v>0.43904771592678871</v>
      </c>
      <c r="I164" s="17">
        <v>0.44637647330177499</v>
      </c>
      <c r="K164" s="17">
        <v>0.40816951045049671</v>
      </c>
      <c r="L164" s="17">
        <v>0.3723060985313299</v>
      </c>
      <c r="N164" s="17">
        <v>0.41073968854658482</v>
      </c>
      <c r="O164" s="17">
        <v>0.41461059696620067</v>
      </c>
      <c r="P164" s="17">
        <v>0.33262100864890659</v>
      </c>
      <c r="Q164" s="17">
        <v>0.32907262797517928</v>
      </c>
      <c r="R164" s="17">
        <v>0.40274746559382057</v>
      </c>
      <c r="S164" s="17">
        <v>0.43177472375863057</v>
      </c>
      <c r="T164" s="17">
        <v>0.3771882960432773</v>
      </c>
      <c r="U164" s="17">
        <v>0.36048587101233109</v>
      </c>
      <c r="V164" s="17">
        <v>0.39414511007676212</v>
      </c>
      <c r="W164" s="17">
        <v>0.38045932591324522</v>
      </c>
      <c r="X164" s="17">
        <v>0.38396791842670019</v>
      </c>
      <c r="Y164" s="17">
        <v>0.42748625378867189</v>
      </c>
      <c r="AA164" s="17">
        <v>0.21136649559255599</v>
      </c>
      <c r="AB164" s="17">
        <v>0.34081514734706969</v>
      </c>
      <c r="AC164" s="17">
        <v>0.3287906653870078</v>
      </c>
      <c r="AD164" s="17">
        <v>0.37110244564232447</v>
      </c>
      <c r="AE164" s="17">
        <v>0.42860131525992168</v>
      </c>
      <c r="AF164" s="17">
        <v>0.36203168331586039</v>
      </c>
      <c r="AG164" s="17">
        <v>0.37875470239068421</v>
      </c>
      <c r="AH164" s="17">
        <v>0.37780386056585918</v>
      </c>
      <c r="AI164" s="17">
        <v>0.46908454174345932</v>
      </c>
      <c r="AJ164" s="17">
        <v>0.42722096591119729</v>
      </c>
      <c r="AK164" s="17">
        <v>0.39688203469939909</v>
      </c>
      <c r="AL164" s="17">
        <v>0.34824774624801408</v>
      </c>
      <c r="AM164" s="17">
        <v>0.42444586789653482</v>
      </c>
      <c r="AN164" s="17">
        <v>0.36295284346124562</v>
      </c>
      <c r="AO164" s="17">
        <v>0.47278175321676807</v>
      </c>
      <c r="AP164" s="17">
        <v>0.4630422767778451</v>
      </c>
      <c r="AQ164" s="17">
        <v>0.37417322702761813</v>
      </c>
      <c r="AS164" s="17">
        <v>0.43972674753330732</v>
      </c>
      <c r="AT164" s="17">
        <v>0.38608479609887808</v>
      </c>
      <c r="AU164" s="17">
        <v>0.45545979568065542</v>
      </c>
      <c r="AV164" s="17">
        <v>0.40000646626348851</v>
      </c>
      <c r="AW164" s="17">
        <v>0.4113747206050728</v>
      </c>
      <c r="AX164" s="17">
        <v>0.50604150431250516</v>
      </c>
      <c r="AY164" s="17">
        <v>0.1825685106841694</v>
      </c>
      <c r="AZ164" s="17">
        <v>0.30715556223192708</v>
      </c>
      <c r="BB164" s="17">
        <v>0.45128119050297177</v>
      </c>
      <c r="BC164" s="17">
        <v>0.37877906926999533</v>
      </c>
      <c r="BD164" s="17">
        <v>0.41615621252574497</v>
      </c>
      <c r="BE164" s="17">
        <v>0.36247094654159051</v>
      </c>
      <c r="BF164" s="17">
        <v>0.40328086801837659</v>
      </c>
      <c r="BG164" s="17">
        <v>0.47759079464263321</v>
      </c>
      <c r="BH164" s="17">
        <v>0.25146496938720753</v>
      </c>
      <c r="BI164" s="17">
        <v>0.33946436536425462</v>
      </c>
      <c r="BJ164" s="17">
        <v>0.47762503704685688</v>
      </c>
    </row>
    <row r="165" spans="2:62">
      <c r="B165" s="16" t="s">
        <v>104</v>
      </c>
      <c r="C165" s="17">
        <v>0.28219531545972509</v>
      </c>
      <c r="D165" s="17">
        <v>0.29643771923389239</v>
      </c>
      <c r="E165" s="17">
        <v>0.21768641218308801</v>
      </c>
      <c r="F165" s="17">
        <v>0.35354305527210073</v>
      </c>
      <c r="G165" s="17">
        <v>0.31304724054239169</v>
      </c>
      <c r="H165" s="17">
        <v>0.30160389959275091</v>
      </c>
      <c r="I165" s="17">
        <v>0.22986842241132319</v>
      </c>
      <c r="K165" s="17">
        <v>0.27226509107297731</v>
      </c>
      <c r="L165" s="17">
        <v>0.29210478634918507</v>
      </c>
      <c r="N165" s="17">
        <v>0.28275273676034762</v>
      </c>
      <c r="O165" s="17">
        <v>0.37910198667926209</v>
      </c>
      <c r="P165" s="17">
        <v>0.28305377423664368</v>
      </c>
      <c r="Q165" s="17">
        <v>0.31175155047558473</v>
      </c>
      <c r="R165" s="17">
        <v>0.26361973906011837</v>
      </c>
      <c r="S165" s="17">
        <v>0.29308286803899569</v>
      </c>
      <c r="T165" s="17">
        <v>0.27849015618657708</v>
      </c>
      <c r="U165" s="17">
        <v>0.28474271988027178</v>
      </c>
      <c r="V165" s="17">
        <v>0.27025199946091188</v>
      </c>
      <c r="W165" s="17">
        <v>0.26425418851607357</v>
      </c>
      <c r="X165" s="17">
        <v>0.28532128728331851</v>
      </c>
      <c r="Y165" s="17">
        <v>0.28480224113048858</v>
      </c>
      <c r="AA165" s="17">
        <v>0.30108038958311673</v>
      </c>
      <c r="AB165" s="17">
        <v>0.3562125029309407</v>
      </c>
      <c r="AC165" s="17">
        <v>0.34316431953135967</v>
      </c>
      <c r="AD165" s="17">
        <v>0.23988377514687309</v>
      </c>
      <c r="AE165" s="17">
        <v>0.29484978050483918</v>
      </c>
      <c r="AF165" s="17">
        <v>0.30503952717956528</v>
      </c>
      <c r="AG165" s="17">
        <v>0.30254109699299508</v>
      </c>
      <c r="AH165" s="17">
        <v>0.28558472836501692</v>
      </c>
      <c r="AI165" s="17">
        <v>0.22447213022990611</v>
      </c>
      <c r="AJ165" s="17">
        <v>0.26616171312840731</v>
      </c>
      <c r="AK165" s="17">
        <v>0.23314100192572931</v>
      </c>
      <c r="AL165" s="17">
        <v>0.24972882681899161</v>
      </c>
      <c r="AM165" s="17">
        <v>0.28532919490070291</v>
      </c>
      <c r="AN165" s="17">
        <v>0.31984543948837602</v>
      </c>
      <c r="AO165" s="17">
        <v>0.25395285701446119</v>
      </c>
      <c r="AP165" s="17">
        <v>0.1832832413343346</v>
      </c>
      <c r="AQ165" s="17">
        <v>0.38797061921812992</v>
      </c>
      <c r="AS165" s="17">
        <v>0.24955721870253531</v>
      </c>
      <c r="AT165" s="17">
        <v>0.28415361628586427</v>
      </c>
      <c r="AU165" s="17">
        <v>0.30266534581498328</v>
      </c>
      <c r="AV165" s="17">
        <v>0.19599895593132269</v>
      </c>
      <c r="AW165" s="17">
        <v>0.2276387582727368</v>
      </c>
      <c r="AX165" s="17">
        <v>0.16354784827683461</v>
      </c>
      <c r="AY165" s="17">
        <v>0.33832502688454208</v>
      </c>
      <c r="AZ165" s="17">
        <v>0.38465424933636422</v>
      </c>
      <c r="BB165" s="17">
        <v>0.24039836632221959</v>
      </c>
      <c r="BC165" s="17">
        <v>0.2858397323202212</v>
      </c>
      <c r="BD165" s="17">
        <v>0.32676062153989027</v>
      </c>
      <c r="BE165" s="17">
        <v>0.2458316161328811</v>
      </c>
      <c r="BF165" s="17">
        <v>0.23600122037703919</v>
      </c>
      <c r="BG165" s="17">
        <v>0.21067007948716859</v>
      </c>
      <c r="BH165" s="17">
        <v>0.45250883101643963</v>
      </c>
      <c r="BI165" s="17">
        <v>0.33966494919297069</v>
      </c>
      <c r="BJ165" s="17">
        <v>0.29292825580919452</v>
      </c>
    </row>
    <row r="166" spans="2:62">
      <c r="B166" s="16" t="s">
        <v>105</v>
      </c>
      <c r="C166" s="17">
        <v>8.5848677498993886E-2</v>
      </c>
      <c r="D166" s="17">
        <v>0.141643761068214</v>
      </c>
      <c r="E166" s="17">
        <v>9.2818749377916773E-2</v>
      </c>
      <c r="F166" s="17">
        <v>6.6880396760482255E-2</v>
      </c>
      <c r="G166" s="17">
        <v>8.4011230631929668E-2</v>
      </c>
      <c r="H166" s="17">
        <v>6.2662970191812259E-2</v>
      </c>
      <c r="I166" s="17">
        <v>7.576101120383881E-2</v>
      </c>
      <c r="K166" s="17">
        <v>8.1990452995897661E-2</v>
      </c>
      <c r="L166" s="17">
        <v>8.8762490262066771E-2</v>
      </c>
      <c r="N166" s="17">
        <v>8.8491263637624759E-2</v>
      </c>
      <c r="O166" s="17">
        <v>3.1492469106354441E-2</v>
      </c>
      <c r="P166" s="17">
        <v>8.8080048369007929E-2</v>
      </c>
      <c r="Q166" s="17">
        <v>0.13216723530083921</v>
      </c>
      <c r="R166" s="17">
        <v>6.8672765517090797E-2</v>
      </c>
      <c r="S166" s="17">
        <v>7.8536138707521089E-2</v>
      </c>
      <c r="T166" s="17">
        <v>0.15390647660276721</v>
      </c>
      <c r="U166" s="17">
        <v>9.1381649107384236E-2</v>
      </c>
      <c r="V166" s="17">
        <v>7.0174201004658196E-2</v>
      </c>
      <c r="W166" s="17">
        <v>6.5864839813467829E-2</v>
      </c>
      <c r="X166" s="17">
        <v>9.6074760551633054E-2</v>
      </c>
      <c r="Y166" s="17">
        <v>7.9480989612192271E-2</v>
      </c>
      <c r="AA166" s="17">
        <v>2.8960528336305288E-2</v>
      </c>
      <c r="AB166" s="17">
        <v>0.1069301307498958</v>
      </c>
      <c r="AC166" s="17">
        <v>0.13310300888063581</v>
      </c>
      <c r="AD166" s="17">
        <v>0.13879291379453351</v>
      </c>
      <c r="AE166" s="17">
        <v>0.13379714730024911</v>
      </c>
      <c r="AF166" s="17">
        <v>9.7858248772524567E-2</v>
      </c>
      <c r="AG166" s="17">
        <v>7.9566124589339357E-2</v>
      </c>
      <c r="AH166" s="17">
        <v>9.3617740042003683E-2</v>
      </c>
      <c r="AI166" s="17">
        <v>8.2135217624423287E-2</v>
      </c>
      <c r="AJ166" s="17">
        <v>6.7627021618943337E-2</v>
      </c>
      <c r="AK166" s="17">
        <v>4.9462972963378919E-2</v>
      </c>
      <c r="AL166" s="17">
        <v>7.9034656777402901E-2</v>
      </c>
      <c r="AM166" s="17">
        <v>5.3228097638083893E-2</v>
      </c>
      <c r="AN166" s="17">
        <v>0</v>
      </c>
      <c r="AO166" s="17">
        <v>3.9064059048823013E-2</v>
      </c>
      <c r="AP166" s="17">
        <v>4.3888610975960737E-2</v>
      </c>
      <c r="AQ166" s="17">
        <v>4.988953420648598E-2</v>
      </c>
      <c r="AS166" s="17">
        <v>8.2831713867651466E-2</v>
      </c>
      <c r="AT166" s="17">
        <v>6.7930810382842557E-2</v>
      </c>
      <c r="AU166" s="17">
        <v>5.1517275836496762E-2</v>
      </c>
      <c r="AV166" s="17">
        <v>0.1853739768232652</v>
      </c>
      <c r="AW166" s="17">
        <v>7.4963599953544999E-2</v>
      </c>
      <c r="AX166" s="17">
        <v>0.1243378741353859</v>
      </c>
      <c r="AY166" s="17">
        <v>7.5882743885687748E-2</v>
      </c>
      <c r="AZ166" s="17">
        <v>0.1033576348330433</v>
      </c>
      <c r="BB166" s="17">
        <v>8.3705631804805405E-2</v>
      </c>
      <c r="BC166" s="17">
        <v>6.6169075217291054E-2</v>
      </c>
      <c r="BD166" s="17">
        <v>5.1679860144384117E-2</v>
      </c>
      <c r="BE166" s="17">
        <v>0.1527302457148671</v>
      </c>
      <c r="BF166" s="17">
        <v>9.9345777123856976E-2</v>
      </c>
      <c r="BG166" s="17">
        <v>0.1176194017713382</v>
      </c>
      <c r="BH166" s="17">
        <v>5.936582727942695E-2</v>
      </c>
      <c r="BI166" s="17">
        <v>6.6965559154759421E-2</v>
      </c>
      <c r="BJ166" s="17">
        <v>4.8107549957867743E-2</v>
      </c>
    </row>
    <row r="167" spans="2:62">
      <c r="B167" s="16" t="s">
        <v>106</v>
      </c>
      <c r="C167" s="17">
        <v>2.7524308609285189E-2</v>
      </c>
      <c r="D167" s="17">
        <v>4.1100244821307988E-2</v>
      </c>
      <c r="E167" s="17">
        <v>2.049604102899618E-2</v>
      </c>
      <c r="F167" s="17">
        <v>3.4711857322976103E-2</v>
      </c>
      <c r="G167" s="17">
        <v>2.8924792639480751E-2</v>
      </c>
      <c r="H167" s="17">
        <v>2.360762170359534E-2</v>
      </c>
      <c r="I167" s="17">
        <v>2.0007244088073969E-2</v>
      </c>
      <c r="K167" s="17">
        <v>3.2840688118839563E-2</v>
      </c>
      <c r="L167" s="17">
        <v>2.2450056734938922E-2</v>
      </c>
      <c r="N167" s="17">
        <v>2.4809737966183069E-2</v>
      </c>
      <c r="O167" s="17">
        <v>3.0940519700640091E-2</v>
      </c>
      <c r="P167" s="17">
        <v>1.940436843580173E-2</v>
      </c>
      <c r="Q167" s="17">
        <v>3.4996570992374368E-2</v>
      </c>
      <c r="R167" s="17">
        <v>3.218450164297576E-2</v>
      </c>
      <c r="S167" s="17">
        <v>2.4021992889159939E-2</v>
      </c>
      <c r="T167" s="17">
        <v>2.8403521774881101E-2</v>
      </c>
      <c r="U167" s="17">
        <v>1.6089242505288748E-2</v>
      </c>
      <c r="V167" s="17">
        <v>2.164269442404328E-2</v>
      </c>
      <c r="W167" s="17">
        <v>3.2841952720899598E-2</v>
      </c>
      <c r="X167" s="17">
        <v>3.8869896571799782E-2</v>
      </c>
      <c r="Y167" s="17">
        <v>1.866361855475538E-2</v>
      </c>
      <c r="AA167" s="17">
        <v>9.2912833492803396E-2</v>
      </c>
      <c r="AB167" s="17">
        <v>2.6555427520908219E-2</v>
      </c>
      <c r="AC167" s="17">
        <v>1.6988622014250401E-2</v>
      </c>
      <c r="AD167" s="17">
        <v>2.6617217326177021E-2</v>
      </c>
      <c r="AE167" s="17">
        <v>2.661768229400847E-2</v>
      </c>
      <c r="AF167" s="17">
        <v>2.610159052617899E-2</v>
      </c>
      <c r="AG167" s="17">
        <v>1.9574471835087971E-2</v>
      </c>
      <c r="AH167" s="17">
        <v>2.4973851855629971E-2</v>
      </c>
      <c r="AI167" s="17">
        <v>4.9625254258563317E-2</v>
      </c>
      <c r="AJ167" s="17">
        <v>4.3459916640079227E-2</v>
      </c>
      <c r="AK167" s="17">
        <v>4.2203674947645757E-2</v>
      </c>
      <c r="AL167" s="17">
        <v>8.9045943756283115E-3</v>
      </c>
      <c r="AM167" s="17">
        <v>3.3501667137727037E-2</v>
      </c>
      <c r="AN167" s="17">
        <v>2.6657243073444629E-2</v>
      </c>
      <c r="AO167" s="17">
        <v>1.9343339988251329E-2</v>
      </c>
      <c r="AP167" s="17">
        <v>1.717307024339387E-2</v>
      </c>
      <c r="AQ167" s="17">
        <v>0</v>
      </c>
      <c r="AS167" s="17">
        <v>1.8564338123932982E-2</v>
      </c>
      <c r="AT167" s="17">
        <v>2.603304723102964E-2</v>
      </c>
      <c r="AU167" s="17">
        <v>2.289766842020521E-2</v>
      </c>
      <c r="AV167" s="17">
        <v>2.142602926659759E-2</v>
      </c>
      <c r="AW167" s="17">
        <v>5.4756353511207841E-2</v>
      </c>
      <c r="AX167" s="17">
        <v>4.0428905314695049E-2</v>
      </c>
      <c r="AY167" s="17">
        <v>0</v>
      </c>
      <c r="AZ167" s="17">
        <v>2.6053179634471471E-2</v>
      </c>
      <c r="BB167" s="17">
        <v>1.428961411851274E-2</v>
      </c>
      <c r="BC167" s="17">
        <v>2.8964143183889662E-2</v>
      </c>
      <c r="BD167" s="17">
        <v>4.6371580384358728E-2</v>
      </c>
      <c r="BE167" s="17">
        <v>2.4663369644887891E-2</v>
      </c>
      <c r="BF167" s="17">
        <v>3.8933352028097383E-2</v>
      </c>
      <c r="BG167" s="17">
        <v>3.8157063190284037E-2</v>
      </c>
      <c r="BH167" s="17">
        <v>1.254962071549212E-2</v>
      </c>
      <c r="BI167" s="17">
        <v>1.232739539116812E-2</v>
      </c>
      <c r="BJ167" s="17">
        <v>2.4894936132355969E-2</v>
      </c>
    </row>
    <row r="168" spans="2:62">
      <c r="B168" s="16" t="s">
        <v>107</v>
      </c>
      <c r="C168" s="17">
        <v>4.5625966598572133E-2</v>
      </c>
      <c r="D168" s="17">
        <v>5.8398815819516121E-2</v>
      </c>
      <c r="E168" s="17">
        <v>3.660399515856274E-2</v>
      </c>
      <c r="F168" s="17">
        <v>4.0150371205810588E-2</v>
      </c>
      <c r="G168" s="17">
        <v>6.3215292638009818E-2</v>
      </c>
      <c r="H168" s="17">
        <v>3.8222854440183987E-2</v>
      </c>
      <c r="I168" s="17">
        <v>3.9714956512828962E-2</v>
      </c>
      <c r="K168" s="17">
        <v>2.8246069085320069E-2</v>
      </c>
      <c r="L168" s="17">
        <v>6.174973811749692E-2</v>
      </c>
      <c r="N168" s="17">
        <v>1.905212330308383E-2</v>
      </c>
      <c r="O168" s="17">
        <v>3.2095309248016929E-2</v>
      </c>
      <c r="P168" s="17">
        <v>8.8267219229979377E-2</v>
      </c>
      <c r="Q168" s="17">
        <v>2.4240944324142741E-2</v>
      </c>
      <c r="R168" s="17">
        <v>5.4529843264175919E-2</v>
      </c>
      <c r="S168" s="17">
        <v>3.5302209383678847E-2</v>
      </c>
      <c r="T168" s="17">
        <v>4.7883057031843188E-2</v>
      </c>
      <c r="U168" s="17">
        <v>3.681985458067432E-2</v>
      </c>
      <c r="V168" s="17">
        <v>5.3890186548062102E-2</v>
      </c>
      <c r="W168" s="17">
        <v>6.1813490247625287E-2</v>
      </c>
      <c r="X168" s="17">
        <v>5.0401968919935668E-2</v>
      </c>
      <c r="Y168" s="17">
        <v>2.5161053908944159E-2</v>
      </c>
      <c r="AA168" s="17">
        <v>0.18037226426861441</v>
      </c>
      <c r="AB168" s="17">
        <v>2.5610556194657678E-2</v>
      </c>
      <c r="AC168" s="17">
        <v>4.1043924075262438E-2</v>
      </c>
      <c r="AD168" s="17">
        <v>4.4400761124809431E-2</v>
      </c>
      <c r="AE168" s="17">
        <v>3.2403510117283527E-2</v>
      </c>
      <c r="AF168" s="17">
        <v>4.8675873912967557E-2</v>
      </c>
      <c r="AG168" s="17">
        <v>5.6923890389423387E-2</v>
      </c>
      <c r="AH168" s="17">
        <v>4.9591503583707008E-2</v>
      </c>
      <c r="AI168" s="17">
        <v>4.1973320540568688E-2</v>
      </c>
      <c r="AJ168" s="17">
        <v>8.4724924112142778E-3</v>
      </c>
      <c r="AK168" s="17">
        <v>5.6920228924970021E-2</v>
      </c>
      <c r="AL168" s="17">
        <v>5.3287584019935219E-2</v>
      </c>
      <c r="AM168" s="17">
        <v>3.2092156926602423E-2</v>
      </c>
      <c r="AN168" s="17">
        <v>2.3296392805484852E-2</v>
      </c>
      <c r="AO168" s="17">
        <v>1.918345063849387E-2</v>
      </c>
      <c r="AP168" s="17">
        <v>2.7133617831941782E-2</v>
      </c>
      <c r="AQ168" s="17">
        <v>0.13614202542900969</v>
      </c>
      <c r="AS168" s="17">
        <v>2.7075877517307591E-2</v>
      </c>
      <c r="AT168" s="17">
        <v>3.4232441889028152E-2</v>
      </c>
      <c r="AU168" s="17">
        <v>1.703355553637266E-2</v>
      </c>
      <c r="AV168" s="17">
        <v>4.8458274885678727E-2</v>
      </c>
      <c r="AW168" s="17">
        <v>3.5276637576572283E-2</v>
      </c>
      <c r="AX168" s="17">
        <v>2.1650055391144389E-2</v>
      </c>
      <c r="AY168" s="17">
        <v>0.27304661674305952</v>
      </c>
      <c r="AZ168" s="17">
        <v>7.4609842243341662E-2</v>
      </c>
      <c r="BB168" s="17">
        <v>2.1152353488969301E-2</v>
      </c>
      <c r="BC168" s="17">
        <v>2.9873726685679499E-2</v>
      </c>
      <c r="BD168" s="17">
        <v>1.6723023344359648E-2</v>
      </c>
      <c r="BE168" s="17">
        <v>4.7879360244901178E-2</v>
      </c>
      <c r="BF168" s="17">
        <v>2.6168199522044008E-2</v>
      </c>
      <c r="BG168" s="17">
        <v>2.043346277132008E-2</v>
      </c>
      <c r="BH168" s="17">
        <v>0.118102577424007</v>
      </c>
      <c r="BI168" s="17">
        <v>0.14333750867411821</v>
      </c>
      <c r="BJ168" s="17">
        <v>3.6978602497771733E-2</v>
      </c>
    </row>
    <row r="170" spans="2:62" ht="43.5">
      <c r="B170" s="14" t="s">
        <v>112</v>
      </c>
    </row>
    <row r="171" spans="2:62">
      <c r="B171" s="15" t="s">
        <v>16</v>
      </c>
    </row>
    <row r="172" spans="2:62">
      <c r="B172" s="16" t="s">
        <v>113</v>
      </c>
      <c r="C172" s="17">
        <v>0.43510058044861549</v>
      </c>
      <c r="D172" s="17">
        <v>0.35834731873004011</v>
      </c>
      <c r="E172" s="17">
        <v>0.35183435048693168</v>
      </c>
      <c r="F172" s="17">
        <v>0.40579869463530738</v>
      </c>
      <c r="G172" s="17">
        <v>0.42352799287242499</v>
      </c>
      <c r="H172" s="17">
        <v>0.49388749969370588</v>
      </c>
      <c r="I172" s="17">
        <v>0.54707788705970584</v>
      </c>
      <c r="K172" s="17">
        <v>0.45693309366885332</v>
      </c>
      <c r="L172" s="17">
        <v>0.41233916226856082</v>
      </c>
      <c r="N172" s="17">
        <v>0.38767103899077282</v>
      </c>
      <c r="O172" s="17">
        <v>0.61707268268061055</v>
      </c>
      <c r="P172" s="17">
        <v>0.33307117379656581</v>
      </c>
      <c r="Q172" s="17">
        <v>0.40695846136464359</v>
      </c>
      <c r="R172" s="17">
        <v>0.44374864239117079</v>
      </c>
      <c r="S172" s="17">
        <v>0.3675798123451387</v>
      </c>
      <c r="T172" s="17">
        <v>0.39440952910178462</v>
      </c>
      <c r="U172" s="17">
        <v>0.45230002031572419</v>
      </c>
      <c r="V172" s="17">
        <v>0.4751403799912306</v>
      </c>
      <c r="W172" s="17">
        <v>0.421298684757904</v>
      </c>
      <c r="X172" s="17">
        <v>0.45723354397910271</v>
      </c>
      <c r="Y172" s="17">
        <v>0.51386417026324915</v>
      </c>
      <c r="AA172" s="17">
        <v>0.21371836860948901</v>
      </c>
      <c r="AB172" s="17">
        <v>0.30564758289667793</v>
      </c>
      <c r="AC172" s="17">
        <v>0.35053095541149393</v>
      </c>
      <c r="AD172" s="17">
        <v>0.44057125215331139</v>
      </c>
      <c r="AE172" s="17">
        <v>0.39266816489957518</v>
      </c>
      <c r="AF172" s="17">
        <v>0.39617905973258588</v>
      </c>
      <c r="AG172" s="17">
        <v>0.46635123801944439</v>
      </c>
      <c r="AH172" s="17">
        <v>0.41457786302440358</v>
      </c>
      <c r="AI172" s="17">
        <v>0.56594346871664025</v>
      </c>
      <c r="AJ172" s="17">
        <v>0.48124132065216763</v>
      </c>
      <c r="AK172" s="17">
        <v>0.57967023894541891</v>
      </c>
      <c r="AL172" s="17">
        <v>0.48254246659077987</v>
      </c>
      <c r="AM172" s="17">
        <v>0.42396223074350908</v>
      </c>
      <c r="AN172" s="17">
        <v>0.3932245539723116</v>
      </c>
      <c r="AO172" s="17">
        <v>0.4753086499076683</v>
      </c>
      <c r="AP172" s="17">
        <v>0.43732547707700159</v>
      </c>
      <c r="AQ172" s="17">
        <v>0.40881898061247168</v>
      </c>
      <c r="AS172" s="17">
        <v>0.47557650913236649</v>
      </c>
      <c r="AT172" s="17">
        <v>0.4711182415994995</v>
      </c>
      <c r="AU172" s="17">
        <v>0.5844956869175435</v>
      </c>
      <c r="AV172" s="17">
        <v>0.40032580348420299</v>
      </c>
      <c r="AW172" s="17">
        <v>0.28432101923624831</v>
      </c>
      <c r="AX172" s="17">
        <v>0.39350797121043668</v>
      </c>
      <c r="AY172" s="17">
        <v>0.203853971237486</v>
      </c>
      <c r="AZ172" s="17">
        <v>0.41851141956373528</v>
      </c>
      <c r="BB172" s="17">
        <v>0.47512389251498982</v>
      </c>
      <c r="BC172" s="17">
        <v>0.45464182882335202</v>
      </c>
      <c r="BD172" s="17">
        <v>0.6021858788704415</v>
      </c>
      <c r="BE172" s="17">
        <v>0.39552141320874928</v>
      </c>
      <c r="BF172" s="17">
        <v>0.37586982164681898</v>
      </c>
      <c r="BG172" s="17">
        <v>0.35210728034418132</v>
      </c>
      <c r="BH172" s="17">
        <v>0.34083927202892339</v>
      </c>
      <c r="BI172" s="17">
        <v>0.45936411947436812</v>
      </c>
      <c r="BJ172" s="17">
        <v>0.47753879250465098</v>
      </c>
    </row>
    <row r="173" spans="2:62" ht="29.1">
      <c r="B173" s="16" t="s">
        <v>114</v>
      </c>
      <c r="C173" s="17">
        <v>0.11547444104524369</v>
      </c>
      <c r="D173" s="17">
        <v>8.110667158154658E-2</v>
      </c>
      <c r="E173" s="17">
        <v>0.13560143082694581</v>
      </c>
      <c r="F173" s="17">
        <v>0.1060897792426395</v>
      </c>
      <c r="G173" s="17">
        <v>0.13361754342422441</v>
      </c>
      <c r="H173" s="17">
        <v>8.2730713399393446E-2</v>
      </c>
      <c r="I173" s="17">
        <v>0.1365233677257123</v>
      </c>
      <c r="K173" s="17">
        <v>0.12618630648946841</v>
      </c>
      <c r="L173" s="17">
        <v>0.1055164996082233</v>
      </c>
      <c r="N173" s="17">
        <v>0.13501139927585989</v>
      </c>
      <c r="O173" s="17">
        <v>7.996805135819339E-2</v>
      </c>
      <c r="P173" s="17">
        <v>6.2603228631788535E-2</v>
      </c>
      <c r="Q173" s="17">
        <v>0.1431774398952699</v>
      </c>
      <c r="R173" s="17">
        <v>9.089717236066007E-2</v>
      </c>
      <c r="S173" s="17">
        <v>0.1465677475754707</v>
      </c>
      <c r="T173" s="17">
        <v>0.16882387690162989</v>
      </c>
      <c r="U173" s="17">
        <v>0.13410826849875371</v>
      </c>
      <c r="V173" s="17">
        <v>9.7415476055071074E-2</v>
      </c>
      <c r="W173" s="17">
        <v>0.10223638217125899</v>
      </c>
      <c r="X173" s="17">
        <v>0.11952232263228529</v>
      </c>
      <c r="Y173" s="17">
        <v>9.7847373653860051E-2</v>
      </c>
      <c r="AA173" s="17">
        <v>6.5067625713718699E-2</v>
      </c>
      <c r="AB173" s="17">
        <v>8.9370934116501266E-2</v>
      </c>
      <c r="AC173" s="17">
        <v>0.1539857710337241</v>
      </c>
      <c r="AD173" s="17">
        <v>0.14027087064218241</v>
      </c>
      <c r="AE173" s="17">
        <v>0.13228240433727331</v>
      </c>
      <c r="AF173" s="17">
        <v>9.7995541727980542E-2</v>
      </c>
      <c r="AG173" s="17">
        <v>0.14043761105482519</v>
      </c>
      <c r="AH173" s="17">
        <v>9.4802180829903215E-2</v>
      </c>
      <c r="AI173" s="17">
        <v>0.1727361778197645</v>
      </c>
      <c r="AJ173" s="17">
        <v>0.11039645209951621</v>
      </c>
      <c r="AK173" s="17">
        <v>0.13329261458974159</v>
      </c>
      <c r="AL173" s="17">
        <v>0.1050928840750084</v>
      </c>
      <c r="AM173" s="17">
        <v>6.745538005151154E-2</v>
      </c>
      <c r="AN173" s="17">
        <v>0.14478972322282629</v>
      </c>
      <c r="AO173" s="17">
        <v>7.9664621113446993E-2</v>
      </c>
      <c r="AP173" s="17">
        <v>7.098715315941842E-2</v>
      </c>
      <c r="AQ173" s="17">
        <v>8.3799441361182975E-2</v>
      </c>
      <c r="AS173" s="17">
        <v>0.12194152762553449</v>
      </c>
      <c r="AT173" s="17">
        <v>8.3144547679780745E-2</v>
      </c>
      <c r="AU173" s="17">
        <v>9.5037956210840407E-2</v>
      </c>
      <c r="AV173" s="17">
        <v>0.17315907781879569</v>
      </c>
      <c r="AW173" s="17">
        <v>0.21557625584936979</v>
      </c>
      <c r="AX173" s="17">
        <v>0.1613239434300964</v>
      </c>
      <c r="AY173" s="17">
        <v>2.0524252610096948E-2</v>
      </c>
      <c r="AZ173" s="17">
        <v>9.0492823959649665E-2</v>
      </c>
      <c r="BB173" s="17">
        <v>0.1119615090752925</v>
      </c>
      <c r="BC173" s="17">
        <v>6.5620891682305935E-2</v>
      </c>
      <c r="BD173" s="17">
        <v>9.1554540671337073E-2</v>
      </c>
      <c r="BE173" s="17">
        <v>0.1467489017836443</v>
      </c>
      <c r="BF173" s="17">
        <v>0.16624276523604051</v>
      </c>
      <c r="BG173" s="17">
        <v>0.13311753655889341</v>
      </c>
      <c r="BH173" s="17">
        <v>8.6155264342329729E-2</v>
      </c>
      <c r="BI173" s="17">
        <v>7.1065807018022661E-2</v>
      </c>
      <c r="BJ173" s="17">
        <v>0.1689747687587663</v>
      </c>
    </row>
    <row r="174" spans="2:62" ht="29.1">
      <c r="B174" s="16" t="s">
        <v>115</v>
      </c>
      <c r="C174" s="17">
        <v>0.15262601226874689</v>
      </c>
      <c r="D174" s="17">
        <v>0.13888289029974621</v>
      </c>
      <c r="E174" s="17">
        <v>0.14550112235709789</v>
      </c>
      <c r="F174" s="17">
        <v>0.1505572428705157</v>
      </c>
      <c r="G174" s="17">
        <v>0.15027645937202819</v>
      </c>
      <c r="H174" s="17">
        <v>0.16190448888206679</v>
      </c>
      <c r="I174" s="17">
        <v>0.16483113921469439</v>
      </c>
      <c r="K174" s="17">
        <v>0.16247361838492641</v>
      </c>
      <c r="L174" s="17">
        <v>0.14367750654266989</v>
      </c>
      <c r="N174" s="17">
        <v>0.16678481387928351</v>
      </c>
      <c r="O174" s="17">
        <v>0.1105480248554902</v>
      </c>
      <c r="P174" s="17">
        <v>0.105579955646632</v>
      </c>
      <c r="Q174" s="17">
        <v>0.14284554380873651</v>
      </c>
      <c r="R174" s="17">
        <v>0.20569199016859621</v>
      </c>
      <c r="S174" s="17">
        <v>0.15066882611615531</v>
      </c>
      <c r="T174" s="17">
        <v>0.16695073360738361</v>
      </c>
      <c r="U174" s="17">
        <v>0.16846118439671029</v>
      </c>
      <c r="V174" s="17">
        <v>0.118802598149035</v>
      </c>
      <c r="W174" s="17">
        <v>0.1520084407353417</v>
      </c>
      <c r="X174" s="17">
        <v>0.15068373047982869</v>
      </c>
      <c r="Y174" s="17">
        <v>0.12785852081618601</v>
      </c>
      <c r="AA174" s="17">
        <v>9.4932938463309899E-2</v>
      </c>
      <c r="AB174" s="17">
        <v>0.1223945889350295</v>
      </c>
      <c r="AC174" s="17">
        <v>0.18051421629295319</v>
      </c>
      <c r="AD174" s="17">
        <v>0.1138949927082949</v>
      </c>
      <c r="AE174" s="17">
        <v>0.1231677174352834</v>
      </c>
      <c r="AF174" s="17">
        <v>0.10302107227316699</v>
      </c>
      <c r="AG174" s="17">
        <v>0.1531621383905008</v>
      </c>
      <c r="AH174" s="17">
        <v>0.1675829429587381</v>
      </c>
      <c r="AI174" s="17">
        <v>0.17171336015940361</v>
      </c>
      <c r="AJ174" s="17">
        <v>0.20262014267026379</v>
      </c>
      <c r="AK174" s="17">
        <v>0.1334569507169957</v>
      </c>
      <c r="AL174" s="17">
        <v>0.21432972545923701</v>
      </c>
      <c r="AM174" s="17">
        <v>0.1482782716303209</v>
      </c>
      <c r="AN174" s="17">
        <v>0.1734130751365224</v>
      </c>
      <c r="AO174" s="17">
        <v>0.21017581119135281</v>
      </c>
      <c r="AP174" s="17">
        <v>0.1783549396788694</v>
      </c>
      <c r="AQ174" s="17">
        <v>0.18626950322672611</v>
      </c>
      <c r="AS174" s="17">
        <v>0.16475033514447451</v>
      </c>
      <c r="AT174" s="17">
        <v>0.16072203116601039</v>
      </c>
      <c r="AU174" s="17">
        <v>0.2081630047963704</v>
      </c>
      <c r="AV174" s="17">
        <v>0.14275826065432259</v>
      </c>
      <c r="AW174" s="17">
        <v>0.1560434881345811</v>
      </c>
      <c r="AX174" s="17">
        <v>0.12284653255589389</v>
      </c>
      <c r="AY174" s="17">
        <v>0.16748924563204651</v>
      </c>
      <c r="AZ174" s="17">
        <v>0.1006373709050639</v>
      </c>
      <c r="BB174" s="17">
        <v>0.17058761166406189</v>
      </c>
      <c r="BC174" s="17">
        <v>0.15422554490136159</v>
      </c>
      <c r="BD174" s="17">
        <v>0.1728011216426053</v>
      </c>
      <c r="BE174" s="17">
        <v>0.15817760389957311</v>
      </c>
      <c r="BF174" s="17">
        <v>0.15696448315425851</v>
      </c>
      <c r="BG174" s="17">
        <v>0.15394292953506239</v>
      </c>
      <c r="BH174" s="17">
        <v>6.4872330307399056E-2</v>
      </c>
      <c r="BI174" s="17">
        <v>0.15376678583105541</v>
      </c>
      <c r="BJ174" s="17">
        <v>0.15736521816175231</v>
      </c>
    </row>
    <row r="175" spans="2:62" ht="29.1">
      <c r="B175" s="16" t="s">
        <v>116</v>
      </c>
      <c r="C175" s="17">
        <v>0.1240993962689971</v>
      </c>
      <c r="D175" s="17">
        <v>8.9200871124870434E-2</v>
      </c>
      <c r="E175" s="17">
        <v>0.12714261827845749</v>
      </c>
      <c r="F175" s="17">
        <v>6.349824001280821E-2</v>
      </c>
      <c r="G175" s="17">
        <v>0.1174936448256635</v>
      </c>
      <c r="H175" s="17">
        <v>0.14329743866773151</v>
      </c>
      <c r="I175" s="17">
        <v>0.18595661755196599</v>
      </c>
      <c r="K175" s="17">
        <v>0.13638135613362359</v>
      </c>
      <c r="L175" s="17">
        <v>0.1126450679221544</v>
      </c>
      <c r="N175" s="17">
        <v>0.13881735903541079</v>
      </c>
      <c r="O175" s="17">
        <v>9.6174270131714215E-2</v>
      </c>
      <c r="P175" s="17">
        <v>0.1176775114359056</v>
      </c>
      <c r="Q175" s="17">
        <v>9.7327127680807243E-2</v>
      </c>
      <c r="R175" s="17">
        <v>0.1061474630874719</v>
      </c>
      <c r="S175" s="17">
        <v>0.169360954487732</v>
      </c>
      <c r="T175" s="17">
        <v>0.11184173294861929</v>
      </c>
      <c r="U175" s="17">
        <v>0.1243967176429001</v>
      </c>
      <c r="V175" s="17">
        <v>0.152528378808239</v>
      </c>
      <c r="W175" s="17">
        <v>0.10217848640078241</v>
      </c>
      <c r="X175" s="17">
        <v>0.10831889789093729</v>
      </c>
      <c r="Y175" s="17">
        <v>0.157354355003158</v>
      </c>
      <c r="AA175" s="17">
        <v>0.15424062701486149</v>
      </c>
      <c r="AB175" s="17">
        <v>8.6655080704647558E-2</v>
      </c>
      <c r="AC175" s="17">
        <v>0.1173202618935195</v>
      </c>
      <c r="AD175" s="17">
        <v>0.1481550315816402</v>
      </c>
      <c r="AE175" s="17">
        <v>0.13302884243541771</v>
      </c>
      <c r="AF175" s="17">
        <v>0.1273025380295337</v>
      </c>
      <c r="AG175" s="17">
        <v>0.1219613995893212</v>
      </c>
      <c r="AH175" s="17">
        <v>0.1155256024931285</v>
      </c>
      <c r="AI175" s="17">
        <v>0.149437563318911</v>
      </c>
      <c r="AJ175" s="17">
        <v>9.4507883341612212E-2</v>
      </c>
      <c r="AK175" s="17">
        <v>0.14746198064880531</v>
      </c>
      <c r="AL175" s="17">
        <v>8.8218547000813441E-2</v>
      </c>
      <c r="AM175" s="17">
        <v>0.18342321844643869</v>
      </c>
      <c r="AN175" s="17">
        <v>0.1437970555121495</v>
      </c>
      <c r="AO175" s="17">
        <v>5.8145848036443473E-2</v>
      </c>
      <c r="AP175" s="17">
        <v>0.1057483228091263</v>
      </c>
      <c r="AQ175" s="17">
        <v>0.13781869183913689</v>
      </c>
      <c r="AS175" s="17">
        <v>0.16515123935741491</v>
      </c>
      <c r="AT175" s="17">
        <v>8.0957446154446916E-2</v>
      </c>
      <c r="AU175" s="17">
        <v>0.11283263030655979</v>
      </c>
      <c r="AV175" s="17">
        <v>6.6130609149748013E-2</v>
      </c>
      <c r="AW175" s="17">
        <v>0.28217086792274809</v>
      </c>
      <c r="AX175" s="17">
        <v>0.1229769966588523</v>
      </c>
      <c r="AY175" s="17">
        <v>7.5692063253850264E-2</v>
      </c>
      <c r="AZ175" s="17">
        <v>8.4994307911668149E-2</v>
      </c>
      <c r="BB175" s="17">
        <v>0.14475962539646359</v>
      </c>
      <c r="BC175" s="17">
        <v>5.7976202002648997E-2</v>
      </c>
      <c r="BD175" s="17">
        <v>8.6542018690615605E-2</v>
      </c>
      <c r="BE175" s="17">
        <v>7.2150812257483321E-2</v>
      </c>
      <c r="BF175" s="17">
        <v>0.22186792912139491</v>
      </c>
      <c r="BG175" s="17">
        <v>0.17383271039391801</v>
      </c>
      <c r="BH175" s="17">
        <v>0.1104479091765838</v>
      </c>
      <c r="BI175" s="17">
        <v>6.2641093630827177E-2</v>
      </c>
      <c r="BJ175" s="17">
        <v>0.1697781337379563</v>
      </c>
    </row>
    <row r="176" spans="2:62" ht="29.1">
      <c r="B176" s="16" t="s">
        <v>117</v>
      </c>
      <c r="C176" s="17">
        <v>0.14451555402576441</v>
      </c>
      <c r="D176" s="17">
        <v>0.15679039939456441</v>
      </c>
      <c r="E176" s="17">
        <v>0.18083653605005401</v>
      </c>
      <c r="F176" s="17">
        <v>0.17653764204585351</v>
      </c>
      <c r="G176" s="17">
        <v>0.14244164703134471</v>
      </c>
      <c r="H176" s="17">
        <v>0.1217682562665716</v>
      </c>
      <c r="I176" s="17">
        <v>9.7930729004543166E-2</v>
      </c>
      <c r="K176" s="17">
        <v>0.15317329495921289</v>
      </c>
      <c r="L176" s="17">
        <v>0.13669407687937651</v>
      </c>
      <c r="N176" s="17">
        <v>0.13849385041217549</v>
      </c>
      <c r="O176" s="17">
        <v>0.16000615689127889</v>
      </c>
      <c r="P176" s="17">
        <v>0.14507333238584391</v>
      </c>
      <c r="Q176" s="17">
        <v>0.1062550866900752</v>
      </c>
      <c r="R176" s="17">
        <v>0.15227914866742739</v>
      </c>
      <c r="S176" s="17">
        <v>0.12516937182548041</v>
      </c>
      <c r="T176" s="17">
        <v>0.18664340689043329</v>
      </c>
      <c r="U176" s="17">
        <v>9.1213217268427058E-2</v>
      </c>
      <c r="V176" s="17">
        <v>0.20797014989712639</v>
      </c>
      <c r="W176" s="17">
        <v>0.1355224884309694</v>
      </c>
      <c r="X176" s="17">
        <v>0.15826071315790999</v>
      </c>
      <c r="Y176" s="17">
        <v>0.11817733187638731</v>
      </c>
      <c r="AA176" s="17">
        <v>6.5598362289584877E-2</v>
      </c>
      <c r="AB176" s="17">
        <v>0.13212738277622091</v>
      </c>
      <c r="AC176" s="17">
        <v>0.1873497748987227</v>
      </c>
      <c r="AD176" s="17">
        <v>0.13122222621377841</v>
      </c>
      <c r="AE176" s="17">
        <v>0.1277347633357459</v>
      </c>
      <c r="AF176" s="17">
        <v>0.14682696560853681</v>
      </c>
      <c r="AG176" s="17">
        <v>0.1155766553795409</v>
      </c>
      <c r="AH176" s="17">
        <v>0.13609510836537739</v>
      </c>
      <c r="AI176" s="17">
        <v>0.1149204985712054</v>
      </c>
      <c r="AJ176" s="17">
        <v>0.1284498366220794</v>
      </c>
      <c r="AK176" s="17">
        <v>0.17031867073832241</v>
      </c>
      <c r="AL176" s="17">
        <v>0.16129498264243919</v>
      </c>
      <c r="AM176" s="17">
        <v>0.1159978725218116</v>
      </c>
      <c r="AN176" s="17">
        <v>0.122916781711324</v>
      </c>
      <c r="AO176" s="17">
        <v>0.29144432678620152</v>
      </c>
      <c r="AP176" s="17">
        <v>0.24256167448424701</v>
      </c>
      <c r="AQ176" s="17">
        <v>6.8376231095476969E-2</v>
      </c>
      <c r="AS176" s="17">
        <v>0.13469938124251271</v>
      </c>
      <c r="AT176" s="17">
        <v>0.16752899873897431</v>
      </c>
      <c r="AU176" s="17">
        <v>0.116212773447381</v>
      </c>
      <c r="AV176" s="17">
        <v>0.19956869695318069</v>
      </c>
      <c r="AW176" s="17">
        <v>0.137266909467812</v>
      </c>
      <c r="AX176" s="17">
        <v>0.1600314425968184</v>
      </c>
      <c r="AY176" s="17">
        <v>7.5171649460050435E-2</v>
      </c>
      <c r="AZ176" s="17">
        <v>0.1175208612962719</v>
      </c>
      <c r="BB176" s="17">
        <v>0.15454897593696401</v>
      </c>
      <c r="BC176" s="17">
        <v>0.18147860584607409</v>
      </c>
      <c r="BD176" s="17">
        <v>0.1538256358979968</v>
      </c>
      <c r="BE176" s="17">
        <v>0.18755252881642029</v>
      </c>
      <c r="BF176" s="17">
        <v>0.1045974804456702</v>
      </c>
      <c r="BG176" s="17">
        <v>0.16940374688051829</v>
      </c>
      <c r="BH176" s="17">
        <v>9.3597815010306423E-2</v>
      </c>
      <c r="BI176" s="17">
        <v>0.12620752172392599</v>
      </c>
      <c r="BJ176" s="17">
        <v>0.13058351367212559</v>
      </c>
    </row>
    <row r="177" spans="2:62" ht="29.1">
      <c r="B177" s="16" t="s">
        <v>118</v>
      </c>
      <c r="C177" s="17">
        <v>0.238241243337837</v>
      </c>
      <c r="D177" s="17">
        <v>0.19703643236820439</v>
      </c>
      <c r="E177" s="17">
        <v>0.1915302893386229</v>
      </c>
      <c r="F177" s="17">
        <v>0.17484411204056879</v>
      </c>
      <c r="G177" s="17">
        <v>0.22326587432740039</v>
      </c>
      <c r="H177" s="17">
        <v>0.26505662304024391</v>
      </c>
      <c r="I177" s="17">
        <v>0.34870736070874958</v>
      </c>
      <c r="K177" s="17">
        <v>0.226661600376731</v>
      </c>
      <c r="L177" s="17">
        <v>0.2506154607862931</v>
      </c>
      <c r="N177" s="17">
        <v>0.26997636131107278</v>
      </c>
      <c r="O177" s="17">
        <v>0.15885190409775729</v>
      </c>
      <c r="P177" s="17">
        <v>0.29348504667833658</v>
      </c>
      <c r="Q177" s="17">
        <v>0.21384090069143799</v>
      </c>
      <c r="R177" s="17">
        <v>0.19918197940316371</v>
      </c>
      <c r="S177" s="17">
        <v>0.292412015844071</v>
      </c>
      <c r="T177" s="17">
        <v>0.216514704509395</v>
      </c>
      <c r="U177" s="17">
        <v>0.2286843723990401</v>
      </c>
      <c r="V177" s="17">
        <v>0.2674031657280303</v>
      </c>
      <c r="W177" s="17">
        <v>0.211149551810727</v>
      </c>
      <c r="X177" s="17">
        <v>0.24386953375978421</v>
      </c>
      <c r="Y177" s="17">
        <v>0.24449553235178431</v>
      </c>
      <c r="AA177" s="17">
        <v>0.1162676206750039</v>
      </c>
      <c r="AB177" s="17">
        <v>0.20509457685445731</v>
      </c>
      <c r="AC177" s="17">
        <v>0.24047143718770131</v>
      </c>
      <c r="AD177" s="17">
        <v>0.2564183318308379</v>
      </c>
      <c r="AE177" s="17">
        <v>0.20657540267660399</v>
      </c>
      <c r="AF177" s="17">
        <v>0.28735562004096588</v>
      </c>
      <c r="AG177" s="17">
        <v>0.17412472929435191</v>
      </c>
      <c r="AH177" s="17">
        <v>0.25920149157099759</v>
      </c>
      <c r="AI177" s="17">
        <v>0.19386746179447209</v>
      </c>
      <c r="AJ177" s="17">
        <v>0.29668481458625151</v>
      </c>
      <c r="AK177" s="17">
        <v>0.25184822799388829</v>
      </c>
      <c r="AL177" s="17">
        <v>0.28602700199729703</v>
      </c>
      <c r="AM177" s="17">
        <v>0.2543770510268622</v>
      </c>
      <c r="AN177" s="17">
        <v>0.38922944828946859</v>
      </c>
      <c r="AO177" s="17">
        <v>0.16070538717150959</v>
      </c>
      <c r="AP177" s="17">
        <v>0.253228026005273</v>
      </c>
      <c r="AQ177" s="17">
        <v>0.17193090806372369</v>
      </c>
      <c r="AS177" s="17">
        <v>0.29107302050838152</v>
      </c>
      <c r="AT177" s="17">
        <v>0.23156912257347051</v>
      </c>
      <c r="AU177" s="17">
        <v>0.30002933826675249</v>
      </c>
      <c r="AV177" s="17">
        <v>0.1703635383713627</v>
      </c>
      <c r="AW177" s="17">
        <v>0.2360692011401852</v>
      </c>
      <c r="AX177" s="17">
        <v>0.26624589879288818</v>
      </c>
      <c r="AY177" s="17">
        <v>0.15109793073876099</v>
      </c>
      <c r="AZ177" s="17">
        <v>0.20515049683847619</v>
      </c>
      <c r="BB177" s="17">
        <v>0.27680245933321712</v>
      </c>
      <c r="BC177" s="17">
        <v>0.23632642514484989</v>
      </c>
      <c r="BD177" s="17">
        <v>0.28444458728051458</v>
      </c>
      <c r="BE177" s="17">
        <v>0.17827349422374561</v>
      </c>
      <c r="BF177" s="17">
        <v>0.25097506652052032</v>
      </c>
      <c r="BG177" s="17">
        <v>0.25050376179191658</v>
      </c>
      <c r="BH177" s="17">
        <v>0.1510455303510212</v>
      </c>
      <c r="BI177" s="17">
        <v>0.26521565949473141</v>
      </c>
      <c r="BJ177" s="17">
        <v>0.21559650342450171</v>
      </c>
    </row>
    <row r="178" spans="2:62" ht="29.1">
      <c r="B178" s="16" t="s">
        <v>119</v>
      </c>
      <c r="C178" s="17">
        <v>5.9396531004245023E-2</v>
      </c>
      <c r="D178" s="17">
        <v>7.7791428491405301E-2</v>
      </c>
      <c r="E178" s="17">
        <v>0.1053142418624612</v>
      </c>
      <c r="F178" s="17">
        <v>6.4135375034575726E-2</v>
      </c>
      <c r="G178" s="17">
        <v>5.254286251432632E-2</v>
      </c>
      <c r="H178" s="17">
        <v>4.9659198550718833E-2</v>
      </c>
      <c r="I178" s="17">
        <v>1.8124100664678979E-2</v>
      </c>
      <c r="K178" s="17">
        <v>6.4630095085314837E-2</v>
      </c>
      <c r="L178" s="17">
        <v>5.4544520516811537E-2</v>
      </c>
      <c r="N178" s="17">
        <v>8.7140422707377208E-2</v>
      </c>
      <c r="O178" s="17">
        <v>3.2077987798250752E-2</v>
      </c>
      <c r="P178" s="17">
        <v>6.7541708065954373E-2</v>
      </c>
      <c r="Q178" s="17">
        <v>4.7176630360997028E-2</v>
      </c>
      <c r="R178" s="17">
        <v>6.0077970202234952E-2</v>
      </c>
      <c r="S178" s="17">
        <v>7.162985733311579E-2</v>
      </c>
      <c r="T178" s="17">
        <v>6.2246624650601212E-2</v>
      </c>
      <c r="U178" s="17">
        <v>3.6544984093685798E-2</v>
      </c>
      <c r="V178" s="17">
        <v>5.8911438255384523E-2</v>
      </c>
      <c r="W178" s="17">
        <v>6.9015805164602428E-2</v>
      </c>
      <c r="X178" s="17">
        <v>3.9477261989461269E-2</v>
      </c>
      <c r="Y178" s="17">
        <v>6.5562627652081804E-2</v>
      </c>
      <c r="AA178" s="17">
        <v>0</v>
      </c>
      <c r="AB178" s="17">
        <v>0.15895946949807949</v>
      </c>
      <c r="AC178" s="17">
        <v>4.1369706187803848E-2</v>
      </c>
      <c r="AD178" s="17">
        <v>7.3144203632339574E-2</v>
      </c>
      <c r="AE178" s="17">
        <v>4.6976335406471857E-2</v>
      </c>
      <c r="AF178" s="17">
        <v>5.8086187738701327E-2</v>
      </c>
      <c r="AG178" s="17">
        <v>5.7706077736325453E-2</v>
      </c>
      <c r="AH178" s="17">
        <v>7.2644750388657559E-2</v>
      </c>
      <c r="AI178" s="17">
        <v>6.5103191870100607E-2</v>
      </c>
      <c r="AJ178" s="17">
        <v>6.2279378677294057E-2</v>
      </c>
      <c r="AK178" s="17">
        <v>3.5094471581567879E-2</v>
      </c>
      <c r="AL178" s="17">
        <v>6.0199023629592598E-2</v>
      </c>
      <c r="AM178" s="17">
        <v>5.3325324191191778E-2</v>
      </c>
      <c r="AN178" s="17">
        <v>7.2133755809525316E-2</v>
      </c>
      <c r="AO178" s="17">
        <v>3.7425776471774433E-2</v>
      </c>
      <c r="AP178" s="17">
        <v>3.3982567535153767E-2</v>
      </c>
      <c r="AQ178" s="17">
        <v>3.3807075589790597E-2</v>
      </c>
      <c r="AS178" s="17">
        <v>4.7718413010595283E-2</v>
      </c>
      <c r="AT178" s="17">
        <v>6.4547349950718022E-2</v>
      </c>
      <c r="AU178" s="17">
        <v>2.7177997900862949E-2</v>
      </c>
      <c r="AV178" s="17">
        <v>0.1098139162400411</v>
      </c>
      <c r="AW178" s="17">
        <v>7.4507523424172009E-2</v>
      </c>
      <c r="AX178" s="17">
        <v>5.992671693885207E-2</v>
      </c>
      <c r="AY178" s="17">
        <v>3.8424200371653679E-2</v>
      </c>
      <c r="AZ178" s="17">
        <v>4.9716199640725302E-2</v>
      </c>
      <c r="BB178" s="17">
        <v>5.9360424257578273E-2</v>
      </c>
      <c r="BC178" s="17">
        <v>7.8510986820278933E-2</v>
      </c>
      <c r="BD178" s="17">
        <v>3.2638805060006222E-2</v>
      </c>
      <c r="BE178" s="17">
        <v>7.1662639772675105E-2</v>
      </c>
      <c r="BF178" s="17">
        <v>6.5622479560998995E-2</v>
      </c>
      <c r="BG178" s="17">
        <v>7.6296611893423252E-2</v>
      </c>
      <c r="BH178" s="17">
        <v>6.6893460348026984E-2</v>
      </c>
      <c r="BI178" s="17">
        <v>2.8193372058713671E-2</v>
      </c>
      <c r="BJ178" s="17">
        <v>0</v>
      </c>
    </row>
    <row r="179" spans="2:62" ht="29.1">
      <c r="B179" s="16" t="s">
        <v>120</v>
      </c>
      <c r="C179" s="17">
        <v>0.1822112950953968</v>
      </c>
      <c r="D179" s="17">
        <v>0.28574427419340098</v>
      </c>
      <c r="E179" s="17">
        <v>0.25521357800405481</v>
      </c>
      <c r="F179" s="17">
        <v>0.22824129105521421</v>
      </c>
      <c r="G179" s="17">
        <v>0.16473363539583549</v>
      </c>
      <c r="H179" s="17">
        <v>0.12653794123687681</v>
      </c>
      <c r="I179" s="17">
        <v>6.8891094928895572E-2</v>
      </c>
      <c r="K179" s="17">
        <v>0.16773444725657249</v>
      </c>
      <c r="L179" s="17">
        <v>0.19608668030356119</v>
      </c>
      <c r="N179" s="17">
        <v>0.19726202235052939</v>
      </c>
      <c r="O179" s="17">
        <v>0.17506575894014489</v>
      </c>
      <c r="P179" s="17">
        <v>0.13798270537026849</v>
      </c>
      <c r="Q179" s="17">
        <v>0.2234826462453964</v>
      </c>
      <c r="R179" s="17">
        <v>0.2064348010062613</v>
      </c>
      <c r="S179" s="17">
        <v>0.13758453951895569</v>
      </c>
      <c r="T179" s="17">
        <v>0.19795284469764479</v>
      </c>
      <c r="U179" s="17">
        <v>0.16478691309081531</v>
      </c>
      <c r="V179" s="17">
        <v>0.12809631669906699</v>
      </c>
      <c r="W179" s="17">
        <v>0.2350916838411998</v>
      </c>
      <c r="X179" s="17">
        <v>0.18049457756114351</v>
      </c>
      <c r="Y179" s="17">
        <v>0.16312248513088831</v>
      </c>
      <c r="AA179" s="17">
        <v>0.1870920317850806</v>
      </c>
      <c r="AB179" s="17">
        <v>0.2081320805945282</v>
      </c>
      <c r="AC179" s="17">
        <v>0.1894493193162797</v>
      </c>
      <c r="AD179" s="17">
        <v>0.1874401785762406</v>
      </c>
      <c r="AE179" s="17">
        <v>0.26903155278432661</v>
      </c>
      <c r="AF179" s="17">
        <v>0.20646106001836409</v>
      </c>
      <c r="AG179" s="17">
        <v>0.1500870527946041</v>
      </c>
      <c r="AH179" s="17">
        <v>0.17797602532927109</v>
      </c>
      <c r="AI179" s="17">
        <v>0.12328084011903249</v>
      </c>
      <c r="AJ179" s="17">
        <v>0.1019636467777266</v>
      </c>
      <c r="AK179" s="17">
        <v>0.13452462576745791</v>
      </c>
      <c r="AL179" s="17">
        <v>0.1984305907711818</v>
      </c>
      <c r="AM179" s="17">
        <v>0.22400889003266691</v>
      </c>
      <c r="AN179" s="17">
        <v>0.1708630959791442</v>
      </c>
      <c r="AO179" s="17">
        <v>0.23611353768374541</v>
      </c>
      <c r="AP179" s="17">
        <v>0.16993447243018989</v>
      </c>
      <c r="AQ179" s="17">
        <v>0.13973233711440891</v>
      </c>
      <c r="AS179" s="17">
        <v>0.15123728045344079</v>
      </c>
      <c r="AT179" s="17">
        <v>0.1875211183952569</v>
      </c>
      <c r="AU179" s="17">
        <v>0.12706596555193511</v>
      </c>
      <c r="AV179" s="17">
        <v>0.148839338236288</v>
      </c>
      <c r="AW179" s="17">
        <v>0.1521084087531048</v>
      </c>
      <c r="AX179" s="17">
        <v>0.22459395711120581</v>
      </c>
      <c r="AY179" s="17">
        <v>0.23996996356216729</v>
      </c>
      <c r="AZ179" s="17">
        <v>0.25114288747483132</v>
      </c>
      <c r="BB179" s="17">
        <v>0.1839285973801624</v>
      </c>
      <c r="BC179" s="17">
        <v>0.2213694464856929</v>
      </c>
      <c r="BD179" s="17">
        <v>0.1184235885067641</v>
      </c>
      <c r="BE179" s="17">
        <v>0.1881745525025999</v>
      </c>
      <c r="BF179" s="17">
        <v>0.1369257252651401</v>
      </c>
      <c r="BG179" s="17">
        <v>0.23038603983456321</v>
      </c>
      <c r="BH179" s="17">
        <v>0.29135942319136171</v>
      </c>
      <c r="BI179" s="17">
        <v>0.17129387234595819</v>
      </c>
      <c r="BJ179" s="17">
        <v>0.1565019710398606</v>
      </c>
    </row>
    <row r="180" spans="2:62">
      <c r="B180" s="16" t="s">
        <v>121</v>
      </c>
      <c r="C180" s="17">
        <v>0.31963810194335163</v>
      </c>
      <c r="D180" s="17">
        <v>0.2464616498308993</v>
      </c>
      <c r="E180" s="17">
        <v>0.25854004342034032</v>
      </c>
      <c r="F180" s="17">
        <v>0.35163090276720582</v>
      </c>
      <c r="G180" s="17">
        <v>0.3858202850585491</v>
      </c>
      <c r="H180" s="17">
        <v>0.37495331785356512</v>
      </c>
      <c r="I180" s="17">
        <v>0.30118557397195139</v>
      </c>
      <c r="K180" s="17">
        <v>0.30895853679176771</v>
      </c>
      <c r="L180" s="17">
        <v>0.32934548118140172</v>
      </c>
      <c r="N180" s="17">
        <v>0.30993722476376878</v>
      </c>
      <c r="O180" s="17">
        <v>0.36332809372472802</v>
      </c>
      <c r="P180" s="17">
        <v>0.3889885545648244</v>
      </c>
      <c r="Q180" s="17">
        <v>0.20338337709953769</v>
      </c>
      <c r="R180" s="17">
        <v>0.32059059970612791</v>
      </c>
      <c r="S180" s="17">
        <v>0.38472158234137471</v>
      </c>
      <c r="T180" s="17">
        <v>0.30611846698402001</v>
      </c>
      <c r="U180" s="17">
        <v>0.37594775149398513</v>
      </c>
      <c r="V180" s="17">
        <v>0.30356417530268992</v>
      </c>
      <c r="W180" s="17">
        <v>0.25734698567770159</v>
      </c>
      <c r="X180" s="17">
        <v>0.32794953948212502</v>
      </c>
      <c r="Y180" s="17">
        <v>0.32504117045334879</v>
      </c>
      <c r="AA180" s="17">
        <v>0.21167183395854339</v>
      </c>
      <c r="AB180" s="17">
        <v>0.32270556967347852</v>
      </c>
      <c r="AC180" s="17">
        <v>0.26634146925132368</v>
      </c>
      <c r="AD180" s="17">
        <v>0.34486961051418691</v>
      </c>
      <c r="AE180" s="17">
        <v>0.35985441681502361</v>
      </c>
      <c r="AF180" s="17">
        <v>0.36624814337375322</v>
      </c>
      <c r="AG180" s="17">
        <v>0.37381724350403023</v>
      </c>
      <c r="AH180" s="17">
        <v>0.30430342308599961</v>
      </c>
      <c r="AI180" s="17">
        <v>0.20753511152016299</v>
      </c>
      <c r="AJ180" s="17">
        <v>0.3324411052710679</v>
      </c>
      <c r="AK180" s="17">
        <v>0.23214392085268809</v>
      </c>
      <c r="AL180" s="17">
        <v>0.36817552997939079</v>
      </c>
      <c r="AM180" s="17">
        <v>0.40125570938495952</v>
      </c>
      <c r="AN180" s="17">
        <v>0.31632537369711272</v>
      </c>
      <c r="AO180" s="17">
        <v>0.23632322962892949</v>
      </c>
      <c r="AP180" s="17">
        <v>0.29391554246639973</v>
      </c>
      <c r="AQ180" s="17">
        <v>0.29603284549849812</v>
      </c>
      <c r="AS180" s="17">
        <v>0.2764332604923726</v>
      </c>
      <c r="AT180" s="17">
        <v>0.33941863294583552</v>
      </c>
      <c r="AU180" s="17">
        <v>0.30958016693348689</v>
      </c>
      <c r="AV180" s="17">
        <v>0.3603380012437048</v>
      </c>
      <c r="AW180" s="17">
        <v>0.28484747052443771</v>
      </c>
      <c r="AX180" s="17">
        <v>0.36489705717824389</v>
      </c>
      <c r="AY180" s="17">
        <v>0.35162526615227557</v>
      </c>
      <c r="AZ180" s="17">
        <v>0.3270964642577322</v>
      </c>
      <c r="BB180" s="17">
        <v>0.27107209419088318</v>
      </c>
      <c r="BC180" s="17">
        <v>0.33829169033558792</v>
      </c>
      <c r="BD180" s="17">
        <v>0.33568128366634559</v>
      </c>
      <c r="BE180" s="17">
        <v>0.32107230794024533</v>
      </c>
      <c r="BF180" s="17">
        <v>0.32527580179443932</v>
      </c>
      <c r="BG180" s="17">
        <v>0.3432016791159439</v>
      </c>
      <c r="BH180" s="17">
        <v>0.32961982773140619</v>
      </c>
      <c r="BI180" s="17">
        <v>0.30693309175177808</v>
      </c>
      <c r="BJ180" s="17">
        <v>0.32605412772307463</v>
      </c>
    </row>
    <row r="181" spans="2:62">
      <c r="B181" s="16" t="s">
        <v>122</v>
      </c>
      <c r="C181" s="17">
        <v>1.1804518782761911E-2</v>
      </c>
      <c r="D181" s="17">
        <v>1.099260720375474E-2</v>
      </c>
      <c r="E181" s="17">
        <v>6.1390073440166686E-3</v>
      </c>
      <c r="F181" s="17">
        <v>0</v>
      </c>
      <c r="G181" s="17">
        <v>1.46183430655526E-2</v>
      </c>
      <c r="H181" s="17">
        <v>2.105083404732094E-2</v>
      </c>
      <c r="I181" s="17">
        <v>1.800655369675664E-2</v>
      </c>
      <c r="K181" s="17">
        <v>1.6780580498502441E-2</v>
      </c>
      <c r="L181" s="17">
        <v>6.9932068981926653E-3</v>
      </c>
      <c r="N181" s="17">
        <v>3.2014511893003098E-2</v>
      </c>
      <c r="O181" s="17">
        <v>1.59913141876603E-2</v>
      </c>
      <c r="P181" s="17">
        <v>1.010037661310165E-2</v>
      </c>
      <c r="Q181" s="17">
        <v>0</v>
      </c>
      <c r="R181" s="17">
        <v>1.348146875813809E-2</v>
      </c>
      <c r="S181" s="17">
        <v>5.9557692951557164E-3</v>
      </c>
      <c r="T181" s="17">
        <v>0</v>
      </c>
      <c r="U181" s="17">
        <v>5.1750422988790963E-3</v>
      </c>
      <c r="V181" s="17">
        <v>5.4479331569693493E-3</v>
      </c>
      <c r="W181" s="17">
        <v>1.4700676298080971E-2</v>
      </c>
      <c r="X181" s="17">
        <v>1.1604489817162359E-2</v>
      </c>
      <c r="Y181" s="17">
        <v>1.826864694632124E-2</v>
      </c>
      <c r="AA181" s="17">
        <v>3.086902222780858E-2</v>
      </c>
      <c r="AB181" s="17">
        <v>8.3139759947249217E-3</v>
      </c>
      <c r="AC181" s="17">
        <v>0</v>
      </c>
      <c r="AD181" s="17">
        <v>1.661302910203798E-2</v>
      </c>
      <c r="AE181" s="17">
        <v>0</v>
      </c>
      <c r="AF181" s="17">
        <v>4.5284207978120014E-3</v>
      </c>
      <c r="AG181" s="17">
        <v>2.08542538788038E-2</v>
      </c>
      <c r="AH181" s="17">
        <v>1.9930740498957409E-2</v>
      </c>
      <c r="AI181" s="17">
        <v>2.4650112152062219E-2</v>
      </c>
      <c r="AJ181" s="17">
        <v>2.6846342706907281E-2</v>
      </c>
      <c r="AK181" s="17">
        <v>1.533178575766854E-2</v>
      </c>
      <c r="AL181" s="17">
        <v>0</v>
      </c>
      <c r="AM181" s="17">
        <v>0</v>
      </c>
      <c r="AN181" s="17">
        <v>0</v>
      </c>
      <c r="AO181" s="17">
        <v>2.0478255476383721E-2</v>
      </c>
      <c r="AP181" s="17">
        <v>8.7201176390721436E-3</v>
      </c>
      <c r="AQ181" s="17">
        <v>1.7441445445510611E-2</v>
      </c>
      <c r="AS181" s="17">
        <v>1.4715231835247341E-2</v>
      </c>
      <c r="AT181" s="17">
        <v>1.320858551629415E-2</v>
      </c>
      <c r="AU181" s="17">
        <v>5.7436291129777071E-3</v>
      </c>
      <c r="AV181" s="17">
        <v>0</v>
      </c>
      <c r="AW181" s="17">
        <v>1.633745121004546E-2</v>
      </c>
      <c r="AX181" s="17">
        <v>2.0583034376765601E-2</v>
      </c>
      <c r="AY181" s="17">
        <v>0</v>
      </c>
      <c r="AZ181" s="17">
        <v>1.140044168177772E-2</v>
      </c>
      <c r="BB181" s="17">
        <v>6.728636673907093E-3</v>
      </c>
      <c r="BC181" s="17">
        <v>8.6302519397145148E-3</v>
      </c>
      <c r="BD181" s="17">
        <v>1.228567597069739E-2</v>
      </c>
      <c r="BE181" s="17">
        <v>3.9844734638640337E-3</v>
      </c>
      <c r="BF181" s="17">
        <v>1.6084432045824139E-2</v>
      </c>
      <c r="BG181" s="17">
        <v>1.9426401413756841E-2</v>
      </c>
      <c r="BH181" s="17">
        <v>1.249796331219678E-2</v>
      </c>
      <c r="BI181" s="17">
        <v>1.6813928729027448E-2</v>
      </c>
      <c r="BJ181" s="17">
        <v>2.496513849106876E-2</v>
      </c>
    </row>
    <row r="182" spans="2:62" ht="29.1">
      <c r="B182" s="16" t="s">
        <v>123</v>
      </c>
      <c r="C182" s="17">
        <v>3.4136373712454662E-2</v>
      </c>
      <c r="D182" s="17">
        <v>6.5344833156022436E-2</v>
      </c>
      <c r="E182" s="17">
        <v>2.84002844946162E-2</v>
      </c>
      <c r="F182" s="17">
        <v>5.4851816494063357E-2</v>
      </c>
      <c r="G182" s="17">
        <v>2.8372842565090321E-2</v>
      </c>
      <c r="H182" s="17">
        <v>1.3366860531135829E-2</v>
      </c>
      <c r="I182" s="17">
        <v>2.0132488206828222E-2</v>
      </c>
      <c r="K182" s="17">
        <v>2.5975257349528009E-2</v>
      </c>
      <c r="L182" s="17">
        <v>4.2264451005647338E-2</v>
      </c>
      <c r="N182" s="17">
        <v>2.4891002450174681E-2</v>
      </c>
      <c r="O182" s="17">
        <v>1.6028659629048689E-2</v>
      </c>
      <c r="P182" s="17">
        <v>4.8267497123398659E-2</v>
      </c>
      <c r="Q182" s="17">
        <v>4.7138041284696397E-2</v>
      </c>
      <c r="R182" s="17">
        <v>2.7953196950058639E-2</v>
      </c>
      <c r="S182" s="17">
        <v>2.3584171088615161E-2</v>
      </c>
      <c r="T182" s="17">
        <v>3.4769292144843388E-2</v>
      </c>
      <c r="U182" s="17">
        <v>2.101455032771363E-2</v>
      </c>
      <c r="V182" s="17">
        <v>4.2779835760136782E-2</v>
      </c>
      <c r="W182" s="17">
        <v>4.6719186109702937E-2</v>
      </c>
      <c r="X182" s="17">
        <v>3.8619146326178889E-2</v>
      </c>
      <c r="Y182" s="17">
        <v>3.005807971106568E-2</v>
      </c>
      <c r="AA182" s="17">
        <v>0.1477167910472896</v>
      </c>
      <c r="AB182" s="17">
        <v>4.2511261389850029E-2</v>
      </c>
      <c r="AC182" s="17">
        <v>6.8010053182766608E-2</v>
      </c>
      <c r="AD182" s="17">
        <v>9.5512566796187373E-3</v>
      </c>
      <c r="AE182" s="17">
        <v>3.6454451731619417E-2</v>
      </c>
      <c r="AF182" s="17">
        <v>3.654824442519649E-2</v>
      </c>
      <c r="AG182" s="17">
        <v>2.3965649331069521E-2</v>
      </c>
      <c r="AH182" s="17">
        <v>3.6889238972185739E-2</v>
      </c>
      <c r="AI182" s="17">
        <v>1.6196375248775291E-2</v>
      </c>
      <c r="AJ182" s="17">
        <v>8.8639403729896919E-3</v>
      </c>
      <c r="AK182" s="17">
        <v>3.4598490860414693E-2</v>
      </c>
      <c r="AL182" s="17">
        <v>0</v>
      </c>
      <c r="AM182" s="17">
        <v>2.106756424929828E-2</v>
      </c>
      <c r="AN182" s="17">
        <v>0</v>
      </c>
      <c r="AO182" s="17">
        <v>3.9788393367829619E-2</v>
      </c>
      <c r="AP182" s="17">
        <v>5.1120276539729281E-2</v>
      </c>
      <c r="AQ182" s="17">
        <v>0.1042408426494336</v>
      </c>
      <c r="AS182" s="17">
        <v>1.8123043534552741E-2</v>
      </c>
      <c r="AT182" s="17">
        <v>2.7475036605626509E-2</v>
      </c>
      <c r="AU182" s="17">
        <v>0</v>
      </c>
      <c r="AV182" s="17">
        <v>2.2375845704205539E-2</v>
      </c>
      <c r="AW182" s="17">
        <v>2.6420395053772371E-2</v>
      </c>
      <c r="AX182" s="17">
        <v>2.0385805137878341E-2</v>
      </c>
      <c r="AY182" s="17">
        <v>0.11171440328986421</v>
      </c>
      <c r="AZ182" s="17">
        <v>8.044546111523794E-2</v>
      </c>
      <c r="BB182" s="17">
        <v>2.465838378999825E-2</v>
      </c>
      <c r="BC182" s="17">
        <v>2.0716095707251289E-2</v>
      </c>
      <c r="BD182" s="17">
        <v>0</v>
      </c>
      <c r="BE182" s="17">
        <v>4.1098241457237478E-2</v>
      </c>
      <c r="BF182" s="17">
        <v>2.5136676827199E-2</v>
      </c>
      <c r="BG182" s="17">
        <v>1.9240255178220329E-2</v>
      </c>
      <c r="BH182" s="17">
        <v>0.1115761358780515</v>
      </c>
      <c r="BI182" s="17">
        <v>7.9110814923271225E-2</v>
      </c>
      <c r="BJ182" s="17">
        <v>0</v>
      </c>
    </row>
    <row r="183" spans="2:62">
      <c r="B183" s="16" t="s">
        <v>124</v>
      </c>
      <c r="C183" s="17">
        <v>1.254771211559765E-2</v>
      </c>
      <c r="D183" s="17">
        <v>1.411638237207553E-2</v>
      </c>
      <c r="E183" s="17">
        <v>2.5060233306029661E-2</v>
      </c>
      <c r="F183" s="17">
        <v>1.7101037302652122E-2</v>
      </c>
      <c r="G183" s="17">
        <v>1.1678998654894241E-2</v>
      </c>
      <c r="H183" s="17">
        <v>1.008642013189672E-2</v>
      </c>
      <c r="I183" s="17">
        <v>0</v>
      </c>
      <c r="K183" s="17">
        <v>5.9327997853427109E-3</v>
      </c>
      <c r="L183" s="17">
        <v>1.9068809243090849E-2</v>
      </c>
      <c r="N183" s="17">
        <v>0</v>
      </c>
      <c r="O183" s="17">
        <v>0</v>
      </c>
      <c r="P183" s="17">
        <v>2.855788860572785E-2</v>
      </c>
      <c r="Q183" s="17">
        <v>4.7354997207759028E-2</v>
      </c>
      <c r="R183" s="17">
        <v>2.6589971249890279E-2</v>
      </c>
      <c r="S183" s="17">
        <v>1.170504960091107E-2</v>
      </c>
      <c r="T183" s="17">
        <v>6.9076314470938264E-3</v>
      </c>
      <c r="U183" s="17">
        <v>1.0608038718538149E-2</v>
      </c>
      <c r="V183" s="17">
        <v>0</v>
      </c>
      <c r="W183" s="17">
        <v>2.102504201149959E-2</v>
      </c>
      <c r="X183" s="17">
        <v>7.4596749881362624E-3</v>
      </c>
      <c r="Y183" s="17">
        <v>0</v>
      </c>
      <c r="AA183" s="17">
        <v>0.1752831221114762</v>
      </c>
      <c r="AB183" s="17">
        <v>2.5773839103608351E-2</v>
      </c>
      <c r="AC183" s="17">
        <v>8.02393610935076E-3</v>
      </c>
      <c r="AD183" s="17">
        <v>8.3505192073345495E-3</v>
      </c>
      <c r="AE183" s="17">
        <v>0</v>
      </c>
      <c r="AF183" s="17">
        <v>4.3130388276003996E-3</v>
      </c>
      <c r="AG183" s="17">
        <v>1.410729812562336E-2</v>
      </c>
      <c r="AH183" s="17">
        <v>0</v>
      </c>
      <c r="AI183" s="17">
        <v>2.4124050496566889E-2</v>
      </c>
      <c r="AJ183" s="17">
        <v>2.5138677855733569E-2</v>
      </c>
      <c r="AK183" s="17">
        <v>0</v>
      </c>
      <c r="AL183" s="17">
        <v>0</v>
      </c>
      <c r="AM183" s="17">
        <v>0</v>
      </c>
      <c r="AN183" s="17">
        <v>0</v>
      </c>
      <c r="AO183" s="17">
        <v>1.9250287576430321E-2</v>
      </c>
      <c r="AP183" s="17">
        <v>1.7804538819414701E-2</v>
      </c>
      <c r="AQ183" s="17">
        <v>3.3484196019285983E-2</v>
      </c>
      <c r="AS183" s="17">
        <v>8.7899629328756675E-3</v>
      </c>
      <c r="AT183" s="17">
        <v>1.221615889684469E-2</v>
      </c>
      <c r="AU183" s="17">
        <v>0</v>
      </c>
      <c r="AV183" s="17">
        <v>6.9227159222790876E-3</v>
      </c>
      <c r="AW183" s="17">
        <v>0</v>
      </c>
      <c r="AX183" s="17">
        <v>0</v>
      </c>
      <c r="AY183" s="17">
        <v>0.14354007400172289</v>
      </c>
      <c r="AZ183" s="17">
        <v>1.6453515078594771E-2</v>
      </c>
      <c r="BB183" s="17">
        <v>6.7590726155535739E-3</v>
      </c>
      <c r="BC183" s="17">
        <v>1.8437077965641691E-2</v>
      </c>
      <c r="BD183" s="17">
        <v>0</v>
      </c>
      <c r="BE183" s="17">
        <v>1.176094176519644E-2</v>
      </c>
      <c r="BF183" s="17">
        <v>2.1104441860867289E-3</v>
      </c>
      <c r="BG183" s="17">
        <v>0</v>
      </c>
      <c r="BH183" s="17">
        <v>3.1629621963663541E-2</v>
      </c>
      <c r="BI183" s="17">
        <v>3.7728016202890693E-2</v>
      </c>
      <c r="BJ183" s="17">
        <v>1.1892548885692401E-2</v>
      </c>
    </row>
    <row r="185" spans="2:62" ht="72.599999999999994">
      <c r="B185" s="14" t="s">
        <v>125</v>
      </c>
    </row>
    <row r="186" spans="2:62">
      <c r="B186" s="15" t="s">
        <v>16</v>
      </c>
    </row>
    <row r="187" spans="2:62">
      <c r="B187" s="16" t="s">
        <v>126</v>
      </c>
      <c r="C187" s="17">
        <v>0.28477268282583751</v>
      </c>
      <c r="D187" s="17">
        <v>0.1545963131599267</v>
      </c>
      <c r="E187" s="17">
        <v>0.20574985179126659</v>
      </c>
      <c r="F187" s="17">
        <v>0.2216863785166468</v>
      </c>
      <c r="G187" s="17">
        <v>0.2612217156357165</v>
      </c>
      <c r="H187" s="17">
        <v>0.33855704627062061</v>
      </c>
      <c r="I187" s="17">
        <v>0.46874832703243752</v>
      </c>
      <c r="K187" s="17">
        <v>0.34202098925479218</v>
      </c>
      <c r="L187" s="17">
        <v>0.23008017569027781</v>
      </c>
      <c r="N187" s="17">
        <v>0.3829026480963818</v>
      </c>
      <c r="O187" s="17">
        <v>0.18962389932447379</v>
      </c>
      <c r="P187" s="17">
        <v>0.2436317933199105</v>
      </c>
      <c r="Q187" s="17">
        <v>0.32307977011257138</v>
      </c>
      <c r="R187" s="17">
        <v>0.28553345442239719</v>
      </c>
      <c r="S187" s="17">
        <v>0.31014423208089698</v>
      </c>
      <c r="T187" s="17">
        <v>0.2176419522670158</v>
      </c>
      <c r="U187" s="17">
        <v>0.27490338362665762</v>
      </c>
      <c r="V187" s="17">
        <v>0.33342128919386632</v>
      </c>
      <c r="W187" s="17">
        <v>0.2466901388393028</v>
      </c>
      <c r="X187" s="17">
        <v>0.2623587338084985</v>
      </c>
      <c r="Y187" s="17">
        <v>0.3084058543353434</v>
      </c>
      <c r="AA187" s="17">
        <v>9.389021958170235E-2</v>
      </c>
      <c r="AB187" s="17">
        <v>0.23165740514301181</v>
      </c>
      <c r="AC187" s="17">
        <v>0.23668513918137299</v>
      </c>
      <c r="AD187" s="17">
        <v>0.28422794277697683</v>
      </c>
      <c r="AE187" s="17">
        <v>0.17418791266214101</v>
      </c>
      <c r="AF187" s="17">
        <v>0.27343684713677918</v>
      </c>
      <c r="AG187" s="17">
        <v>0.30556242353026247</v>
      </c>
      <c r="AH187" s="17">
        <v>0.3600587132456245</v>
      </c>
      <c r="AI187" s="17">
        <v>0.27828697953819559</v>
      </c>
      <c r="AJ187" s="17">
        <v>0.38785251097350959</v>
      </c>
      <c r="AK187" s="17">
        <v>0.34477782225658271</v>
      </c>
      <c r="AL187" s="17">
        <v>0.29908107394574202</v>
      </c>
      <c r="AM187" s="17">
        <v>0.26996558850502139</v>
      </c>
      <c r="AN187" s="17">
        <v>0.38952093688112133</v>
      </c>
      <c r="AO187" s="17">
        <v>0.23649256239613001</v>
      </c>
      <c r="AP187" s="17">
        <v>0.31294685046871162</v>
      </c>
      <c r="AQ187" s="17">
        <v>0.29034055969229039</v>
      </c>
      <c r="AS187" s="17">
        <v>0.40284498908595628</v>
      </c>
      <c r="AT187" s="17">
        <v>0.26483913269498849</v>
      </c>
      <c r="AU187" s="17">
        <v>0.22607319082739069</v>
      </c>
      <c r="AV187" s="17">
        <v>9.9602339386882136E-2</v>
      </c>
      <c r="AW187" s="17">
        <v>0.47133760054208113</v>
      </c>
      <c r="AX187" s="17">
        <v>0.34834098102287808</v>
      </c>
      <c r="AY187" s="17">
        <v>0.14921412183089669</v>
      </c>
      <c r="AZ187" s="17">
        <v>0.1861009739021979</v>
      </c>
      <c r="BB187" s="17">
        <v>0.33384006265168892</v>
      </c>
      <c r="BC187" s="17">
        <v>0.20928635941866169</v>
      </c>
      <c r="BD187" s="17">
        <v>0.23069617410546969</v>
      </c>
      <c r="BE187" s="17">
        <v>0.1421516451977714</v>
      </c>
      <c r="BF187" s="17">
        <v>0.49580546785040869</v>
      </c>
      <c r="BG187" s="17">
        <v>0.3097332498029049</v>
      </c>
      <c r="BH187" s="17">
        <v>0.11836872492417561</v>
      </c>
      <c r="BI187" s="17">
        <v>0.17127237796150141</v>
      </c>
      <c r="BJ187" s="17">
        <v>0.36360124426623291</v>
      </c>
    </row>
    <row r="188" spans="2:62">
      <c r="B188" s="16" t="s">
        <v>127</v>
      </c>
      <c r="C188" s="17">
        <v>0.31065643783296709</v>
      </c>
      <c r="D188" s="17">
        <v>0.26047592548006693</v>
      </c>
      <c r="E188" s="17">
        <v>0.32053784242842298</v>
      </c>
      <c r="F188" s="17">
        <v>0.32667650748655402</v>
      </c>
      <c r="G188" s="17">
        <v>0.35958701101033591</v>
      </c>
      <c r="H188" s="17">
        <v>0.34006778032171869</v>
      </c>
      <c r="I188" s="17">
        <v>0.26343136387008209</v>
      </c>
      <c r="K188" s="17">
        <v>0.29707704471439261</v>
      </c>
      <c r="L188" s="17">
        <v>0.32422407023516742</v>
      </c>
      <c r="N188" s="17">
        <v>0.2866250440976375</v>
      </c>
      <c r="O188" s="17">
        <v>0.39981763289612199</v>
      </c>
      <c r="P188" s="17">
        <v>0.26613018687966739</v>
      </c>
      <c r="Q188" s="17">
        <v>0.28470496676818591</v>
      </c>
      <c r="R188" s="17">
        <v>0.32252525938305698</v>
      </c>
      <c r="S188" s="17">
        <v>0.38657733224767482</v>
      </c>
      <c r="T188" s="17">
        <v>0.30502723471544491</v>
      </c>
      <c r="U188" s="17">
        <v>0.31773630347927262</v>
      </c>
      <c r="V188" s="17">
        <v>0.27887037177488272</v>
      </c>
      <c r="W188" s="17">
        <v>0.34503795135338627</v>
      </c>
      <c r="X188" s="17">
        <v>0.28927414484706498</v>
      </c>
      <c r="Y188" s="17">
        <v>0.26050069369811041</v>
      </c>
      <c r="AA188" s="17">
        <v>0.18214760859763929</v>
      </c>
      <c r="AB188" s="17">
        <v>0.25246644718012218</v>
      </c>
      <c r="AC188" s="17">
        <v>0.26315489181461549</v>
      </c>
      <c r="AD188" s="17">
        <v>0.33921713093951478</v>
      </c>
      <c r="AE188" s="17">
        <v>0.29637500054740679</v>
      </c>
      <c r="AF188" s="17">
        <v>0.30595898666554361</v>
      </c>
      <c r="AG188" s="17">
        <v>0.32984019947271798</v>
      </c>
      <c r="AH188" s="17">
        <v>0.34119727462021621</v>
      </c>
      <c r="AI188" s="17">
        <v>0.34595348303265472</v>
      </c>
      <c r="AJ188" s="17">
        <v>0.3121131488646578</v>
      </c>
      <c r="AK188" s="17">
        <v>0.28808316681378487</v>
      </c>
      <c r="AL188" s="17">
        <v>0.34335281812122481</v>
      </c>
      <c r="AM188" s="17">
        <v>0.36946129390730759</v>
      </c>
      <c r="AN188" s="17">
        <v>0.24200361982587451</v>
      </c>
      <c r="AO188" s="17">
        <v>0.42823569114512677</v>
      </c>
      <c r="AP188" s="17">
        <v>0.28572910276621488</v>
      </c>
      <c r="AQ188" s="17">
        <v>0.26475349569289047</v>
      </c>
      <c r="AS188" s="17">
        <v>0.33571182954805712</v>
      </c>
      <c r="AT188" s="17">
        <v>0.33626003076268401</v>
      </c>
      <c r="AU188" s="17">
        <v>0.37515492358461622</v>
      </c>
      <c r="AV188" s="17">
        <v>0.27321319472422129</v>
      </c>
      <c r="AW188" s="17">
        <v>0.24089926460459771</v>
      </c>
      <c r="AX188" s="17">
        <v>0.26653097260938891</v>
      </c>
      <c r="AY188" s="17">
        <v>0.2061425516703112</v>
      </c>
      <c r="AZ188" s="17">
        <v>0.29480747578151562</v>
      </c>
      <c r="BB188" s="17">
        <v>0.393223881993567</v>
      </c>
      <c r="BC188" s="17">
        <v>0.35325795095676349</v>
      </c>
      <c r="BD188" s="17">
        <v>0.36827978378172588</v>
      </c>
      <c r="BE188" s="17">
        <v>0.24323944739869269</v>
      </c>
      <c r="BF188" s="17">
        <v>0.2530285815634355</v>
      </c>
      <c r="BG188" s="17">
        <v>0.29022056817974601</v>
      </c>
      <c r="BH188" s="17">
        <v>0.30419968045039042</v>
      </c>
      <c r="BI188" s="17">
        <v>0.26225598125218891</v>
      </c>
      <c r="BJ188" s="17">
        <v>0.36085784157659662</v>
      </c>
    </row>
    <row r="189" spans="2:62" ht="29.1">
      <c r="B189" s="16" t="s">
        <v>128</v>
      </c>
      <c r="C189" s="17">
        <v>0.28331336111792599</v>
      </c>
      <c r="D189" s="17">
        <v>0.42369750288904329</v>
      </c>
      <c r="E189" s="17">
        <v>0.32744253095210307</v>
      </c>
      <c r="F189" s="17">
        <v>0.32425559770459972</v>
      </c>
      <c r="G189" s="17">
        <v>0.30195531156824928</v>
      </c>
      <c r="H189" s="17">
        <v>0.2035289847056031</v>
      </c>
      <c r="I189" s="17">
        <v>0.1602938728542338</v>
      </c>
      <c r="K189" s="17">
        <v>0.23312263076394171</v>
      </c>
      <c r="L189" s="17">
        <v>0.3302751514817574</v>
      </c>
      <c r="N189" s="17">
        <v>0.23761772682852311</v>
      </c>
      <c r="O189" s="17">
        <v>0.33206236781994253</v>
      </c>
      <c r="P189" s="17">
        <v>0.30565774151234387</v>
      </c>
      <c r="Q189" s="17">
        <v>0.29650429285564639</v>
      </c>
      <c r="R189" s="17">
        <v>0.24935340429503039</v>
      </c>
      <c r="S189" s="17">
        <v>0.18948020663232809</v>
      </c>
      <c r="T189" s="17">
        <v>0.33127900901370888</v>
      </c>
      <c r="U189" s="17">
        <v>0.29935713474722958</v>
      </c>
      <c r="V189" s="17">
        <v>0.3009149369567175</v>
      </c>
      <c r="W189" s="17">
        <v>0.29655120528181178</v>
      </c>
      <c r="X189" s="17">
        <v>0.31242599909120089</v>
      </c>
      <c r="Y189" s="17">
        <v>0.28591901788721491</v>
      </c>
      <c r="AA189" s="17">
        <v>0.56938027392626034</v>
      </c>
      <c r="AB189" s="17">
        <v>0.40187947215422032</v>
      </c>
      <c r="AC189" s="17">
        <v>0.36898021078314669</v>
      </c>
      <c r="AD189" s="17">
        <v>0.25227661722443201</v>
      </c>
      <c r="AE189" s="17">
        <v>0.38212018239676288</v>
      </c>
      <c r="AF189" s="17">
        <v>0.29991503475001308</v>
      </c>
      <c r="AG189" s="17">
        <v>0.26152482786603842</v>
      </c>
      <c r="AH189" s="17">
        <v>0.16723402685104419</v>
      </c>
      <c r="AI189" s="17">
        <v>0.24657513424573829</v>
      </c>
      <c r="AJ189" s="17">
        <v>0.18968354815665339</v>
      </c>
      <c r="AK189" s="17">
        <v>0.24821629035633391</v>
      </c>
      <c r="AL189" s="17">
        <v>0.2328593263248199</v>
      </c>
      <c r="AM189" s="17">
        <v>0.25404766106179433</v>
      </c>
      <c r="AN189" s="17">
        <v>0.19631938481181899</v>
      </c>
      <c r="AO189" s="17">
        <v>0.23613968762874371</v>
      </c>
      <c r="AP189" s="17">
        <v>0.26883834225542569</v>
      </c>
      <c r="AQ189" s="17">
        <v>0.41115814723442629</v>
      </c>
      <c r="AS189" s="17">
        <v>0.19683205425415309</v>
      </c>
      <c r="AT189" s="17">
        <v>0.2685053120235375</v>
      </c>
      <c r="AU189" s="17">
        <v>0.23277427403213999</v>
      </c>
      <c r="AV189" s="17">
        <v>0.37618880097224949</v>
      </c>
      <c r="AW189" s="17">
        <v>0.2105466004705564</v>
      </c>
      <c r="AX189" s="17">
        <v>0.30470003525964229</v>
      </c>
      <c r="AY189" s="17">
        <v>0.55484780157957414</v>
      </c>
      <c r="AZ189" s="17">
        <v>0.39167794626745239</v>
      </c>
      <c r="BB189" s="17">
        <v>0.19665630698862771</v>
      </c>
      <c r="BC189" s="17">
        <v>0.29128334942118161</v>
      </c>
      <c r="BD189" s="17">
        <v>0.27143987064031633</v>
      </c>
      <c r="BE189" s="17">
        <v>0.35685518526444321</v>
      </c>
      <c r="BF189" s="17">
        <v>0.18174706702430701</v>
      </c>
      <c r="BG189" s="17">
        <v>0.30544228329281731</v>
      </c>
      <c r="BH189" s="17">
        <v>0.44514652255192733</v>
      </c>
      <c r="BI189" s="17">
        <v>0.47758144054688262</v>
      </c>
      <c r="BJ189" s="17">
        <v>0.1801898316941975</v>
      </c>
    </row>
    <row r="190" spans="2:62">
      <c r="B190" s="16" t="s">
        <v>129</v>
      </c>
      <c r="C190" s="17">
        <v>8.1331776952755119E-2</v>
      </c>
      <c r="D190" s="17">
        <v>0.1211966335986855</v>
      </c>
      <c r="E190" s="17">
        <v>8.9246827346970661E-2</v>
      </c>
      <c r="F190" s="17">
        <v>9.4639519664353466E-2</v>
      </c>
      <c r="G190" s="17">
        <v>4.8318081793369147E-2</v>
      </c>
      <c r="H190" s="17">
        <v>6.1370654872218378E-2</v>
      </c>
      <c r="I190" s="17">
        <v>7.7986496206853967E-2</v>
      </c>
      <c r="K190" s="17">
        <v>8.5928583560856697E-2</v>
      </c>
      <c r="L190" s="17">
        <v>7.7199382501242253E-2</v>
      </c>
      <c r="N190" s="17">
        <v>4.9768243757222337E-2</v>
      </c>
      <c r="O190" s="17">
        <v>6.3046901777374112E-2</v>
      </c>
      <c r="P190" s="17">
        <v>0.1372459175725792</v>
      </c>
      <c r="Q190" s="17">
        <v>5.9799081171390697E-2</v>
      </c>
      <c r="R190" s="17">
        <v>9.2471152784277102E-2</v>
      </c>
      <c r="S190" s="17">
        <v>7.1966851530978052E-2</v>
      </c>
      <c r="T190" s="17">
        <v>9.0153758699696551E-2</v>
      </c>
      <c r="U190" s="17">
        <v>8.6562371028113233E-2</v>
      </c>
      <c r="V190" s="17">
        <v>8.1841969442248724E-2</v>
      </c>
      <c r="W190" s="17">
        <v>6.5114836087380154E-2</v>
      </c>
      <c r="X190" s="17">
        <v>8.831386927757956E-2</v>
      </c>
      <c r="Y190" s="17">
        <v>9.6324351468449615E-2</v>
      </c>
      <c r="AA190" s="17">
        <v>6.1551677179970482E-2</v>
      </c>
      <c r="AB190" s="17">
        <v>7.8347418253752146E-2</v>
      </c>
      <c r="AC190" s="17">
        <v>0.11465881824346651</v>
      </c>
      <c r="AD190" s="17">
        <v>8.6121443460336025E-2</v>
      </c>
      <c r="AE190" s="17">
        <v>0.1105945686106128</v>
      </c>
      <c r="AF190" s="17">
        <v>7.585279257514263E-2</v>
      </c>
      <c r="AG190" s="17">
        <v>4.4748678144148603E-2</v>
      </c>
      <c r="AH190" s="17">
        <v>0.1053743062391046</v>
      </c>
      <c r="AI190" s="17">
        <v>9.6722180351251949E-2</v>
      </c>
      <c r="AJ190" s="17">
        <v>8.50318949943068E-2</v>
      </c>
      <c r="AK190" s="17">
        <v>7.7146396074988674E-2</v>
      </c>
      <c r="AL190" s="17">
        <v>7.184832731976229E-2</v>
      </c>
      <c r="AM190" s="17">
        <v>6.4641003415501386E-2</v>
      </c>
      <c r="AN190" s="17">
        <v>9.7594120001895823E-2</v>
      </c>
      <c r="AO190" s="17">
        <v>2.103539456700727E-2</v>
      </c>
      <c r="AP190" s="17">
        <v>0.10643050864962129</v>
      </c>
      <c r="AQ190" s="17">
        <v>1.7441445445510611E-2</v>
      </c>
      <c r="AS190" s="17">
        <v>4.1415019335068831E-2</v>
      </c>
      <c r="AT190" s="17">
        <v>9.8782785520359295E-2</v>
      </c>
      <c r="AU190" s="17">
        <v>0.1091636524255688</v>
      </c>
      <c r="AV190" s="17">
        <v>0.10831736673721221</v>
      </c>
      <c r="AW190" s="17">
        <v>5.0080006506828097E-2</v>
      </c>
      <c r="AX190" s="17">
        <v>6.0582140170161003E-2</v>
      </c>
      <c r="AY190" s="17">
        <v>8.9795524919217912E-2</v>
      </c>
      <c r="AZ190" s="17">
        <v>8.7218542657598847E-2</v>
      </c>
      <c r="BB190" s="17">
        <v>6.2640111427567743E-2</v>
      </c>
      <c r="BC190" s="17">
        <v>0.1195735364478217</v>
      </c>
      <c r="BD190" s="17">
        <v>9.0236800559714489E-2</v>
      </c>
      <c r="BE190" s="17">
        <v>0.13385739315555331</v>
      </c>
      <c r="BF190" s="17">
        <v>4.8241681778118009E-2</v>
      </c>
      <c r="BG190" s="17">
        <v>5.7177817026751093E-2</v>
      </c>
      <c r="BH190" s="17">
        <v>7.9351568318960702E-2</v>
      </c>
      <c r="BI190" s="17">
        <v>5.9811978622918822E-2</v>
      </c>
      <c r="BJ190" s="17">
        <v>4.7345108051930027E-2</v>
      </c>
    </row>
    <row r="191" spans="2:62">
      <c r="B191" s="16" t="s">
        <v>130</v>
      </c>
      <c r="C191" s="17">
        <v>3.9925741270514327E-2</v>
      </c>
      <c r="D191" s="17">
        <v>4.0033624872277622E-2</v>
      </c>
      <c r="E191" s="17">
        <v>5.7022947481236423E-2</v>
      </c>
      <c r="F191" s="17">
        <v>3.2741996627845972E-2</v>
      </c>
      <c r="G191" s="17">
        <v>2.8917879992329028E-2</v>
      </c>
      <c r="H191" s="17">
        <v>5.647553382983906E-2</v>
      </c>
      <c r="I191" s="17">
        <v>2.9539940036392591E-2</v>
      </c>
      <c r="K191" s="17">
        <v>4.185075170601666E-2</v>
      </c>
      <c r="L191" s="17">
        <v>3.8221220091555277E-2</v>
      </c>
      <c r="N191" s="17">
        <v>4.3086337220235332E-2</v>
      </c>
      <c r="O191" s="17">
        <v>1.544919818208788E-2</v>
      </c>
      <c r="P191" s="17">
        <v>4.7334360715498909E-2</v>
      </c>
      <c r="Q191" s="17">
        <v>3.5911889092205738E-2</v>
      </c>
      <c r="R191" s="17">
        <v>5.0116729115238283E-2</v>
      </c>
      <c r="S191" s="17">
        <v>4.1831377508122082E-2</v>
      </c>
      <c r="T191" s="17">
        <v>5.5898045304133677E-2</v>
      </c>
      <c r="U191" s="17">
        <v>2.1440807118727111E-2</v>
      </c>
      <c r="V191" s="17">
        <v>4.9514326322848742E-3</v>
      </c>
      <c r="W191" s="17">
        <v>4.6605868438118793E-2</v>
      </c>
      <c r="X191" s="17">
        <v>4.762725297565594E-2</v>
      </c>
      <c r="Y191" s="17">
        <v>4.8850082610881917E-2</v>
      </c>
      <c r="AA191" s="17">
        <v>9.3030220714427514E-2</v>
      </c>
      <c r="AB191" s="17">
        <v>3.5649257268893668E-2</v>
      </c>
      <c r="AC191" s="17">
        <v>1.6520939977398279E-2</v>
      </c>
      <c r="AD191" s="17">
        <v>3.8156865598740618E-2</v>
      </c>
      <c r="AE191" s="17">
        <v>3.6722335783076543E-2</v>
      </c>
      <c r="AF191" s="17">
        <v>4.483633887252144E-2</v>
      </c>
      <c r="AG191" s="17">
        <v>5.8323870986832442E-2</v>
      </c>
      <c r="AH191" s="17">
        <v>2.6135679044010561E-2</v>
      </c>
      <c r="AI191" s="17">
        <v>3.2462222832159618E-2</v>
      </c>
      <c r="AJ191" s="17">
        <v>2.5318897010872449E-2</v>
      </c>
      <c r="AK191" s="17">
        <v>4.1776324498309862E-2</v>
      </c>
      <c r="AL191" s="17">
        <v>5.2858454288450971E-2</v>
      </c>
      <c r="AM191" s="17">
        <v>4.1884453110375447E-2</v>
      </c>
      <c r="AN191" s="17">
        <v>7.4561938479289547E-2</v>
      </c>
      <c r="AO191" s="17">
        <v>7.8096664262992166E-2</v>
      </c>
      <c r="AP191" s="17">
        <v>2.6055195860026741E-2</v>
      </c>
      <c r="AQ191" s="17">
        <v>1.6306351934882311E-2</v>
      </c>
      <c r="AS191" s="17">
        <v>2.3196107776764629E-2</v>
      </c>
      <c r="AT191" s="17">
        <v>3.1612738998430603E-2</v>
      </c>
      <c r="AU191" s="17">
        <v>5.6833959130284308E-2</v>
      </c>
      <c r="AV191" s="17">
        <v>0.14267829817943509</v>
      </c>
      <c r="AW191" s="17">
        <v>2.7136527875936518E-2</v>
      </c>
      <c r="AX191" s="17">
        <v>1.9845870937929451E-2</v>
      </c>
      <c r="AY191" s="17">
        <v>0</v>
      </c>
      <c r="AZ191" s="17">
        <v>4.0195061391235312E-2</v>
      </c>
      <c r="BB191" s="17">
        <v>1.363963693854856E-2</v>
      </c>
      <c r="BC191" s="17">
        <v>2.6598803755571439E-2</v>
      </c>
      <c r="BD191" s="17">
        <v>3.9347370912773592E-2</v>
      </c>
      <c r="BE191" s="17">
        <v>0.1238963289835394</v>
      </c>
      <c r="BF191" s="17">
        <v>2.1177201783730622E-2</v>
      </c>
      <c r="BG191" s="17">
        <v>3.7426081697780597E-2</v>
      </c>
      <c r="BH191" s="17">
        <v>5.2933503754545932E-2</v>
      </c>
      <c r="BI191" s="17">
        <v>2.9078221616508242E-2</v>
      </c>
      <c r="BJ191" s="17">
        <v>4.800597441104304E-2</v>
      </c>
    </row>
    <row r="193" spans="2:62" ht="57.95">
      <c r="B193" s="14" t="s">
        <v>131</v>
      </c>
    </row>
    <row r="194" spans="2:62">
      <c r="B194" s="15" t="s">
        <v>16</v>
      </c>
    </row>
    <row r="195" spans="2:62">
      <c r="B195" s="16" t="s">
        <v>126</v>
      </c>
      <c r="C195" s="17">
        <v>0.1207972347375422</v>
      </c>
      <c r="D195" s="17">
        <v>0.13959661999884049</v>
      </c>
      <c r="E195" s="17">
        <v>0.15850055230569279</v>
      </c>
      <c r="F195" s="17">
        <v>0.1416528286691619</v>
      </c>
      <c r="G195" s="17">
        <v>8.8216093840116694E-2</v>
      </c>
      <c r="H195" s="17">
        <v>7.51831352296424E-2</v>
      </c>
      <c r="I195" s="17">
        <v>0.1177940308392029</v>
      </c>
      <c r="K195" s="17">
        <v>0.14195055989667271</v>
      </c>
      <c r="L195" s="17">
        <v>9.9575130374811124E-2</v>
      </c>
      <c r="N195" s="17">
        <v>9.9577043755206665E-2</v>
      </c>
      <c r="O195" s="17">
        <v>0.17393946389836301</v>
      </c>
      <c r="P195" s="17">
        <v>7.7932800939150074E-2</v>
      </c>
      <c r="Q195" s="17">
        <v>0.13110742166640391</v>
      </c>
      <c r="R195" s="17">
        <v>0.1143247358748397</v>
      </c>
      <c r="S195" s="17">
        <v>0.12672173025942199</v>
      </c>
      <c r="T195" s="17">
        <v>9.7176706834220181E-2</v>
      </c>
      <c r="U195" s="17">
        <v>0.10169843266436469</v>
      </c>
      <c r="V195" s="17">
        <v>0.13021346212604101</v>
      </c>
      <c r="W195" s="17">
        <v>0.16415446040043449</v>
      </c>
      <c r="X195" s="17">
        <v>0.118043543725584</v>
      </c>
      <c r="Y195" s="17">
        <v>0.1096218998761193</v>
      </c>
      <c r="AA195" s="17">
        <v>0.18147893755345151</v>
      </c>
      <c r="AB195" s="17">
        <v>0.13578498832998559</v>
      </c>
      <c r="AC195" s="17">
        <v>8.2245840577478094E-2</v>
      </c>
      <c r="AD195" s="17">
        <v>7.8607208040228721E-2</v>
      </c>
      <c r="AE195" s="17">
        <v>6.8119943141048245E-2</v>
      </c>
      <c r="AF195" s="17">
        <v>0.112331044293921</v>
      </c>
      <c r="AG195" s="17">
        <v>0.12667401358506711</v>
      </c>
      <c r="AH195" s="17">
        <v>0.1816716648286644</v>
      </c>
      <c r="AI195" s="17">
        <v>8.3778834243036032E-2</v>
      </c>
      <c r="AJ195" s="17">
        <v>0.1346238319755268</v>
      </c>
      <c r="AK195" s="17">
        <v>9.004315920954073E-2</v>
      </c>
      <c r="AL195" s="17">
        <v>0.1768978559023216</v>
      </c>
      <c r="AM195" s="17">
        <v>0.1086393317389401</v>
      </c>
      <c r="AN195" s="17">
        <v>0.17095432347681019</v>
      </c>
      <c r="AO195" s="17">
        <v>0.15885138069757759</v>
      </c>
      <c r="AP195" s="17">
        <v>0.18495921128944079</v>
      </c>
      <c r="AQ195" s="17">
        <v>8.414420248145793E-2</v>
      </c>
      <c r="AS195" s="17">
        <v>0.14902049323506811</v>
      </c>
      <c r="AT195" s="17">
        <v>0.12981872262275901</v>
      </c>
      <c r="AU195" s="17">
        <v>0.12675789325553319</v>
      </c>
      <c r="AV195" s="17">
        <v>9.3222317997326859E-2</v>
      </c>
      <c r="AW195" s="17">
        <v>0.14883114201273789</v>
      </c>
      <c r="AX195" s="17">
        <v>8.0780652150618873E-2</v>
      </c>
      <c r="AY195" s="17">
        <v>3.7541379653778469E-2</v>
      </c>
      <c r="AZ195" s="17">
        <v>8.3306698074284521E-2</v>
      </c>
      <c r="BB195" s="17">
        <v>0.14998813119536189</v>
      </c>
      <c r="BC195" s="17">
        <v>0.13312026494290391</v>
      </c>
      <c r="BD195" s="17">
        <v>0.12359646677692281</v>
      </c>
      <c r="BE195" s="17">
        <v>0.14334535206344989</v>
      </c>
      <c r="BF195" s="17">
        <v>0.1411971309815461</v>
      </c>
      <c r="BG195" s="17">
        <v>9.6200064593910409E-2</v>
      </c>
      <c r="BH195" s="17">
        <v>4.5107645896119618E-2</v>
      </c>
      <c r="BI195" s="17">
        <v>4.0852963772956233E-2</v>
      </c>
      <c r="BJ195" s="17">
        <v>0.1074197127883125</v>
      </c>
    </row>
    <row r="196" spans="2:62">
      <c r="B196" s="16" t="s">
        <v>127</v>
      </c>
      <c r="C196" s="17">
        <v>0.31859545778296372</v>
      </c>
      <c r="D196" s="17">
        <v>0.324520729673553</v>
      </c>
      <c r="E196" s="17">
        <v>0.31582690644595401</v>
      </c>
      <c r="F196" s="17">
        <v>0.32661862016145471</v>
      </c>
      <c r="G196" s="17">
        <v>0.32681479002816682</v>
      </c>
      <c r="H196" s="17">
        <v>0.32815184499816857</v>
      </c>
      <c r="I196" s="17">
        <v>0.29742930874157758</v>
      </c>
      <c r="K196" s="17">
        <v>0.32202798713572961</v>
      </c>
      <c r="L196" s="17">
        <v>0.31558712708879672</v>
      </c>
      <c r="N196" s="17">
        <v>0.33608217246499439</v>
      </c>
      <c r="O196" s="17">
        <v>0.3201370194609085</v>
      </c>
      <c r="P196" s="17">
        <v>0.3427176692307447</v>
      </c>
      <c r="Q196" s="17">
        <v>0.28500234444286993</v>
      </c>
      <c r="R196" s="17">
        <v>0.32568230676897719</v>
      </c>
      <c r="S196" s="17">
        <v>0.35550084352876338</v>
      </c>
      <c r="T196" s="17">
        <v>0.34747536275049001</v>
      </c>
      <c r="U196" s="17">
        <v>0.27750655751444908</v>
      </c>
      <c r="V196" s="17">
        <v>0.34343069941034371</v>
      </c>
      <c r="W196" s="17">
        <v>0.28586534344670977</v>
      </c>
      <c r="X196" s="17">
        <v>0.29426439174740332</v>
      </c>
      <c r="Y196" s="17">
        <v>0.34340096645567059</v>
      </c>
      <c r="AA196" s="17">
        <v>0.15705127642890929</v>
      </c>
      <c r="AB196" s="17">
        <v>0.18312834834018349</v>
      </c>
      <c r="AC196" s="17">
        <v>0.2809879114492268</v>
      </c>
      <c r="AD196" s="17">
        <v>0.31797598388031673</v>
      </c>
      <c r="AE196" s="17">
        <v>0.31543597785197552</v>
      </c>
      <c r="AF196" s="17">
        <v>0.32393971815984551</v>
      </c>
      <c r="AG196" s="17">
        <v>0.31967641643564032</v>
      </c>
      <c r="AH196" s="17">
        <v>0.28432056818265838</v>
      </c>
      <c r="AI196" s="17">
        <v>0.3530232579294208</v>
      </c>
      <c r="AJ196" s="17">
        <v>0.36028544006644642</v>
      </c>
      <c r="AK196" s="17">
        <v>0.3734936270012208</v>
      </c>
      <c r="AL196" s="17">
        <v>0.35836685738074647</v>
      </c>
      <c r="AM196" s="17">
        <v>0.43457713773681811</v>
      </c>
      <c r="AN196" s="17">
        <v>0.28875858742395921</v>
      </c>
      <c r="AO196" s="17">
        <v>0.4285559656330426</v>
      </c>
      <c r="AP196" s="17">
        <v>0.32426330339536469</v>
      </c>
      <c r="AQ196" s="17">
        <v>0.19503613482989959</v>
      </c>
      <c r="AS196" s="17">
        <v>0.34186865506373371</v>
      </c>
      <c r="AT196" s="17">
        <v>0.37390410069577068</v>
      </c>
      <c r="AU196" s="17">
        <v>0.36723082577156457</v>
      </c>
      <c r="AV196" s="17">
        <v>0.22889676436919371</v>
      </c>
      <c r="AW196" s="17">
        <v>0.26238609129962442</v>
      </c>
      <c r="AX196" s="17">
        <v>0.41081870361113171</v>
      </c>
      <c r="AY196" s="17">
        <v>0.14751681741126929</v>
      </c>
      <c r="AZ196" s="17">
        <v>0.25730017966645319</v>
      </c>
      <c r="BB196" s="17">
        <v>0.36035798000582608</v>
      </c>
      <c r="BC196" s="17">
        <v>0.39126464248015952</v>
      </c>
      <c r="BD196" s="17">
        <v>0.36926494531635973</v>
      </c>
      <c r="BE196" s="17">
        <v>0.27153090413908892</v>
      </c>
      <c r="BF196" s="17">
        <v>0.28918391258244092</v>
      </c>
      <c r="BG196" s="17">
        <v>0.36805290912895727</v>
      </c>
      <c r="BH196" s="17">
        <v>0.21078010640755351</v>
      </c>
      <c r="BI196" s="17">
        <v>0.27041046026081439</v>
      </c>
      <c r="BJ196" s="17">
        <v>0.30673022347333712</v>
      </c>
    </row>
    <row r="197" spans="2:62" ht="29.1">
      <c r="B197" s="16" t="s">
        <v>128</v>
      </c>
      <c r="C197" s="17">
        <v>0.36301820349916719</v>
      </c>
      <c r="D197" s="17">
        <v>0.38639824723542171</v>
      </c>
      <c r="E197" s="17">
        <v>0.34315161912471548</v>
      </c>
      <c r="F197" s="17">
        <v>0.39444395675150828</v>
      </c>
      <c r="G197" s="17">
        <v>0.38073232008135838</v>
      </c>
      <c r="H197" s="17">
        <v>0.35119032871684452</v>
      </c>
      <c r="I197" s="17">
        <v>0.33205852639269279</v>
      </c>
      <c r="K197" s="17">
        <v>0.31346859949865491</v>
      </c>
      <c r="L197" s="17">
        <v>0.41077245657689648</v>
      </c>
      <c r="N197" s="17">
        <v>0.37172137237569841</v>
      </c>
      <c r="O197" s="17">
        <v>0.44272962111584979</v>
      </c>
      <c r="P197" s="17">
        <v>0.36124257958386718</v>
      </c>
      <c r="Q197" s="17">
        <v>0.38000695097052473</v>
      </c>
      <c r="R197" s="17">
        <v>0.3364086733710307</v>
      </c>
      <c r="S197" s="17">
        <v>0.33609807209873582</v>
      </c>
      <c r="T197" s="17">
        <v>0.33925299459241948</v>
      </c>
      <c r="U197" s="17">
        <v>0.41520668271860511</v>
      </c>
      <c r="V197" s="17">
        <v>0.3073589139156383</v>
      </c>
      <c r="W197" s="17">
        <v>0.37660081391246619</v>
      </c>
      <c r="X197" s="17">
        <v>0.38507873491644212</v>
      </c>
      <c r="Y197" s="17">
        <v>0.34456503118729659</v>
      </c>
      <c r="AA197" s="17">
        <v>0.54033624896953092</v>
      </c>
      <c r="AB197" s="17">
        <v>0.44422027845305978</v>
      </c>
      <c r="AC197" s="17">
        <v>0.43387839822137109</v>
      </c>
      <c r="AD197" s="17">
        <v>0.346479162281494</v>
      </c>
      <c r="AE197" s="17">
        <v>0.46982134505253909</v>
      </c>
      <c r="AF197" s="17">
        <v>0.33305137893306169</v>
      </c>
      <c r="AG197" s="17">
        <v>0.36419779838681449</v>
      </c>
      <c r="AH197" s="17">
        <v>0.29525851301339129</v>
      </c>
      <c r="AI197" s="17">
        <v>0.37854646986040591</v>
      </c>
      <c r="AJ197" s="17">
        <v>0.29682810283331063</v>
      </c>
      <c r="AK197" s="17">
        <v>0.35041611223141877</v>
      </c>
      <c r="AL197" s="17">
        <v>0.25079343414279348</v>
      </c>
      <c r="AM197" s="17">
        <v>0.29530601650120569</v>
      </c>
      <c r="AN197" s="17">
        <v>0.29455661422919832</v>
      </c>
      <c r="AO197" s="17">
        <v>0.21674601748430869</v>
      </c>
      <c r="AP197" s="17">
        <v>0.34620283310331318</v>
      </c>
      <c r="AQ197" s="17">
        <v>0.60270030942909869</v>
      </c>
      <c r="AS197" s="17">
        <v>0.30406875004755468</v>
      </c>
      <c r="AT197" s="17">
        <v>0.334966164639313</v>
      </c>
      <c r="AU197" s="17">
        <v>0.31453443773706091</v>
      </c>
      <c r="AV197" s="17">
        <v>0.43382026186367589</v>
      </c>
      <c r="AW197" s="17">
        <v>0.30390746446234351</v>
      </c>
      <c r="AX197" s="17">
        <v>0.32791443704380457</v>
      </c>
      <c r="AY197" s="17">
        <v>0.594694656697352</v>
      </c>
      <c r="AZ197" s="17">
        <v>0.48224866243165798</v>
      </c>
      <c r="BB197" s="17">
        <v>0.30376637385799837</v>
      </c>
      <c r="BC197" s="17">
        <v>0.32877269495805128</v>
      </c>
      <c r="BD197" s="17">
        <v>0.35072157519622082</v>
      </c>
      <c r="BE197" s="17">
        <v>0.32594382016567952</v>
      </c>
      <c r="BF197" s="17">
        <v>0.31862291777933027</v>
      </c>
      <c r="BG197" s="17">
        <v>0.34647432311964471</v>
      </c>
      <c r="BH197" s="17">
        <v>0.60507640928924744</v>
      </c>
      <c r="BI197" s="17">
        <v>0.5251659399119234</v>
      </c>
      <c r="BJ197" s="17">
        <v>0.3209117207119489</v>
      </c>
    </row>
    <row r="198" spans="2:62">
      <c r="B198" s="16" t="s">
        <v>129</v>
      </c>
      <c r="C198" s="17">
        <v>0.12743587034783591</v>
      </c>
      <c r="D198" s="17">
        <v>0.1094654824407388</v>
      </c>
      <c r="E198" s="17">
        <v>0.1192536842737775</v>
      </c>
      <c r="F198" s="17">
        <v>0.10213607562089939</v>
      </c>
      <c r="G198" s="17">
        <v>0.1187588841025915</v>
      </c>
      <c r="H198" s="17">
        <v>0.15959932427624421</v>
      </c>
      <c r="I198" s="17">
        <v>0.15181304797858719</v>
      </c>
      <c r="K198" s="17">
        <v>0.14739080175552341</v>
      </c>
      <c r="L198" s="17">
        <v>0.1084967072688037</v>
      </c>
      <c r="N198" s="17">
        <v>0.1241938100424699</v>
      </c>
      <c r="O198" s="17">
        <v>3.1730458381151697E-2</v>
      </c>
      <c r="P198" s="17">
        <v>0.13601020141024189</v>
      </c>
      <c r="Q198" s="17">
        <v>0.15551867130162181</v>
      </c>
      <c r="R198" s="17">
        <v>0.1144149495024</v>
      </c>
      <c r="S198" s="17">
        <v>0.11449894146991541</v>
      </c>
      <c r="T198" s="17">
        <v>0.1112248577952468</v>
      </c>
      <c r="U198" s="17">
        <v>0.1516988630806172</v>
      </c>
      <c r="V198" s="17">
        <v>0.1702452895848047</v>
      </c>
      <c r="W198" s="17">
        <v>0.10465967653649021</v>
      </c>
      <c r="X198" s="17">
        <v>0.14506026202912811</v>
      </c>
      <c r="Y198" s="17">
        <v>0.12805621638517559</v>
      </c>
      <c r="AA198" s="17">
        <v>0</v>
      </c>
      <c r="AB198" s="17">
        <v>0.1574494479118124</v>
      </c>
      <c r="AC198" s="17">
        <v>0.12931751448426751</v>
      </c>
      <c r="AD198" s="17">
        <v>0.15228007406763761</v>
      </c>
      <c r="AE198" s="17">
        <v>9.8886586389498654E-2</v>
      </c>
      <c r="AF198" s="17">
        <v>0.16873262505020761</v>
      </c>
      <c r="AG198" s="17">
        <v>9.8319877097296934E-2</v>
      </c>
      <c r="AH198" s="17">
        <v>0.15553610840047041</v>
      </c>
      <c r="AI198" s="17">
        <v>0.13443347259475941</v>
      </c>
      <c r="AJ198" s="17">
        <v>0.14855379767260241</v>
      </c>
      <c r="AK198" s="17">
        <v>0.13505321961605349</v>
      </c>
      <c r="AL198" s="17">
        <v>0.14334184769047301</v>
      </c>
      <c r="AM198" s="17">
        <v>7.5587388350510196E-2</v>
      </c>
      <c r="AN198" s="17">
        <v>0.1719875260625458</v>
      </c>
      <c r="AO198" s="17">
        <v>8.0173580992924764E-2</v>
      </c>
      <c r="AP198" s="17">
        <v>0.10113255144364661</v>
      </c>
      <c r="AQ198" s="17">
        <v>8.476162361939904E-2</v>
      </c>
      <c r="AS198" s="17">
        <v>0.13395212292816361</v>
      </c>
      <c r="AT198" s="17">
        <v>0.1052995169598801</v>
      </c>
      <c r="AU198" s="17">
        <v>0.1337646959705554</v>
      </c>
      <c r="AV198" s="17">
        <v>0.11661477482724281</v>
      </c>
      <c r="AW198" s="17">
        <v>0.19023508878015749</v>
      </c>
      <c r="AX198" s="17">
        <v>0.121675154952925</v>
      </c>
      <c r="AY198" s="17">
        <v>0.16522860932449501</v>
      </c>
      <c r="AZ198" s="17">
        <v>0.1120832301449104</v>
      </c>
      <c r="BB198" s="17">
        <v>0.12321615765729919</v>
      </c>
      <c r="BC198" s="17">
        <v>9.6430645793737224E-2</v>
      </c>
      <c r="BD198" s="17">
        <v>0.1154514457188533</v>
      </c>
      <c r="BE198" s="17">
        <v>0.14930262903245131</v>
      </c>
      <c r="BF198" s="17">
        <v>0.1564508413043656</v>
      </c>
      <c r="BG198" s="17">
        <v>0.1337664504108641</v>
      </c>
      <c r="BH198" s="17">
        <v>9.1421509064285811E-2</v>
      </c>
      <c r="BI198" s="17">
        <v>0.1111602429228962</v>
      </c>
      <c r="BJ198" s="17">
        <v>0.18010251637084701</v>
      </c>
    </row>
    <row r="199" spans="2:62">
      <c r="B199" s="16" t="s">
        <v>130</v>
      </c>
      <c r="C199" s="17">
        <v>7.0153233632491041E-2</v>
      </c>
      <c r="D199" s="17">
        <v>4.0018920651446001E-2</v>
      </c>
      <c r="E199" s="17">
        <v>6.3267237849859936E-2</v>
      </c>
      <c r="F199" s="17">
        <v>3.5148518796975732E-2</v>
      </c>
      <c r="G199" s="17">
        <v>8.5477911947766522E-2</v>
      </c>
      <c r="H199" s="17">
        <v>8.5875366779100265E-2</v>
      </c>
      <c r="I199" s="17">
        <v>0.10090508604793939</v>
      </c>
      <c r="K199" s="17">
        <v>7.5162051713419373E-2</v>
      </c>
      <c r="L199" s="17">
        <v>6.5568578690692214E-2</v>
      </c>
      <c r="N199" s="17">
        <v>6.8425601361630631E-2</v>
      </c>
      <c r="O199" s="17">
        <v>3.1463437143727201E-2</v>
      </c>
      <c r="P199" s="17">
        <v>8.2096748835995936E-2</v>
      </c>
      <c r="Q199" s="17">
        <v>4.8364611618579807E-2</v>
      </c>
      <c r="R199" s="17">
        <v>0.1091693344827525</v>
      </c>
      <c r="S199" s="17">
        <v>6.7180412643163434E-2</v>
      </c>
      <c r="T199" s="17">
        <v>0.1048700780276234</v>
      </c>
      <c r="U199" s="17">
        <v>5.3889464021964158E-2</v>
      </c>
      <c r="V199" s="17">
        <v>4.875163496317244E-2</v>
      </c>
      <c r="W199" s="17">
        <v>6.8719705703899167E-2</v>
      </c>
      <c r="X199" s="17">
        <v>5.7553067581442421E-2</v>
      </c>
      <c r="Y199" s="17">
        <v>7.4355886095738094E-2</v>
      </c>
      <c r="AA199" s="17">
        <v>0.12113353704810829</v>
      </c>
      <c r="AB199" s="17">
        <v>7.9416936964958787E-2</v>
      </c>
      <c r="AC199" s="17">
        <v>7.3570335267656606E-2</v>
      </c>
      <c r="AD199" s="17">
        <v>0.104657571730323</v>
      </c>
      <c r="AE199" s="17">
        <v>4.7736147564938568E-2</v>
      </c>
      <c r="AF199" s="17">
        <v>6.1945233562964302E-2</v>
      </c>
      <c r="AG199" s="17">
        <v>9.1131894495180971E-2</v>
      </c>
      <c r="AH199" s="17">
        <v>8.3213145574815364E-2</v>
      </c>
      <c r="AI199" s="17">
        <v>5.0217965372377903E-2</v>
      </c>
      <c r="AJ199" s="17">
        <v>5.9708827452113769E-2</v>
      </c>
      <c r="AK199" s="17">
        <v>5.0993881941766177E-2</v>
      </c>
      <c r="AL199" s="17">
        <v>7.0600004883665426E-2</v>
      </c>
      <c r="AM199" s="17">
        <v>8.5890125672526046E-2</v>
      </c>
      <c r="AN199" s="17">
        <v>7.374294880748658E-2</v>
      </c>
      <c r="AO199" s="17">
        <v>0.1156730551921463</v>
      </c>
      <c r="AP199" s="17">
        <v>4.3442100768234918E-2</v>
      </c>
      <c r="AQ199" s="17">
        <v>3.3357729640144843E-2</v>
      </c>
      <c r="AS199" s="17">
        <v>7.1089978725479841E-2</v>
      </c>
      <c r="AT199" s="17">
        <v>5.6011495082276867E-2</v>
      </c>
      <c r="AU199" s="17">
        <v>5.7712147265285833E-2</v>
      </c>
      <c r="AV199" s="17">
        <v>0.1274458809425609</v>
      </c>
      <c r="AW199" s="17">
        <v>9.4640213445136581E-2</v>
      </c>
      <c r="AX199" s="17">
        <v>5.881105224151973E-2</v>
      </c>
      <c r="AY199" s="17">
        <v>5.5018536913105008E-2</v>
      </c>
      <c r="AZ199" s="17">
        <v>6.506122968269383E-2</v>
      </c>
      <c r="BB199" s="17">
        <v>6.2671357283514334E-2</v>
      </c>
      <c r="BC199" s="17">
        <v>5.0411751825147857E-2</v>
      </c>
      <c r="BD199" s="17">
        <v>4.096556699164336E-2</v>
      </c>
      <c r="BE199" s="17">
        <v>0.10987729459933041</v>
      </c>
      <c r="BF199" s="17">
        <v>9.4545197352317104E-2</v>
      </c>
      <c r="BG199" s="17">
        <v>5.5506252746623262E-2</v>
      </c>
      <c r="BH199" s="17">
        <v>4.7614329342793617E-2</v>
      </c>
      <c r="BI199" s="17">
        <v>5.2410393131409778E-2</v>
      </c>
      <c r="BJ199" s="17">
        <v>8.483582665555453E-2</v>
      </c>
    </row>
    <row r="201" spans="2:62" ht="72.599999999999994">
      <c r="B201" s="14" t="s">
        <v>132</v>
      </c>
    </row>
    <row r="202" spans="2:62">
      <c r="B202" s="15" t="s">
        <v>16</v>
      </c>
    </row>
    <row r="203" spans="2:62">
      <c r="B203" s="16" t="s">
        <v>126</v>
      </c>
      <c r="C203" s="17">
        <v>7.9721220415071084E-2</v>
      </c>
      <c r="D203" s="17">
        <v>9.2526279000966938E-2</v>
      </c>
      <c r="E203" s="17">
        <v>0.13850076046838139</v>
      </c>
      <c r="F203" s="17">
        <v>0.1174114497965744</v>
      </c>
      <c r="G203" s="17">
        <v>5.8013517205430722E-2</v>
      </c>
      <c r="H203" s="17">
        <v>4.4274811227816083E-2</v>
      </c>
      <c r="I203" s="17">
        <v>3.4307641887331292E-2</v>
      </c>
      <c r="K203" s="17">
        <v>0.107799226019203</v>
      </c>
      <c r="L203" s="17">
        <v>5.2630967147709248E-2</v>
      </c>
      <c r="N203" s="17">
        <v>8.6312469730486785E-2</v>
      </c>
      <c r="O203" s="17">
        <v>8.0134814834555035E-2</v>
      </c>
      <c r="P203" s="17">
        <v>6.6616845652370305E-2</v>
      </c>
      <c r="Q203" s="17">
        <v>0.10559942002422811</v>
      </c>
      <c r="R203" s="17">
        <v>8.1449812931920496E-2</v>
      </c>
      <c r="S203" s="17">
        <v>6.6190099640083197E-2</v>
      </c>
      <c r="T203" s="17">
        <v>6.0237063731442789E-2</v>
      </c>
      <c r="U203" s="17">
        <v>5.8464633792164607E-2</v>
      </c>
      <c r="V203" s="17">
        <v>7.5399393332400602E-2</v>
      </c>
      <c r="W203" s="17">
        <v>0.1265852035052677</v>
      </c>
      <c r="X203" s="17">
        <v>6.8696839181733693E-2</v>
      </c>
      <c r="Y203" s="17">
        <v>6.0191517504294488E-2</v>
      </c>
      <c r="AA203" s="17">
        <v>9.1402748095609193E-2</v>
      </c>
      <c r="AB203" s="17">
        <v>0.1174495580119277</v>
      </c>
      <c r="AC203" s="17">
        <v>4.9466120101785922E-2</v>
      </c>
      <c r="AD203" s="17">
        <v>5.3323449697423017E-2</v>
      </c>
      <c r="AE203" s="17">
        <v>6.6979126974239134E-2</v>
      </c>
      <c r="AF203" s="17">
        <v>8.106999875208272E-2</v>
      </c>
      <c r="AG203" s="17">
        <v>5.006116507289704E-2</v>
      </c>
      <c r="AH203" s="17">
        <v>0.12422658784158611</v>
      </c>
      <c r="AI203" s="17">
        <v>7.4460429160829067E-2</v>
      </c>
      <c r="AJ203" s="17">
        <v>6.8508195587539192E-2</v>
      </c>
      <c r="AK203" s="17">
        <v>6.9483400367982937E-2</v>
      </c>
      <c r="AL203" s="17">
        <v>8.8730540121475146E-2</v>
      </c>
      <c r="AM203" s="17">
        <v>0.11786882034973151</v>
      </c>
      <c r="AN203" s="17">
        <v>9.3025501176515077E-2</v>
      </c>
      <c r="AO203" s="17">
        <v>0.1154451143443371</v>
      </c>
      <c r="AP203" s="17">
        <v>0.11030325936389999</v>
      </c>
      <c r="AQ203" s="17">
        <v>1.7053420549551779E-2</v>
      </c>
      <c r="AS203" s="17">
        <v>9.410518432865525E-2</v>
      </c>
      <c r="AT203" s="17">
        <v>9.0957209744175538E-2</v>
      </c>
      <c r="AU203" s="17">
        <v>6.0102803472952132E-2</v>
      </c>
      <c r="AV203" s="17">
        <v>5.0268807547039322E-2</v>
      </c>
      <c r="AW203" s="17">
        <v>0.1211184344256718</v>
      </c>
      <c r="AX203" s="17">
        <v>6.1124811404810353E-2</v>
      </c>
      <c r="AY203" s="17">
        <v>3.8082583555545571E-2</v>
      </c>
      <c r="AZ203" s="17">
        <v>4.5936878944048382E-2</v>
      </c>
      <c r="BB203" s="17">
        <v>8.2828075693681696E-2</v>
      </c>
      <c r="BC203" s="17">
        <v>0.1161143884249814</v>
      </c>
      <c r="BD203" s="17">
        <v>6.1832940860244073E-2</v>
      </c>
      <c r="BE203" s="17">
        <v>4.0098385303961037E-2</v>
      </c>
      <c r="BF203" s="17">
        <v>0.12186486416497611</v>
      </c>
      <c r="BG203" s="17">
        <v>7.7648754545865076E-2</v>
      </c>
      <c r="BH203" s="17">
        <v>3.2315444848104669E-2</v>
      </c>
      <c r="BI203" s="17">
        <v>2.3067094743913202E-2</v>
      </c>
      <c r="BJ203" s="17">
        <v>3.7287697224067808E-2</v>
      </c>
    </row>
    <row r="204" spans="2:62">
      <c r="B204" s="16" t="s">
        <v>127</v>
      </c>
      <c r="C204" s="17">
        <v>0.19390499250809659</v>
      </c>
      <c r="D204" s="17">
        <v>0.2572828229198208</v>
      </c>
      <c r="E204" s="17">
        <v>0.28026045626423302</v>
      </c>
      <c r="F204" s="17">
        <v>0.21275152076579401</v>
      </c>
      <c r="G204" s="17">
        <v>0.18034295735669459</v>
      </c>
      <c r="H204" s="17">
        <v>0.1405272164902511</v>
      </c>
      <c r="I204" s="17">
        <v>0.1133579758366956</v>
      </c>
      <c r="K204" s="17">
        <v>0.21723444842976619</v>
      </c>
      <c r="L204" s="17">
        <v>0.1719622140737633</v>
      </c>
      <c r="N204" s="17">
        <v>0.18085856789061869</v>
      </c>
      <c r="O204" s="17">
        <v>0.1907081880859742</v>
      </c>
      <c r="P204" s="17">
        <v>0.1646105138408</v>
      </c>
      <c r="Q204" s="17">
        <v>0.17765191189936111</v>
      </c>
      <c r="R204" s="17">
        <v>0.25107606433576851</v>
      </c>
      <c r="S204" s="17">
        <v>0.21049778373490019</v>
      </c>
      <c r="T204" s="17">
        <v>0.18601249448304771</v>
      </c>
      <c r="U204" s="17">
        <v>0.17169056093854079</v>
      </c>
      <c r="V204" s="17">
        <v>0.1901587518339278</v>
      </c>
      <c r="W204" s="17">
        <v>0.25319205090955371</v>
      </c>
      <c r="X204" s="17">
        <v>0.14867320549788771</v>
      </c>
      <c r="Y204" s="17">
        <v>0.14710750530658681</v>
      </c>
      <c r="AA204" s="17">
        <v>9.6730614816900831E-2</v>
      </c>
      <c r="AB204" s="17">
        <v>0.20407452868453069</v>
      </c>
      <c r="AC204" s="17">
        <v>0.21416690597486671</v>
      </c>
      <c r="AD204" s="17">
        <v>0.1747319185437477</v>
      </c>
      <c r="AE204" s="17">
        <v>0.2285105142121695</v>
      </c>
      <c r="AF204" s="17">
        <v>0.14813820638835681</v>
      </c>
      <c r="AG204" s="17">
        <v>0.20690384722797839</v>
      </c>
      <c r="AH204" s="17">
        <v>0.15165151612166891</v>
      </c>
      <c r="AI204" s="17">
        <v>0.1493260304184757</v>
      </c>
      <c r="AJ204" s="17">
        <v>0.15368736548784251</v>
      </c>
      <c r="AK204" s="17">
        <v>0.2316584017535708</v>
      </c>
      <c r="AL204" s="17">
        <v>0.19955420095860721</v>
      </c>
      <c r="AM204" s="17">
        <v>0.29774742600666487</v>
      </c>
      <c r="AN204" s="17">
        <v>0.14709784703799911</v>
      </c>
      <c r="AO204" s="17">
        <v>0.23669557415466849</v>
      </c>
      <c r="AP204" s="17">
        <v>0.23399639381066401</v>
      </c>
      <c r="AQ204" s="17">
        <v>0.1821367958415506</v>
      </c>
      <c r="AS204" s="17">
        <v>0.2261265615587639</v>
      </c>
      <c r="AT204" s="17">
        <v>0.20646319047054071</v>
      </c>
      <c r="AU204" s="17">
        <v>0.16288771697256499</v>
      </c>
      <c r="AV204" s="17">
        <v>0.13715241368771031</v>
      </c>
      <c r="AW204" s="17">
        <v>0.2237908063162499</v>
      </c>
      <c r="AX204" s="17">
        <v>0.14367917623003709</v>
      </c>
      <c r="AY204" s="17">
        <v>0.16693085928963189</v>
      </c>
      <c r="AZ204" s="17">
        <v>0.16853591183313871</v>
      </c>
      <c r="BB204" s="17">
        <v>0.22917457235698649</v>
      </c>
      <c r="BC204" s="17">
        <v>0.23648285494296739</v>
      </c>
      <c r="BD204" s="17">
        <v>0.16453601835254039</v>
      </c>
      <c r="BE204" s="17">
        <v>0.146413717083865</v>
      </c>
      <c r="BF204" s="17">
        <v>0.24466388954695831</v>
      </c>
      <c r="BG204" s="17">
        <v>0.15509112558133631</v>
      </c>
      <c r="BH204" s="17">
        <v>0.1177165121125202</v>
      </c>
      <c r="BI204" s="17">
        <v>9.129102226221196E-2</v>
      </c>
      <c r="BJ204" s="17">
        <v>0.19134271614944201</v>
      </c>
    </row>
    <row r="205" spans="2:62" ht="29.1">
      <c r="B205" s="16" t="s">
        <v>128</v>
      </c>
      <c r="C205" s="17">
        <v>0.31729479000689892</v>
      </c>
      <c r="D205" s="17">
        <v>0.37735740578056209</v>
      </c>
      <c r="E205" s="17">
        <v>0.30250173279575471</v>
      </c>
      <c r="F205" s="17">
        <v>0.3607808485136289</v>
      </c>
      <c r="G205" s="17">
        <v>0.37049948055139448</v>
      </c>
      <c r="H205" s="17">
        <v>0.26245692289896833</v>
      </c>
      <c r="I205" s="17">
        <v>0.2484267532060985</v>
      </c>
      <c r="K205" s="17">
        <v>0.2918802066622771</v>
      </c>
      <c r="L205" s="17">
        <v>0.34122183008928397</v>
      </c>
      <c r="N205" s="17">
        <v>0.29158798920825518</v>
      </c>
      <c r="O205" s="17">
        <v>0.44344370013813178</v>
      </c>
      <c r="P205" s="17">
        <v>0.35453691332596993</v>
      </c>
      <c r="Q205" s="17">
        <v>0.32227269265970648</v>
      </c>
      <c r="R205" s="17">
        <v>0.28186802505886038</v>
      </c>
      <c r="S205" s="17">
        <v>0.28752043303791858</v>
      </c>
      <c r="T205" s="17">
        <v>0.32103935409757312</v>
      </c>
      <c r="U205" s="17">
        <v>0.33880980920371401</v>
      </c>
      <c r="V205" s="17">
        <v>0.31811325691452008</v>
      </c>
      <c r="W205" s="17">
        <v>0.30810278446959671</v>
      </c>
      <c r="X205" s="17">
        <v>0.3265355336880002</v>
      </c>
      <c r="Y205" s="17">
        <v>0.32439444904515552</v>
      </c>
      <c r="AA205" s="17">
        <v>0.53899314651065744</v>
      </c>
      <c r="AB205" s="17">
        <v>0.35973508722242908</v>
      </c>
      <c r="AC205" s="17">
        <v>0.33395173270249501</v>
      </c>
      <c r="AD205" s="17">
        <v>0.33018998490478241</v>
      </c>
      <c r="AE205" s="17">
        <v>0.37136443628055149</v>
      </c>
      <c r="AF205" s="17">
        <v>0.30429478438454599</v>
      </c>
      <c r="AG205" s="17">
        <v>0.33381805780359641</v>
      </c>
      <c r="AH205" s="17">
        <v>0.24475579529830019</v>
      </c>
      <c r="AI205" s="17">
        <v>0.3343837630906672</v>
      </c>
      <c r="AJ205" s="17">
        <v>0.30785152767743729</v>
      </c>
      <c r="AK205" s="17">
        <v>0.29072713328669658</v>
      </c>
      <c r="AL205" s="17">
        <v>0.25184804750118622</v>
      </c>
      <c r="AM205" s="17">
        <v>0.23443133032701929</v>
      </c>
      <c r="AN205" s="17">
        <v>0.3118118526412359</v>
      </c>
      <c r="AO205" s="17">
        <v>0.23495781142828651</v>
      </c>
      <c r="AP205" s="17">
        <v>0.32477062687896763</v>
      </c>
      <c r="AQ205" s="17">
        <v>0.43329770143321289</v>
      </c>
      <c r="AS205" s="17">
        <v>0.26472161950229689</v>
      </c>
      <c r="AT205" s="17">
        <v>0.28173694387238468</v>
      </c>
      <c r="AU205" s="17">
        <v>0.23362345465434389</v>
      </c>
      <c r="AV205" s="17">
        <v>0.32082427994750029</v>
      </c>
      <c r="AW205" s="17">
        <v>0.32645362481379592</v>
      </c>
      <c r="AX205" s="17">
        <v>0.34545320687695569</v>
      </c>
      <c r="AY205" s="17">
        <v>0.63078045403180616</v>
      </c>
      <c r="AZ205" s="17">
        <v>0.41669201970415992</v>
      </c>
      <c r="BB205" s="17">
        <v>0.25853545970056457</v>
      </c>
      <c r="BC205" s="17">
        <v>0.26719008636862801</v>
      </c>
      <c r="BD205" s="17">
        <v>0.23212755425886891</v>
      </c>
      <c r="BE205" s="17">
        <v>0.31144624886346078</v>
      </c>
      <c r="BF205" s="17">
        <v>0.29785120091376832</v>
      </c>
      <c r="BG205" s="17">
        <v>0.3635687945600416</v>
      </c>
      <c r="BH205" s="17">
        <v>0.51376975423676652</v>
      </c>
      <c r="BI205" s="17">
        <v>0.4898345904697623</v>
      </c>
      <c r="BJ205" s="17">
        <v>0.28629025769008071</v>
      </c>
    </row>
    <row r="206" spans="2:62">
      <c r="B206" s="16" t="s">
        <v>129</v>
      </c>
      <c r="C206" s="17">
        <v>0.21828923191537211</v>
      </c>
      <c r="D206" s="17">
        <v>0.17771899620564319</v>
      </c>
      <c r="E206" s="17">
        <v>0.17191711900094761</v>
      </c>
      <c r="F206" s="17">
        <v>0.1923061011760232</v>
      </c>
      <c r="G206" s="17">
        <v>0.1964092777500149</v>
      </c>
      <c r="H206" s="17">
        <v>0.28495878939919039</v>
      </c>
      <c r="I206" s="17">
        <v>0.27677438633497559</v>
      </c>
      <c r="K206" s="17">
        <v>0.19535527163106489</v>
      </c>
      <c r="L206" s="17">
        <v>0.2395595968332177</v>
      </c>
      <c r="N206" s="17">
        <v>0.22796835623603659</v>
      </c>
      <c r="O206" s="17">
        <v>0.2051284662194845</v>
      </c>
      <c r="P206" s="17">
        <v>0.2347907847687358</v>
      </c>
      <c r="Q206" s="17">
        <v>0.2003927950492399</v>
      </c>
      <c r="R206" s="17">
        <v>0.1835630986143644</v>
      </c>
      <c r="S206" s="17">
        <v>0.21727819301635001</v>
      </c>
      <c r="T206" s="17">
        <v>0.19592797380432639</v>
      </c>
      <c r="U206" s="17">
        <v>0.27491558917203268</v>
      </c>
      <c r="V206" s="17">
        <v>0.22377818888047521</v>
      </c>
      <c r="W206" s="17">
        <v>0.17408598362496311</v>
      </c>
      <c r="X206" s="17">
        <v>0.2438602739819834</v>
      </c>
      <c r="Y206" s="17">
        <v>0.2452068741155905</v>
      </c>
      <c r="AA206" s="17">
        <v>9.2309608201028875E-2</v>
      </c>
      <c r="AB206" s="17">
        <v>0.18834956037523731</v>
      </c>
      <c r="AC206" s="17">
        <v>0.23726642752234231</v>
      </c>
      <c r="AD206" s="17">
        <v>0.22872856022402291</v>
      </c>
      <c r="AE206" s="17">
        <v>0.1810055890939086</v>
      </c>
      <c r="AF206" s="17">
        <v>0.26027881111493639</v>
      </c>
      <c r="AG206" s="17">
        <v>0.22533114010723451</v>
      </c>
      <c r="AH206" s="17">
        <v>0.21189018243505151</v>
      </c>
      <c r="AI206" s="17">
        <v>0.25690387256186192</v>
      </c>
      <c r="AJ206" s="17">
        <v>0.25269734386915932</v>
      </c>
      <c r="AK206" s="17">
        <v>0.21672912821969029</v>
      </c>
      <c r="AL206" s="17">
        <v>0.21322789663408209</v>
      </c>
      <c r="AM206" s="17">
        <v>0.1896245042392371</v>
      </c>
      <c r="AN206" s="17">
        <v>0.24307485382235569</v>
      </c>
      <c r="AO206" s="17">
        <v>0.17653642954084461</v>
      </c>
      <c r="AP206" s="17">
        <v>0.17106513175939869</v>
      </c>
      <c r="AQ206" s="17">
        <v>0.25747068965449499</v>
      </c>
      <c r="AS206" s="17">
        <v>0.21830440133272419</v>
      </c>
      <c r="AT206" s="17">
        <v>0.21585647270750269</v>
      </c>
      <c r="AU206" s="17">
        <v>0.26630233288548699</v>
      </c>
      <c r="AV206" s="17">
        <v>0.1996932581755185</v>
      </c>
      <c r="AW206" s="17">
        <v>0.21062445352468789</v>
      </c>
      <c r="AX206" s="17">
        <v>0.22338832928282071</v>
      </c>
      <c r="AY206" s="17">
        <v>9.3214026321191343E-2</v>
      </c>
      <c r="AZ206" s="17">
        <v>0.22954677228741219</v>
      </c>
      <c r="BB206" s="17">
        <v>0.25777983292166462</v>
      </c>
      <c r="BC206" s="17">
        <v>0.1866957385700678</v>
      </c>
      <c r="BD206" s="17">
        <v>0.28628776680708878</v>
      </c>
      <c r="BE206" s="17">
        <v>0.2433745490954943</v>
      </c>
      <c r="BF206" s="17">
        <v>0.18795862429363899</v>
      </c>
      <c r="BG206" s="17">
        <v>0.19140895339161629</v>
      </c>
      <c r="BH206" s="17">
        <v>0.19872605327957241</v>
      </c>
      <c r="BI206" s="17">
        <v>0.19737844458381781</v>
      </c>
      <c r="BJ206" s="17">
        <v>0.27461523044902858</v>
      </c>
    </row>
    <row r="207" spans="2:62">
      <c r="B207" s="16" t="s">
        <v>130</v>
      </c>
      <c r="C207" s="17">
        <v>0.19078976515456131</v>
      </c>
      <c r="D207" s="17">
        <v>9.5114496093006984E-2</v>
      </c>
      <c r="E207" s="17">
        <v>0.10681993147068319</v>
      </c>
      <c r="F207" s="17">
        <v>0.1167500797479795</v>
      </c>
      <c r="G207" s="17">
        <v>0.19473476713646529</v>
      </c>
      <c r="H207" s="17">
        <v>0.26778225998377397</v>
      </c>
      <c r="I207" s="17">
        <v>0.32713324273489908</v>
      </c>
      <c r="K207" s="17">
        <v>0.18773084725768879</v>
      </c>
      <c r="L207" s="17">
        <v>0.19462539185602579</v>
      </c>
      <c r="N207" s="17">
        <v>0.2132726169346027</v>
      </c>
      <c r="O207" s="17">
        <v>8.0584830721854739E-2</v>
      </c>
      <c r="P207" s="17">
        <v>0.1794449424121238</v>
      </c>
      <c r="Q207" s="17">
        <v>0.19408318036746461</v>
      </c>
      <c r="R207" s="17">
        <v>0.20204299905908621</v>
      </c>
      <c r="S207" s="17">
        <v>0.21851349057074809</v>
      </c>
      <c r="T207" s="17">
        <v>0.23678311388360981</v>
      </c>
      <c r="U207" s="17">
        <v>0.156119406893548</v>
      </c>
      <c r="V207" s="17">
        <v>0.19255040903867629</v>
      </c>
      <c r="W207" s="17">
        <v>0.13803397749061891</v>
      </c>
      <c r="X207" s="17">
        <v>0.21223414765039481</v>
      </c>
      <c r="Y207" s="17">
        <v>0.22309965402837281</v>
      </c>
      <c r="AA207" s="17">
        <v>0.1805638823758037</v>
      </c>
      <c r="AB207" s="17">
        <v>0.13039126570587531</v>
      </c>
      <c r="AC207" s="17">
        <v>0.16514881369851009</v>
      </c>
      <c r="AD207" s="17">
        <v>0.21302608663002401</v>
      </c>
      <c r="AE207" s="17">
        <v>0.15214033343913111</v>
      </c>
      <c r="AF207" s="17">
        <v>0.20621819936007821</v>
      </c>
      <c r="AG207" s="17">
        <v>0.1838857897882937</v>
      </c>
      <c r="AH207" s="17">
        <v>0.26747591830339318</v>
      </c>
      <c r="AI207" s="17">
        <v>0.18492590476816631</v>
      </c>
      <c r="AJ207" s="17">
        <v>0.21725556737802171</v>
      </c>
      <c r="AK207" s="17">
        <v>0.19140193637205941</v>
      </c>
      <c r="AL207" s="17">
        <v>0.24663931478464929</v>
      </c>
      <c r="AM207" s="17">
        <v>0.16032791907734731</v>
      </c>
      <c r="AN207" s="17">
        <v>0.2049899453218943</v>
      </c>
      <c r="AO207" s="17">
        <v>0.2363650705318632</v>
      </c>
      <c r="AP207" s="17">
        <v>0.15986458818706981</v>
      </c>
      <c r="AQ207" s="17">
        <v>0.1100413925211897</v>
      </c>
      <c r="AS207" s="17">
        <v>0.19674223327755971</v>
      </c>
      <c r="AT207" s="17">
        <v>0.20498618320539611</v>
      </c>
      <c r="AU207" s="17">
        <v>0.27708369201465188</v>
      </c>
      <c r="AV207" s="17">
        <v>0.2920612406422316</v>
      </c>
      <c r="AW207" s="17">
        <v>0.1180126809195943</v>
      </c>
      <c r="AX207" s="17">
        <v>0.22635447620537591</v>
      </c>
      <c r="AY207" s="17">
        <v>7.0992076801824677E-2</v>
      </c>
      <c r="AZ207" s="17">
        <v>0.1392884172312408</v>
      </c>
      <c r="BB207" s="17">
        <v>0.17168205932710251</v>
      </c>
      <c r="BC207" s="17">
        <v>0.19351693169335529</v>
      </c>
      <c r="BD207" s="17">
        <v>0.25521571972125789</v>
      </c>
      <c r="BE207" s="17">
        <v>0.25866709965321888</v>
      </c>
      <c r="BF207" s="17">
        <v>0.14766142108065819</v>
      </c>
      <c r="BG207" s="17">
        <v>0.21228237192114049</v>
      </c>
      <c r="BH207" s="17">
        <v>0.13747223552303589</v>
      </c>
      <c r="BI207" s="17">
        <v>0.19842884794029481</v>
      </c>
      <c r="BJ207" s="17">
        <v>0.2104640984873809</v>
      </c>
    </row>
    <row r="209" spans="2:62" ht="72.599999999999994">
      <c r="B209" s="14" t="s">
        <v>133</v>
      </c>
    </row>
    <row r="210" spans="2:62">
      <c r="B210" s="15" t="s">
        <v>16</v>
      </c>
    </row>
    <row r="211" spans="2:62">
      <c r="B211" s="16" t="s">
        <v>126</v>
      </c>
      <c r="C211" s="17">
        <v>8.2369325404006433E-2</v>
      </c>
      <c r="D211" s="17">
        <v>0.118597452852113</v>
      </c>
      <c r="E211" s="17">
        <v>0.1515214397249911</v>
      </c>
      <c r="F211" s="17">
        <v>0.129343327800265</v>
      </c>
      <c r="G211" s="17">
        <v>4.4311211954328029E-2</v>
      </c>
      <c r="H211" s="17">
        <v>3.0784297700977289E-2</v>
      </c>
      <c r="I211" s="17">
        <v>2.963611404076965E-2</v>
      </c>
      <c r="K211" s="17">
        <v>0.1038902876066734</v>
      </c>
      <c r="L211" s="17">
        <v>6.1699720455194847E-2</v>
      </c>
      <c r="N211" s="17">
        <v>7.990772515324307E-2</v>
      </c>
      <c r="O211" s="17">
        <v>9.5316442645367871E-2</v>
      </c>
      <c r="P211" s="17">
        <v>7.8608432959041574E-2</v>
      </c>
      <c r="Q211" s="17">
        <v>7.2339345305387923E-2</v>
      </c>
      <c r="R211" s="17">
        <v>8.6757218726971105E-2</v>
      </c>
      <c r="S211" s="17">
        <v>4.1625068181321147E-2</v>
      </c>
      <c r="T211" s="17">
        <v>5.5574834561008729E-2</v>
      </c>
      <c r="U211" s="17">
        <v>6.8360399386465098E-2</v>
      </c>
      <c r="V211" s="17">
        <v>6.4356271504481158E-2</v>
      </c>
      <c r="W211" s="17">
        <v>0.17325508288155231</v>
      </c>
      <c r="X211" s="17">
        <v>6.4929349845353368E-2</v>
      </c>
      <c r="Y211" s="17">
        <v>5.1092971751425957E-2</v>
      </c>
      <c r="AA211" s="17">
        <v>9.3311241987112492E-2</v>
      </c>
      <c r="AB211" s="17">
        <v>9.0494475650852141E-2</v>
      </c>
      <c r="AC211" s="17">
        <v>8.2699856547305772E-2</v>
      </c>
      <c r="AD211" s="17">
        <v>6.5713961073246063E-2</v>
      </c>
      <c r="AE211" s="17">
        <v>3.8237934148600453E-2</v>
      </c>
      <c r="AF211" s="17">
        <v>6.2463295042916991E-2</v>
      </c>
      <c r="AG211" s="17">
        <v>8.3896570299464096E-2</v>
      </c>
      <c r="AH211" s="17">
        <v>8.6908582339483786E-2</v>
      </c>
      <c r="AI211" s="17">
        <v>8.2947697094141626E-2</v>
      </c>
      <c r="AJ211" s="17">
        <v>0.1104593645206353</v>
      </c>
      <c r="AK211" s="17">
        <v>6.4311542929801568E-2</v>
      </c>
      <c r="AL211" s="17">
        <v>0.1161604492157462</v>
      </c>
      <c r="AM211" s="17">
        <v>7.2619798899736618E-2</v>
      </c>
      <c r="AN211" s="17">
        <v>0.1450946701257631</v>
      </c>
      <c r="AO211" s="17">
        <v>5.7508933801662589E-2</v>
      </c>
      <c r="AP211" s="17">
        <v>0.1762280188286327</v>
      </c>
      <c r="AQ211" s="17">
        <v>3.2924423758060088E-2</v>
      </c>
      <c r="AS211" s="17">
        <v>7.634380831768188E-2</v>
      </c>
      <c r="AT211" s="17">
        <v>9.3947239067389346E-2</v>
      </c>
      <c r="AU211" s="17">
        <v>7.4181924564937107E-2</v>
      </c>
      <c r="AV211" s="17">
        <v>6.4138760650064686E-2</v>
      </c>
      <c r="AW211" s="17">
        <v>0.1071910105829765</v>
      </c>
      <c r="AX211" s="17">
        <v>6.1013431127324998E-2</v>
      </c>
      <c r="AY211" s="17">
        <v>9.4059678602142649E-2</v>
      </c>
      <c r="AZ211" s="17">
        <v>6.1605220930739453E-2</v>
      </c>
      <c r="BB211" s="17">
        <v>6.8914089341674117E-2</v>
      </c>
      <c r="BC211" s="17">
        <v>0.1190837209536479</v>
      </c>
      <c r="BD211" s="17">
        <v>7.9790433461633878E-2</v>
      </c>
      <c r="BE211" s="17">
        <v>6.896969675371642E-2</v>
      </c>
      <c r="BF211" s="17">
        <v>9.8056781421525269E-2</v>
      </c>
      <c r="BG211" s="17">
        <v>0.13483246944831251</v>
      </c>
      <c r="BH211" s="17">
        <v>5.9230110754300347E-2</v>
      </c>
      <c r="BI211" s="17">
        <v>3.1691500328915281E-2</v>
      </c>
      <c r="BJ211" s="17">
        <v>3.5569166734969203E-2</v>
      </c>
    </row>
    <row r="212" spans="2:62">
      <c r="B212" s="16" t="s">
        <v>127</v>
      </c>
      <c r="C212" s="17">
        <v>0.1883405020851735</v>
      </c>
      <c r="D212" s="17">
        <v>0.27511551223552022</v>
      </c>
      <c r="E212" s="17">
        <v>0.2817198553441852</v>
      </c>
      <c r="F212" s="17">
        <v>0.22024667059231851</v>
      </c>
      <c r="G212" s="17">
        <v>0.14171254353885229</v>
      </c>
      <c r="H212" s="17">
        <v>0.11771224536912479</v>
      </c>
      <c r="I212" s="17">
        <v>0.114440331038623</v>
      </c>
      <c r="K212" s="17">
        <v>0.19919433382850629</v>
      </c>
      <c r="L212" s="17">
        <v>0.17856683363267731</v>
      </c>
      <c r="N212" s="17">
        <v>0.211704279348116</v>
      </c>
      <c r="O212" s="17">
        <v>0.14243260352473941</v>
      </c>
      <c r="P212" s="17">
        <v>0.1159228200912733</v>
      </c>
      <c r="Q212" s="17">
        <v>0.23892680686331169</v>
      </c>
      <c r="R212" s="17">
        <v>0.192838573727702</v>
      </c>
      <c r="S212" s="17">
        <v>0.1450576340592345</v>
      </c>
      <c r="T212" s="17">
        <v>0.21589324593091269</v>
      </c>
      <c r="U212" s="17">
        <v>0.17563803095023919</v>
      </c>
      <c r="V212" s="17">
        <v>0.22065403172007331</v>
      </c>
      <c r="W212" s="17">
        <v>0.2029746974828826</v>
      </c>
      <c r="X212" s="17">
        <v>0.1777005097180018</v>
      </c>
      <c r="Y212" s="17">
        <v>0.1817757952779786</v>
      </c>
      <c r="AA212" s="17">
        <v>0.12834404437868699</v>
      </c>
      <c r="AB212" s="17">
        <v>0.22144810343655361</v>
      </c>
      <c r="AC212" s="17">
        <v>0.1730484862425257</v>
      </c>
      <c r="AD212" s="17">
        <v>0.17207809329665111</v>
      </c>
      <c r="AE212" s="17">
        <v>0.24074109791436041</v>
      </c>
      <c r="AF212" s="17">
        <v>0.16275059722488039</v>
      </c>
      <c r="AG212" s="17">
        <v>0.20312761980117189</v>
      </c>
      <c r="AH212" s="17">
        <v>0.19262663265266131</v>
      </c>
      <c r="AI212" s="17">
        <v>0.1650970558952421</v>
      </c>
      <c r="AJ212" s="17">
        <v>0.1629163088926408</v>
      </c>
      <c r="AK212" s="17">
        <v>0.18862712857754521</v>
      </c>
      <c r="AL212" s="17">
        <v>0.1225949286443524</v>
      </c>
      <c r="AM212" s="17">
        <v>0.25780953343400692</v>
      </c>
      <c r="AN212" s="17">
        <v>9.5543501083889634E-2</v>
      </c>
      <c r="AO212" s="17">
        <v>0.27615860943851339</v>
      </c>
      <c r="AP212" s="17">
        <v>0.2040028526678761</v>
      </c>
      <c r="AQ212" s="17">
        <v>0.15857850167356749</v>
      </c>
      <c r="AS212" s="17">
        <v>0.2012606103328847</v>
      </c>
      <c r="AT212" s="17">
        <v>0.20652145042297981</v>
      </c>
      <c r="AU212" s="17">
        <v>0.1618355974398038</v>
      </c>
      <c r="AV212" s="17">
        <v>0.1820540336953832</v>
      </c>
      <c r="AW212" s="17">
        <v>0.20022861106825809</v>
      </c>
      <c r="AX212" s="17">
        <v>0.14334746534963849</v>
      </c>
      <c r="AY212" s="17">
        <v>0.14681384679761231</v>
      </c>
      <c r="AZ212" s="17">
        <v>0.16324308115756331</v>
      </c>
      <c r="BB212" s="17">
        <v>0.21883623108325781</v>
      </c>
      <c r="BC212" s="17">
        <v>0.22216588005761781</v>
      </c>
      <c r="BD212" s="17">
        <v>0.2049184952442499</v>
      </c>
      <c r="BE212" s="17">
        <v>0.19332510376496459</v>
      </c>
      <c r="BF212" s="17">
        <v>0.19273761920267379</v>
      </c>
      <c r="BG212" s="17">
        <v>0.13532842544360449</v>
      </c>
      <c r="BH212" s="17">
        <v>0.17851581176900569</v>
      </c>
      <c r="BI212" s="17">
        <v>0.10558342709170231</v>
      </c>
      <c r="BJ212" s="17">
        <v>8.8643512568697222E-2</v>
      </c>
    </row>
    <row r="213" spans="2:62" ht="29.1">
      <c r="B213" s="16" t="s">
        <v>128</v>
      </c>
      <c r="C213" s="17">
        <v>0.33935495896886242</v>
      </c>
      <c r="D213" s="17">
        <v>0.36485474472223872</v>
      </c>
      <c r="E213" s="17">
        <v>0.32213358095988581</v>
      </c>
      <c r="F213" s="17">
        <v>0.34559250044271328</v>
      </c>
      <c r="G213" s="17">
        <v>0.43136522078027473</v>
      </c>
      <c r="H213" s="17">
        <v>0.31200513204793218</v>
      </c>
      <c r="I213" s="17">
        <v>0.2754559420858686</v>
      </c>
      <c r="K213" s="17">
        <v>0.30821198464581268</v>
      </c>
      <c r="L213" s="17">
        <v>0.36793132408917062</v>
      </c>
      <c r="N213" s="17">
        <v>0.3015112111237459</v>
      </c>
      <c r="O213" s="17">
        <v>0.42975686910701683</v>
      </c>
      <c r="P213" s="17">
        <v>0.37091088312203618</v>
      </c>
      <c r="Q213" s="17">
        <v>0.29330518218616791</v>
      </c>
      <c r="R213" s="17">
        <v>0.33566719858627958</v>
      </c>
      <c r="S213" s="17">
        <v>0.43031336290107303</v>
      </c>
      <c r="T213" s="17">
        <v>0.36642317636972288</v>
      </c>
      <c r="U213" s="17">
        <v>0.31798164051524791</v>
      </c>
      <c r="V213" s="17">
        <v>0.31434097456733728</v>
      </c>
      <c r="W213" s="17">
        <v>0.32941181343714449</v>
      </c>
      <c r="X213" s="17">
        <v>0.33064124481542828</v>
      </c>
      <c r="Y213" s="17">
        <v>0.32572507552086882</v>
      </c>
      <c r="AA213" s="17">
        <v>0.50479454302474724</v>
      </c>
      <c r="AB213" s="17">
        <v>0.3560197499565273</v>
      </c>
      <c r="AC213" s="17">
        <v>0.40003560488534479</v>
      </c>
      <c r="AD213" s="17">
        <v>0.33698611341670498</v>
      </c>
      <c r="AE213" s="17">
        <v>0.41986017131843051</v>
      </c>
      <c r="AF213" s="17">
        <v>0.31388591310717628</v>
      </c>
      <c r="AG213" s="17">
        <v>0.30193535585311532</v>
      </c>
      <c r="AH213" s="17">
        <v>0.2630020462568175</v>
      </c>
      <c r="AI213" s="17">
        <v>0.3489901544491773</v>
      </c>
      <c r="AJ213" s="17">
        <v>0.27319154064862278</v>
      </c>
      <c r="AK213" s="17">
        <v>0.3683212788895977</v>
      </c>
      <c r="AL213" s="17">
        <v>0.29606501067576202</v>
      </c>
      <c r="AM213" s="17">
        <v>0.35097109300953111</v>
      </c>
      <c r="AN213" s="17">
        <v>0.3637724579254944</v>
      </c>
      <c r="AO213" s="17">
        <v>0.35040920098475181</v>
      </c>
      <c r="AP213" s="17">
        <v>0.25239250699831112</v>
      </c>
      <c r="AQ213" s="17">
        <v>0.51424734389076032</v>
      </c>
      <c r="AS213" s="17">
        <v>0.26627967153689269</v>
      </c>
      <c r="AT213" s="17">
        <v>0.31201652774010258</v>
      </c>
      <c r="AU213" s="17">
        <v>0.33349036104200558</v>
      </c>
      <c r="AV213" s="17">
        <v>0.38253872851160992</v>
      </c>
      <c r="AW213" s="17">
        <v>0.26298255957199468</v>
      </c>
      <c r="AX213" s="17">
        <v>0.36984926601370788</v>
      </c>
      <c r="AY213" s="17">
        <v>0.59089430350587568</v>
      </c>
      <c r="AZ213" s="17">
        <v>0.45902168363089352</v>
      </c>
      <c r="BB213" s="17">
        <v>0.31743181395940973</v>
      </c>
      <c r="BC213" s="17">
        <v>0.3218397734546255</v>
      </c>
      <c r="BD213" s="17">
        <v>0.32290377624695832</v>
      </c>
      <c r="BE213" s="17">
        <v>0.32280171068101748</v>
      </c>
      <c r="BF213" s="17">
        <v>0.26577289668916271</v>
      </c>
      <c r="BG213" s="17">
        <v>0.34805900677394269</v>
      </c>
      <c r="BH213" s="17">
        <v>0.5061292904020982</v>
      </c>
      <c r="BI213" s="17">
        <v>0.48461754105156069</v>
      </c>
      <c r="BJ213" s="17">
        <v>0.35933576948985269</v>
      </c>
    </row>
    <row r="214" spans="2:62">
      <c r="B214" s="16" t="s">
        <v>129</v>
      </c>
      <c r="C214" s="17">
        <v>0.22477589844542409</v>
      </c>
      <c r="D214" s="17">
        <v>0.14279162975264681</v>
      </c>
      <c r="E214" s="17">
        <v>0.14364393110782289</v>
      </c>
      <c r="F214" s="17">
        <v>0.21317591159457089</v>
      </c>
      <c r="G214" s="17">
        <v>0.19370949015929029</v>
      </c>
      <c r="H214" s="17">
        <v>0.3035205212869449</v>
      </c>
      <c r="I214" s="17">
        <v>0.3265811388061573</v>
      </c>
      <c r="K214" s="17">
        <v>0.223449528505856</v>
      </c>
      <c r="L214" s="17">
        <v>0.22600303172382141</v>
      </c>
      <c r="N214" s="17">
        <v>0.21354336970172449</v>
      </c>
      <c r="O214" s="17">
        <v>0.20457445800115509</v>
      </c>
      <c r="P214" s="17">
        <v>0.25552119540198459</v>
      </c>
      <c r="Q214" s="17">
        <v>0.23793278587860101</v>
      </c>
      <c r="R214" s="17">
        <v>0.2149622750239609</v>
      </c>
      <c r="S214" s="17">
        <v>0.21278832903059081</v>
      </c>
      <c r="T214" s="17">
        <v>0.2091056475581092</v>
      </c>
      <c r="U214" s="17">
        <v>0.27532225683116868</v>
      </c>
      <c r="V214" s="17">
        <v>0.2243583476998208</v>
      </c>
      <c r="W214" s="17">
        <v>0.1894570527852551</v>
      </c>
      <c r="X214" s="17">
        <v>0.24435466429834091</v>
      </c>
      <c r="Y214" s="17">
        <v>0.23185353236302059</v>
      </c>
      <c r="AA214" s="17">
        <v>9.1771993820808945E-2</v>
      </c>
      <c r="AB214" s="17">
        <v>0.1920323231207387</v>
      </c>
      <c r="AC214" s="17">
        <v>0.20514576369303791</v>
      </c>
      <c r="AD214" s="17">
        <v>0.24741115225868959</v>
      </c>
      <c r="AE214" s="17">
        <v>0.17982637413743541</v>
      </c>
      <c r="AF214" s="17">
        <v>0.26279841323759912</v>
      </c>
      <c r="AG214" s="17">
        <v>0.2095483305940406</v>
      </c>
      <c r="AH214" s="17">
        <v>0.24325111264432769</v>
      </c>
      <c r="AI214" s="17">
        <v>0.25874210838886619</v>
      </c>
      <c r="AJ214" s="17">
        <v>0.29484425903829009</v>
      </c>
      <c r="AK214" s="17">
        <v>0.20891202915609261</v>
      </c>
      <c r="AL214" s="17">
        <v>0.25593820115459581</v>
      </c>
      <c r="AM214" s="17">
        <v>0.22253560164114641</v>
      </c>
      <c r="AN214" s="17">
        <v>0.22157416758706339</v>
      </c>
      <c r="AO214" s="17">
        <v>0.1797498977205631</v>
      </c>
      <c r="AP214" s="17">
        <v>0.23448607562739129</v>
      </c>
      <c r="AQ214" s="17">
        <v>0.1569181222018626</v>
      </c>
      <c r="AS214" s="17">
        <v>0.26781502515026062</v>
      </c>
      <c r="AT214" s="17">
        <v>0.24797063201541661</v>
      </c>
      <c r="AU214" s="17">
        <v>0.26421960606034678</v>
      </c>
      <c r="AV214" s="17">
        <v>0.14168973250725689</v>
      </c>
      <c r="AW214" s="17">
        <v>0.217152666831745</v>
      </c>
      <c r="AX214" s="17">
        <v>0.18001233122182139</v>
      </c>
      <c r="AY214" s="17">
        <v>6.0088501696926588E-2</v>
      </c>
      <c r="AZ214" s="17">
        <v>0.19115273360382051</v>
      </c>
      <c r="BB214" s="17">
        <v>0.23999906309509059</v>
      </c>
      <c r="BC214" s="17">
        <v>0.2242883118685339</v>
      </c>
      <c r="BD214" s="17">
        <v>0.2479850029124433</v>
      </c>
      <c r="BE214" s="17">
        <v>0.1896679654542493</v>
      </c>
      <c r="BF214" s="17">
        <v>0.23906132215075021</v>
      </c>
      <c r="BG214" s="17">
        <v>0.18878281889973941</v>
      </c>
      <c r="BH214" s="17">
        <v>0.17826851071251101</v>
      </c>
      <c r="BI214" s="17">
        <v>0.22427833563887359</v>
      </c>
      <c r="BJ214" s="17">
        <v>0.26263245067404029</v>
      </c>
    </row>
    <row r="215" spans="2:62">
      <c r="B215" s="16" t="s">
        <v>130</v>
      </c>
      <c r="C215" s="17">
        <v>0.1651593150965335</v>
      </c>
      <c r="D215" s="17">
        <v>9.8640660437481251E-2</v>
      </c>
      <c r="E215" s="17">
        <v>0.1009811928631149</v>
      </c>
      <c r="F215" s="17">
        <v>9.1641589570132215E-2</v>
      </c>
      <c r="G215" s="17">
        <v>0.18890153356725489</v>
      </c>
      <c r="H215" s="17">
        <v>0.23597780359502071</v>
      </c>
      <c r="I215" s="17">
        <v>0.25388647402858128</v>
      </c>
      <c r="K215" s="17">
        <v>0.1652538654131516</v>
      </c>
      <c r="L215" s="17">
        <v>0.1657990900991359</v>
      </c>
      <c r="N215" s="17">
        <v>0.19333341467317061</v>
      </c>
      <c r="O215" s="17">
        <v>0.12791962672172119</v>
      </c>
      <c r="P215" s="17">
        <v>0.1790366684256641</v>
      </c>
      <c r="Q215" s="17">
        <v>0.1574958797665317</v>
      </c>
      <c r="R215" s="17">
        <v>0.16977473393508641</v>
      </c>
      <c r="S215" s="17">
        <v>0.1702156058277805</v>
      </c>
      <c r="T215" s="17">
        <v>0.15300309558024641</v>
      </c>
      <c r="U215" s="17">
        <v>0.16269767231687929</v>
      </c>
      <c r="V215" s="17">
        <v>0.17629037450828761</v>
      </c>
      <c r="W215" s="17">
        <v>0.1049013534131656</v>
      </c>
      <c r="X215" s="17">
        <v>0.18237423132287539</v>
      </c>
      <c r="Y215" s="17">
        <v>0.20955262508670611</v>
      </c>
      <c r="AA215" s="17">
        <v>0.18177817678864419</v>
      </c>
      <c r="AB215" s="17">
        <v>0.14000534783532831</v>
      </c>
      <c r="AC215" s="17">
        <v>0.13907028863178589</v>
      </c>
      <c r="AD215" s="17">
        <v>0.17781067995470831</v>
      </c>
      <c r="AE215" s="17">
        <v>0.1213344224811732</v>
      </c>
      <c r="AF215" s="17">
        <v>0.19810178138742721</v>
      </c>
      <c r="AG215" s="17">
        <v>0.20149212345220799</v>
      </c>
      <c r="AH215" s="17">
        <v>0.21421162610670971</v>
      </c>
      <c r="AI215" s="17">
        <v>0.14422298417257301</v>
      </c>
      <c r="AJ215" s="17">
        <v>0.1585885268998109</v>
      </c>
      <c r="AK215" s="17">
        <v>0.16982802044696299</v>
      </c>
      <c r="AL215" s="17">
        <v>0.20924141030954349</v>
      </c>
      <c r="AM215" s="17">
        <v>9.6063973015578966E-2</v>
      </c>
      <c r="AN215" s="17">
        <v>0.17401520327778949</v>
      </c>
      <c r="AO215" s="17">
        <v>0.13617335805450911</v>
      </c>
      <c r="AP215" s="17">
        <v>0.13289054587778901</v>
      </c>
      <c r="AQ215" s="17">
        <v>0.1373316084757496</v>
      </c>
      <c r="AS215" s="17">
        <v>0.18830088466228009</v>
      </c>
      <c r="AT215" s="17">
        <v>0.13954415075411139</v>
      </c>
      <c r="AU215" s="17">
        <v>0.16627251089290671</v>
      </c>
      <c r="AV215" s="17">
        <v>0.22957874463568539</v>
      </c>
      <c r="AW215" s="17">
        <v>0.2124451519450255</v>
      </c>
      <c r="AX215" s="17">
        <v>0.24577750628750711</v>
      </c>
      <c r="AY215" s="17">
        <v>0.1081436693974427</v>
      </c>
      <c r="AZ215" s="17">
        <v>0.1249772806769833</v>
      </c>
      <c r="BB215" s="17">
        <v>0.15481880252056779</v>
      </c>
      <c r="BC215" s="17">
        <v>0.11262231366557469</v>
      </c>
      <c r="BD215" s="17">
        <v>0.1444022921347147</v>
      </c>
      <c r="BE215" s="17">
        <v>0.22523552334605201</v>
      </c>
      <c r="BF215" s="17">
        <v>0.2043713805358878</v>
      </c>
      <c r="BG215" s="17">
        <v>0.19299727943440079</v>
      </c>
      <c r="BH215" s="17">
        <v>7.7856276362084836E-2</v>
      </c>
      <c r="BI215" s="17">
        <v>0.15382919588894819</v>
      </c>
      <c r="BJ215" s="17">
        <v>0.25381910053244039</v>
      </c>
    </row>
    <row r="217" spans="2:62" ht="72.599999999999994">
      <c r="B217" s="14" t="s">
        <v>134</v>
      </c>
    </row>
    <row r="218" spans="2:62">
      <c r="B218" s="15" t="s">
        <v>16</v>
      </c>
    </row>
    <row r="219" spans="2:62">
      <c r="B219" s="16" t="s">
        <v>126</v>
      </c>
      <c r="C219" s="17">
        <v>7.7475940915672573E-2</v>
      </c>
      <c r="D219" s="17">
        <v>0.11119220103313709</v>
      </c>
      <c r="E219" s="17">
        <v>0.16527765814901571</v>
      </c>
      <c r="F219" s="17">
        <v>0.1007140896602579</v>
      </c>
      <c r="G219" s="17">
        <v>5.3984324021037353E-2</v>
      </c>
      <c r="H219" s="17">
        <v>2.4034812899832281E-2</v>
      </c>
      <c r="I219" s="17">
        <v>1.980728938525058E-2</v>
      </c>
      <c r="K219" s="17">
        <v>9.4985159472526642E-2</v>
      </c>
      <c r="L219" s="17">
        <v>6.0705754013192698E-2</v>
      </c>
      <c r="N219" s="17">
        <v>9.3024161366119837E-2</v>
      </c>
      <c r="O219" s="17">
        <v>0.12612762120866519</v>
      </c>
      <c r="P219" s="17">
        <v>3.8457186537131219E-2</v>
      </c>
      <c r="Q219" s="17">
        <v>7.0719111623498684E-2</v>
      </c>
      <c r="R219" s="17">
        <v>9.5373411425900112E-2</v>
      </c>
      <c r="S219" s="17">
        <v>7.7754722505656501E-2</v>
      </c>
      <c r="T219" s="17">
        <v>5.6149164096019152E-2</v>
      </c>
      <c r="U219" s="17">
        <v>6.3951848530741706E-2</v>
      </c>
      <c r="V219" s="17">
        <v>6.992024338651226E-2</v>
      </c>
      <c r="W219" s="17">
        <v>0.12950519650230971</v>
      </c>
      <c r="X219" s="17">
        <v>4.1878266496634682E-2</v>
      </c>
      <c r="Y219" s="17">
        <v>5.4068509160876389E-2</v>
      </c>
      <c r="AA219" s="17">
        <v>0.15338645664043951</v>
      </c>
      <c r="AB219" s="17">
        <v>8.1086739694535823E-2</v>
      </c>
      <c r="AC219" s="17">
        <v>7.488361850060235E-2</v>
      </c>
      <c r="AD219" s="17">
        <v>4.4558847248835479E-2</v>
      </c>
      <c r="AE219" s="17">
        <v>6.8274423729980327E-2</v>
      </c>
      <c r="AF219" s="17">
        <v>5.8431734544442213E-2</v>
      </c>
      <c r="AG219" s="17">
        <v>5.9068543559178031E-2</v>
      </c>
      <c r="AH219" s="17">
        <v>8.1689459956127627E-2</v>
      </c>
      <c r="AI219" s="17">
        <v>4.9857593329575123E-2</v>
      </c>
      <c r="AJ219" s="17">
        <v>7.5900502026541875E-2</v>
      </c>
      <c r="AK219" s="17">
        <v>6.4188777256127455E-2</v>
      </c>
      <c r="AL219" s="17">
        <v>0.1065198216907608</v>
      </c>
      <c r="AM219" s="17">
        <v>0.1036878541243107</v>
      </c>
      <c r="AN219" s="17">
        <v>0.11859955488412829</v>
      </c>
      <c r="AO219" s="17">
        <v>7.9734026227012769E-2</v>
      </c>
      <c r="AP219" s="17">
        <v>0.19414610708951921</v>
      </c>
      <c r="AQ219" s="17">
        <v>0</v>
      </c>
      <c r="AS219" s="17">
        <v>7.8835913055503692E-2</v>
      </c>
      <c r="AT219" s="17">
        <v>9.5850612295064988E-2</v>
      </c>
      <c r="AU219" s="17">
        <v>5.0599392696126573E-2</v>
      </c>
      <c r="AV219" s="17">
        <v>7.855712472905288E-2</v>
      </c>
      <c r="AW219" s="17">
        <v>8.9628370738577545E-2</v>
      </c>
      <c r="AX219" s="17">
        <v>8.1948285588853323E-2</v>
      </c>
      <c r="AY219" s="17">
        <v>3.7047035538165123E-2</v>
      </c>
      <c r="AZ219" s="17">
        <v>5.2231537440651898E-2</v>
      </c>
      <c r="BB219" s="17">
        <v>8.5682461004349925E-2</v>
      </c>
      <c r="BC219" s="17">
        <v>0.1113127636519041</v>
      </c>
      <c r="BD219" s="17">
        <v>5.0711992972166033E-2</v>
      </c>
      <c r="BE219" s="17">
        <v>8.1277442661389934E-2</v>
      </c>
      <c r="BF219" s="17">
        <v>6.7625627445297196E-2</v>
      </c>
      <c r="BG219" s="17">
        <v>0.1164106299083498</v>
      </c>
      <c r="BH219" s="17">
        <v>6.5519024277292698E-2</v>
      </c>
      <c r="BI219" s="17">
        <v>3.4035413762206701E-2</v>
      </c>
      <c r="BJ219" s="17">
        <v>8.4563163267410049E-2</v>
      </c>
    </row>
    <row r="220" spans="2:62">
      <c r="B220" s="16" t="s">
        <v>127</v>
      </c>
      <c r="C220" s="17">
        <v>0.1510395980200622</v>
      </c>
      <c r="D220" s="17">
        <v>0.24510265361895181</v>
      </c>
      <c r="E220" s="17">
        <v>0.27586133038550598</v>
      </c>
      <c r="F220" s="17">
        <v>0.1869462236046413</v>
      </c>
      <c r="G220" s="17">
        <v>9.6327774755125606E-2</v>
      </c>
      <c r="H220" s="17">
        <v>0.1073944015715706</v>
      </c>
      <c r="I220" s="17">
        <v>3.1965787357961517E-2</v>
      </c>
      <c r="K220" s="17">
        <v>0.1585453625543066</v>
      </c>
      <c r="L220" s="17">
        <v>0.1443729947593739</v>
      </c>
      <c r="N220" s="17">
        <v>0.1355135732861627</v>
      </c>
      <c r="O220" s="17">
        <v>0.1423599721232473</v>
      </c>
      <c r="P220" s="17">
        <v>0.1065001861825069</v>
      </c>
      <c r="Q220" s="17">
        <v>0.11780708244841009</v>
      </c>
      <c r="R220" s="17">
        <v>0.146145022471838</v>
      </c>
      <c r="S220" s="17">
        <v>0.13116014374828061</v>
      </c>
      <c r="T220" s="17">
        <v>0.1583869769800875</v>
      </c>
      <c r="U220" s="17">
        <v>0.1772937562533323</v>
      </c>
      <c r="V220" s="17">
        <v>0.16074224418322419</v>
      </c>
      <c r="W220" s="17">
        <v>0.21791549337840641</v>
      </c>
      <c r="X220" s="17">
        <v>0.1331115365546463</v>
      </c>
      <c r="Y220" s="17">
        <v>0.1081668252455629</v>
      </c>
      <c r="AA220" s="17">
        <v>9.2868915947556405E-2</v>
      </c>
      <c r="AB220" s="17">
        <v>0.20459220349983881</v>
      </c>
      <c r="AC220" s="17">
        <v>0.15502392135990439</v>
      </c>
      <c r="AD220" s="17">
        <v>8.5852699389995055E-2</v>
      </c>
      <c r="AE220" s="17">
        <v>0.15811430287027139</v>
      </c>
      <c r="AF220" s="17">
        <v>0.13109166871995859</v>
      </c>
      <c r="AG220" s="17">
        <v>0.1734403784954055</v>
      </c>
      <c r="AH220" s="17">
        <v>0.14320416880515949</v>
      </c>
      <c r="AI220" s="17">
        <v>0.16385227006842529</v>
      </c>
      <c r="AJ220" s="17">
        <v>0.1376726332080373</v>
      </c>
      <c r="AK220" s="17">
        <v>0.1186870401031509</v>
      </c>
      <c r="AL220" s="17">
        <v>0.1231450971772264</v>
      </c>
      <c r="AM220" s="17">
        <v>0.16005638449845219</v>
      </c>
      <c r="AN220" s="17">
        <v>0.14485218683124171</v>
      </c>
      <c r="AO220" s="17">
        <v>0.30954084315846431</v>
      </c>
      <c r="AP220" s="17">
        <v>0.17655450647037049</v>
      </c>
      <c r="AQ220" s="17">
        <v>0.13344215323346709</v>
      </c>
      <c r="AS220" s="17">
        <v>0.13338382887385669</v>
      </c>
      <c r="AT220" s="17">
        <v>0.1757748074748087</v>
      </c>
      <c r="AU220" s="17">
        <v>0.13776947012798429</v>
      </c>
      <c r="AV220" s="17">
        <v>0.17203412510445609</v>
      </c>
      <c r="AW220" s="17">
        <v>0.16327041673551479</v>
      </c>
      <c r="AX220" s="17">
        <v>0.1010930506262622</v>
      </c>
      <c r="AY220" s="17">
        <v>7.1837941018166665E-2</v>
      </c>
      <c r="AZ220" s="17">
        <v>0.13193844326236179</v>
      </c>
      <c r="BB220" s="17">
        <v>0.16698044712091589</v>
      </c>
      <c r="BC220" s="17">
        <v>0.18196101941379361</v>
      </c>
      <c r="BD220" s="17">
        <v>0.15283134088867009</v>
      </c>
      <c r="BE220" s="17">
        <v>0.19875695784536079</v>
      </c>
      <c r="BF220" s="17">
        <v>0.1591028979862838</v>
      </c>
      <c r="BG220" s="17">
        <v>0.1141429389781753</v>
      </c>
      <c r="BH220" s="17">
        <v>9.7983287047311629E-2</v>
      </c>
      <c r="BI220" s="17">
        <v>5.4973677758150707E-2</v>
      </c>
      <c r="BJ220" s="17">
        <v>9.625361808546995E-2</v>
      </c>
    </row>
    <row r="221" spans="2:62" ht="29.1">
      <c r="B221" s="16" t="s">
        <v>128</v>
      </c>
      <c r="C221" s="17">
        <v>0.32281637758308313</v>
      </c>
      <c r="D221" s="17">
        <v>0.39846346309653202</v>
      </c>
      <c r="E221" s="17">
        <v>0.31915219016861479</v>
      </c>
      <c r="F221" s="17">
        <v>0.36578470967863158</v>
      </c>
      <c r="G221" s="17">
        <v>0.40027191632648912</v>
      </c>
      <c r="H221" s="17">
        <v>0.27112856727700307</v>
      </c>
      <c r="I221" s="17">
        <v>0.2133134688601781</v>
      </c>
      <c r="K221" s="17">
        <v>0.27711227812057732</v>
      </c>
      <c r="L221" s="17">
        <v>0.36448583294889092</v>
      </c>
      <c r="N221" s="17">
        <v>0.27887654109349891</v>
      </c>
      <c r="O221" s="17">
        <v>0.38188584757041399</v>
      </c>
      <c r="P221" s="17">
        <v>0.38550713216125848</v>
      </c>
      <c r="Q221" s="17">
        <v>0.33298605985012558</v>
      </c>
      <c r="R221" s="17">
        <v>0.3497899039287653</v>
      </c>
      <c r="S221" s="17">
        <v>0.32839904098440309</v>
      </c>
      <c r="T221" s="17">
        <v>0.29986897011414271</v>
      </c>
      <c r="U221" s="17">
        <v>0.28719637452770042</v>
      </c>
      <c r="V221" s="17">
        <v>0.29253683579493511</v>
      </c>
      <c r="W221" s="17">
        <v>0.32585998277342482</v>
      </c>
      <c r="X221" s="17">
        <v>0.36070846796929601</v>
      </c>
      <c r="Y221" s="17">
        <v>0.29033736279156791</v>
      </c>
      <c r="AA221" s="17">
        <v>0.47669122669106639</v>
      </c>
      <c r="AB221" s="17">
        <v>0.39214166812974288</v>
      </c>
      <c r="AC221" s="17">
        <v>0.3527534441292498</v>
      </c>
      <c r="AD221" s="17">
        <v>0.33204949246368348</v>
      </c>
      <c r="AE221" s="17">
        <v>0.40589545724751253</v>
      </c>
      <c r="AF221" s="17">
        <v>0.2809590853740096</v>
      </c>
      <c r="AG221" s="17">
        <v>0.35399989801566301</v>
      </c>
      <c r="AH221" s="17">
        <v>0.29580168241108962</v>
      </c>
      <c r="AI221" s="17">
        <v>0.29957185774695771</v>
      </c>
      <c r="AJ221" s="17">
        <v>0.2384010674294586</v>
      </c>
      <c r="AK221" s="17">
        <v>0.33742723749967168</v>
      </c>
      <c r="AL221" s="17">
        <v>0.24432905483571091</v>
      </c>
      <c r="AM221" s="17">
        <v>0.35131188684672948</v>
      </c>
      <c r="AN221" s="17">
        <v>0.26813338752636912</v>
      </c>
      <c r="AO221" s="17">
        <v>0.23332825400792881</v>
      </c>
      <c r="AP221" s="17">
        <v>0.2486931622881782</v>
      </c>
      <c r="AQ221" s="17">
        <v>0.41838222758781513</v>
      </c>
      <c r="AS221" s="17">
        <v>0.2274791784101938</v>
      </c>
      <c r="AT221" s="17">
        <v>0.30839724531964058</v>
      </c>
      <c r="AU221" s="17">
        <v>0.22238002315950739</v>
      </c>
      <c r="AV221" s="17">
        <v>0.37044522276844849</v>
      </c>
      <c r="AW221" s="17">
        <v>0.25591378802800607</v>
      </c>
      <c r="AX221" s="17">
        <v>0.38739989999489322</v>
      </c>
      <c r="AY221" s="17">
        <v>0.65145602141439796</v>
      </c>
      <c r="AZ221" s="17">
        <v>0.46329643989709768</v>
      </c>
      <c r="BB221" s="17">
        <v>0.2435232364387358</v>
      </c>
      <c r="BC221" s="17">
        <v>0.31361186477350422</v>
      </c>
      <c r="BD221" s="17">
        <v>0.23760263298386261</v>
      </c>
      <c r="BE221" s="17">
        <v>0.31793424565237011</v>
      </c>
      <c r="BF221" s="17">
        <v>0.27595492496367091</v>
      </c>
      <c r="BG221" s="17">
        <v>0.38387596603651869</v>
      </c>
      <c r="BH221" s="17">
        <v>0.54459928806588531</v>
      </c>
      <c r="BI221" s="17">
        <v>0.47939628715522642</v>
      </c>
      <c r="BJ221" s="17">
        <v>0.30423491078450882</v>
      </c>
    </row>
    <row r="222" spans="2:62">
      <c r="B222" s="16" t="s">
        <v>129</v>
      </c>
      <c r="C222" s="17">
        <v>0.22558890157388711</v>
      </c>
      <c r="D222" s="17">
        <v>0.16429311137893801</v>
      </c>
      <c r="E222" s="17">
        <v>0.12673130335335239</v>
      </c>
      <c r="F222" s="17">
        <v>0.22573428163991269</v>
      </c>
      <c r="G222" s="17">
        <v>0.2349648374801413</v>
      </c>
      <c r="H222" s="17">
        <v>0.29027558596137509</v>
      </c>
      <c r="I222" s="17">
        <v>0.29544357008359012</v>
      </c>
      <c r="K222" s="17">
        <v>0.22370037705750689</v>
      </c>
      <c r="L222" s="17">
        <v>0.22843484865149671</v>
      </c>
      <c r="N222" s="17">
        <v>0.21012013946798991</v>
      </c>
      <c r="O222" s="17">
        <v>0.25281178673094179</v>
      </c>
      <c r="P222" s="17">
        <v>0.25615140605538222</v>
      </c>
      <c r="Q222" s="17">
        <v>0.28440627770793758</v>
      </c>
      <c r="R222" s="17">
        <v>0.18328798714001959</v>
      </c>
      <c r="S222" s="17">
        <v>0.20457402646392669</v>
      </c>
      <c r="T222" s="17">
        <v>0.2413706163017908</v>
      </c>
      <c r="U222" s="17">
        <v>0.28178562930028489</v>
      </c>
      <c r="V222" s="17">
        <v>0.2279775581137824</v>
      </c>
      <c r="W222" s="17">
        <v>0.16652283683974059</v>
      </c>
      <c r="X222" s="17">
        <v>0.23621120744499249</v>
      </c>
      <c r="Y222" s="17">
        <v>0.26963733843521898</v>
      </c>
      <c r="AA222" s="17">
        <v>9.6132435934917798E-2</v>
      </c>
      <c r="AB222" s="17">
        <v>0.17437734718584569</v>
      </c>
      <c r="AC222" s="17">
        <v>0.23584657517522661</v>
      </c>
      <c r="AD222" s="17">
        <v>0.28224484704049002</v>
      </c>
      <c r="AE222" s="17">
        <v>0.18179553502652121</v>
      </c>
      <c r="AF222" s="17">
        <v>0.25065467130191071</v>
      </c>
      <c r="AG222" s="17">
        <v>0.2318545584301103</v>
      </c>
      <c r="AH222" s="17">
        <v>0.21189735998213019</v>
      </c>
      <c r="AI222" s="17">
        <v>0.28443225268691358</v>
      </c>
      <c r="AJ222" s="17">
        <v>0.25063477473988233</v>
      </c>
      <c r="AK222" s="17">
        <v>0.1913320932853658</v>
      </c>
      <c r="AL222" s="17">
        <v>0.27459039564862192</v>
      </c>
      <c r="AM222" s="17">
        <v>0.20165741419846911</v>
      </c>
      <c r="AN222" s="17">
        <v>0.1212312049056512</v>
      </c>
      <c r="AO222" s="17">
        <v>0.157428340036219</v>
      </c>
      <c r="AP222" s="17">
        <v>0.20910214684708961</v>
      </c>
      <c r="AQ222" s="17">
        <v>0.3438678337785408</v>
      </c>
      <c r="AS222" s="17">
        <v>0.2385532328601489</v>
      </c>
      <c r="AT222" s="17">
        <v>0.22759973167339601</v>
      </c>
      <c r="AU222" s="17">
        <v>0.33641606193519458</v>
      </c>
      <c r="AV222" s="17">
        <v>0.16914479420956199</v>
      </c>
      <c r="AW222" s="17">
        <v>0.2358383415848018</v>
      </c>
      <c r="AX222" s="17">
        <v>0.12330029705003021</v>
      </c>
      <c r="AY222" s="17">
        <v>0.1308479662536999</v>
      </c>
      <c r="AZ222" s="17">
        <v>0.19758776513792861</v>
      </c>
      <c r="BB222" s="17">
        <v>0.2225252273472631</v>
      </c>
      <c r="BC222" s="17">
        <v>0.21529259554190389</v>
      </c>
      <c r="BD222" s="17">
        <v>0.33277016363379941</v>
      </c>
      <c r="BE222" s="17">
        <v>0.20994980440289129</v>
      </c>
      <c r="BF222" s="17">
        <v>0.23063241441779489</v>
      </c>
      <c r="BG222" s="17">
        <v>0.135490862689959</v>
      </c>
      <c r="BH222" s="17">
        <v>0.18672646603195339</v>
      </c>
      <c r="BI222" s="17">
        <v>0.21738372706325579</v>
      </c>
      <c r="BJ222" s="17">
        <v>0.2261147810835995</v>
      </c>
    </row>
    <row r="223" spans="2:62">
      <c r="B223" s="16" t="s">
        <v>130</v>
      </c>
      <c r="C223" s="17">
        <v>0.223079181907295</v>
      </c>
      <c r="D223" s="17">
        <v>8.0948570872441297E-2</v>
      </c>
      <c r="E223" s="17">
        <v>0.11297751794351089</v>
      </c>
      <c r="F223" s="17">
        <v>0.12082069541655641</v>
      </c>
      <c r="G223" s="17">
        <v>0.21445114741720681</v>
      </c>
      <c r="H223" s="17">
        <v>0.30716663229021879</v>
      </c>
      <c r="I223" s="17">
        <v>0.43946988431301981</v>
      </c>
      <c r="K223" s="17">
        <v>0.2456568227950825</v>
      </c>
      <c r="L223" s="17">
        <v>0.2020005696270458</v>
      </c>
      <c r="N223" s="17">
        <v>0.2824655847862288</v>
      </c>
      <c r="O223" s="17">
        <v>9.6814772366731833E-2</v>
      </c>
      <c r="P223" s="17">
        <v>0.213384089063721</v>
      </c>
      <c r="Q223" s="17">
        <v>0.19408146837002821</v>
      </c>
      <c r="R223" s="17">
        <v>0.22540367503347711</v>
      </c>
      <c r="S223" s="17">
        <v>0.2581120662977332</v>
      </c>
      <c r="T223" s="17">
        <v>0.24422427250795981</v>
      </c>
      <c r="U223" s="17">
        <v>0.18977239138794069</v>
      </c>
      <c r="V223" s="17">
        <v>0.24882311852154609</v>
      </c>
      <c r="W223" s="17">
        <v>0.16019649050611851</v>
      </c>
      <c r="X223" s="17">
        <v>0.22809052153443041</v>
      </c>
      <c r="Y223" s="17">
        <v>0.277789964366774</v>
      </c>
      <c r="AA223" s="17">
        <v>0.18092096478601979</v>
      </c>
      <c r="AB223" s="17">
        <v>0.14780204149003681</v>
      </c>
      <c r="AC223" s="17">
        <v>0.18149244083501681</v>
      </c>
      <c r="AD223" s="17">
        <v>0.25529411385699591</v>
      </c>
      <c r="AE223" s="17">
        <v>0.1859202811257146</v>
      </c>
      <c r="AF223" s="17">
        <v>0.27886284005967898</v>
      </c>
      <c r="AG223" s="17">
        <v>0.1816366214996431</v>
      </c>
      <c r="AH223" s="17">
        <v>0.26740732884549312</v>
      </c>
      <c r="AI223" s="17">
        <v>0.2022860261681283</v>
      </c>
      <c r="AJ223" s="17">
        <v>0.29739102259607991</v>
      </c>
      <c r="AK223" s="17">
        <v>0.28836485185568422</v>
      </c>
      <c r="AL223" s="17">
        <v>0.25141563064767991</v>
      </c>
      <c r="AM223" s="17">
        <v>0.18328646033203849</v>
      </c>
      <c r="AN223" s="17">
        <v>0.34718366585260962</v>
      </c>
      <c r="AO223" s="17">
        <v>0.21996853657037499</v>
      </c>
      <c r="AP223" s="17">
        <v>0.17150407730484271</v>
      </c>
      <c r="AQ223" s="17">
        <v>0.10430778540017691</v>
      </c>
      <c r="AS223" s="17">
        <v>0.32174784680029689</v>
      </c>
      <c r="AT223" s="17">
        <v>0.1923776032370895</v>
      </c>
      <c r="AU223" s="17">
        <v>0.25283505208118712</v>
      </c>
      <c r="AV223" s="17">
        <v>0.2098187331884806</v>
      </c>
      <c r="AW223" s="17">
        <v>0.25534908291309949</v>
      </c>
      <c r="AX223" s="17">
        <v>0.30625846673996088</v>
      </c>
      <c r="AY223" s="17">
        <v>0.10881103577557021</v>
      </c>
      <c r="AZ223" s="17">
        <v>0.15494581426196</v>
      </c>
      <c r="BB223" s="17">
        <v>0.28128862808873512</v>
      </c>
      <c r="BC223" s="17">
        <v>0.1778217566188941</v>
      </c>
      <c r="BD223" s="17">
        <v>0.226083869521502</v>
      </c>
      <c r="BE223" s="17">
        <v>0.19208154943798789</v>
      </c>
      <c r="BF223" s="17">
        <v>0.26668413518695322</v>
      </c>
      <c r="BG223" s="17">
        <v>0.25007960238699689</v>
      </c>
      <c r="BH223" s="17">
        <v>0.1051719345775569</v>
      </c>
      <c r="BI223" s="17">
        <v>0.21421089426116041</v>
      </c>
      <c r="BJ223" s="17">
        <v>0.2888335267790117</v>
      </c>
    </row>
    <row r="225" spans="2:62" ht="72.599999999999994">
      <c r="B225" s="14" t="s">
        <v>135</v>
      </c>
    </row>
    <row r="226" spans="2:62">
      <c r="B226" s="15" t="s">
        <v>16</v>
      </c>
    </row>
    <row r="227" spans="2:62">
      <c r="B227" s="16" t="s">
        <v>126</v>
      </c>
      <c r="C227" s="17">
        <v>0.11637119819759351</v>
      </c>
      <c r="D227" s="17">
        <v>0.15461350193235879</v>
      </c>
      <c r="E227" s="17">
        <v>0.18593703119068919</v>
      </c>
      <c r="F227" s="17">
        <v>0.15845701745099669</v>
      </c>
      <c r="G227" s="17">
        <v>9.0342392324934323E-2</v>
      </c>
      <c r="H227" s="17">
        <v>7.5320114771994337E-2</v>
      </c>
      <c r="I227" s="17">
        <v>4.9131021218234032E-2</v>
      </c>
      <c r="K227" s="17">
        <v>0.14215846811238769</v>
      </c>
      <c r="L227" s="17">
        <v>9.1682406800611779E-2</v>
      </c>
      <c r="N227" s="17">
        <v>6.2070506176035961E-2</v>
      </c>
      <c r="O227" s="17">
        <v>0.15887355608011561</v>
      </c>
      <c r="P227" s="17">
        <v>7.686972796625817E-2</v>
      </c>
      <c r="Q227" s="17">
        <v>5.9490540256806557E-2</v>
      </c>
      <c r="R227" s="17">
        <v>0.13909738061885191</v>
      </c>
      <c r="S227" s="17">
        <v>9.0909838103749849E-2</v>
      </c>
      <c r="T227" s="17">
        <v>0.14526461303668689</v>
      </c>
      <c r="U227" s="17">
        <v>0.12760952373937481</v>
      </c>
      <c r="V227" s="17">
        <v>8.0453427581603121E-2</v>
      </c>
      <c r="W227" s="17">
        <v>0.19584766659801581</v>
      </c>
      <c r="X227" s="17">
        <v>0.1062124037153392</v>
      </c>
      <c r="Y227" s="17">
        <v>8.9006016989780237E-2</v>
      </c>
      <c r="AA227" s="17">
        <v>9.1603357205208374E-2</v>
      </c>
      <c r="AB227" s="17">
        <v>0.10635128665386991</v>
      </c>
      <c r="AC227" s="17">
        <v>0.11592383774685799</v>
      </c>
      <c r="AD227" s="17">
        <v>8.8415052358033222E-2</v>
      </c>
      <c r="AE227" s="17">
        <v>8.8587817242904474E-2</v>
      </c>
      <c r="AF227" s="17">
        <v>0.1021500582306519</v>
      </c>
      <c r="AG227" s="17">
        <v>0.1028724553480968</v>
      </c>
      <c r="AH227" s="17">
        <v>0.15058481917774519</v>
      </c>
      <c r="AI227" s="17">
        <v>9.9726816959190917E-2</v>
      </c>
      <c r="AJ227" s="17">
        <v>0.1013021658281872</v>
      </c>
      <c r="AK227" s="17">
        <v>0.11117562855317741</v>
      </c>
      <c r="AL227" s="17">
        <v>0.1938419746515638</v>
      </c>
      <c r="AM227" s="17">
        <v>0.13650477007071321</v>
      </c>
      <c r="AN227" s="17">
        <v>0.16556088069208341</v>
      </c>
      <c r="AO227" s="17">
        <v>9.7550003094676083E-2</v>
      </c>
      <c r="AP227" s="17">
        <v>0.16863016774599579</v>
      </c>
      <c r="AQ227" s="17">
        <v>8.4401837582486275E-2</v>
      </c>
      <c r="AS227" s="17">
        <v>0.1085516407656327</v>
      </c>
      <c r="AT227" s="17">
        <v>0.14117527620121459</v>
      </c>
      <c r="AU227" s="17">
        <v>0.1123707675604689</v>
      </c>
      <c r="AV227" s="17">
        <v>0.106831303614251</v>
      </c>
      <c r="AW227" s="17">
        <v>0.14574164908947351</v>
      </c>
      <c r="AX227" s="17">
        <v>4.0669480564775061E-2</v>
      </c>
      <c r="AY227" s="17">
        <v>5.6358444336984857E-2</v>
      </c>
      <c r="AZ227" s="17">
        <v>8.3534383579260615E-2</v>
      </c>
      <c r="BB227" s="17">
        <v>0.100383506783723</v>
      </c>
      <c r="BC227" s="17">
        <v>0.1548912013043432</v>
      </c>
      <c r="BD227" s="17">
        <v>0.1243738383594656</v>
      </c>
      <c r="BE227" s="17">
        <v>0.14200912324429699</v>
      </c>
      <c r="BF227" s="17">
        <v>0.1254171761749526</v>
      </c>
      <c r="BG227" s="17">
        <v>0.13464121243119351</v>
      </c>
      <c r="BH227" s="17">
        <v>4.5642387881980877E-2</v>
      </c>
      <c r="BI227" s="17">
        <v>5.3173605166597512E-2</v>
      </c>
      <c r="BJ227" s="17">
        <v>0.10732247714788209</v>
      </c>
    </row>
    <row r="228" spans="2:62">
      <c r="B228" s="16" t="s">
        <v>127</v>
      </c>
      <c r="C228" s="17">
        <v>0.30428495498994113</v>
      </c>
      <c r="D228" s="17">
        <v>0.36253933375154018</v>
      </c>
      <c r="E228" s="17">
        <v>0.30957779661887752</v>
      </c>
      <c r="F228" s="17">
        <v>0.32412177526519498</v>
      </c>
      <c r="G228" s="17">
        <v>0.29046246422728228</v>
      </c>
      <c r="H228" s="17">
        <v>0.28708286985528642</v>
      </c>
      <c r="I228" s="17">
        <v>0.26833233552496732</v>
      </c>
      <c r="K228" s="17">
        <v>0.29224118486509892</v>
      </c>
      <c r="L228" s="17">
        <v>0.31401982060973149</v>
      </c>
      <c r="N228" s="17">
        <v>0.32536574436443721</v>
      </c>
      <c r="O228" s="17">
        <v>0.26945508117617561</v>
      </c>
      <c r="P228" s="17">
        <v>0.2940600579104935</v>
      </c>
      <c r="Q228" s="17">
        <v>0.3801314149080951</v>
      </c>
      <c r="R228" s="17">
        <v>0.35374852728771722</v>
      </c>
      <c r="S228" s="17">
        <v>0.32307645070945468</v>
      </c>
      <c r="T228" s="17">
        <v>0.29893865226364053</v>
      </c>
      <c r="U228" s="17">
        <v>0.26341000310133439</v>
      </c>
      <c r="V228" s="17">
        <v>0.3070411925097104</v>
      </c>
      <c r="W228" s="17">
        <v>0.28293860622821299</v>
      </c>
      <c r="X228" s="17">
        <v>0.30071947812946292</v>
      </c>
      <c r="Y228" s="17">
        <v>0.2658600853255681</v>
      </c>
      <c r="AA228" s="17">
        <v>0.1910388746701355</v>
      </c>
      <c r="AB228" s="17">
        <v>0.28114792090265511</v>
      </c>
      <c r="AC228" s="17">
        <v>0.26496102196407162</v>
      </c>
      <c r="AD228" s="17">
        <v>0.30255353323042422</v>
      </c>
      <c r="AE228" s="17">
        <v>0.29518922508154499</v>
      </c>
      <c r="AF228" s="17">
        <v>0.30855895198901062</v>
      </c>
      <c r="AG228" s="17">
        <v>0.33936975972296862</v>
      </c>
      <c r="AH228" s="17">
        <v>0.28953333402187248</v>
      </c>
      <c r="AI228" s="17">
        <v>0.30414913807157029</v>
      </c>
      <c r="AJ228" s="17">
        <v>0.31527369163552332</v>
      </c>
      <c r="AK228" s="17">
        <v>0.29594002436736688</v>
      </c>
      <c r="AL228" s="17">
        <v>0.29516326181283342</v>
      </c>
      <c r="AM228" s="17">
        <v>0.37350915191628697</v>
      </c>
      <c r="AN228" s="17">
        <v>0.31959791341296678</v>
      </c>
      <c r="AO228" s="17">
        <v>0.49168663765348591</v>
      </c>
      <c r="AP228" s="17">
        <v>0.29421575379672898</v>
      </c>
      <c r="AQ228" s="17">
        <v>0.17843651623136389</v>
      </c>
      <c r="AS228" s="17">
        <v>0.32346061984113239</v>
      </c>
      <c r="AT228" s="17">
        <v>0.35293848452853949</v>
      </c>
      <c r="AU228" s="17">
        <v>0.29333533769788478</v>
      </c>
      <c r="AV228" s="17">
        <v>0.27309566209657399</v>
      </c>
      <c r="AW228" s="17">
        <v>0.24984752478233921</v>
      </c>
      <c r="AX228" s="17">
        <v>0.30928236602082099</v>
      </c>
      <c r="AY228" s="17">
        <v>9.1863538658017344E-2</v>
      </c>
      <c r="AZ228" s="17">
        <v>0.28592103334327529</v>
      </c>
      <c r="BB228" s="17">
        <v>0.34258390677705303</v>
      </c>
      <c r="BC228" s="17">
        <v>0.356641115461651</v>
      </c>
      <c r="BD228" s="17">
        <v>0.33930258009914421</v>
      </c>
      <c r="BE228" s="17">
        <v>0.32952499604496133</v>
      </c>
      <c r="BF228" s="17">
        <v>0.28565654335058072</v>
      </c>
      <c r="BG228" s="17">
        <v>0.29160847444261578</v>
      </c>
      <c r="BH228" s="17">
        <v>0.2153764219180454</v>
      </c>
      <c r="BI228" s="17">
        <v>0.19604438869025251</v>
      </c>
      <c r="BJ228" s="17">
        <v>0.29456131925143642</v>
      </c>
    </row>
    <row r="229" spans="2:62" ht="29.1">
      <c r="B229" s="16" t="s">
        <v>128</v>
      </c>
      <c r="C229" s="17">
        <v>0.35979608809174868</v>
      </c>
      <c r="D229" s="17">
        <v>0.36512474898716918</v>
      </c>
      <c r="E229" s="17">
        <v>0.30822421214120888</v>
      </c>
      <c r="F229" s="17">
        <v>0.37472783020525069</v>
      </c>
      <c r="G229" s="17">
        <v>0.40335249773653742</v>
      </c>
      <c r="H229" s="17">
        <v>0.37792658736829943</v>
      </c>
      <c r="I229" s="17">
        <v>0.33888047618366501</v>
      </c>
      <c r="K229" s="17">
        <v>0.30354925968262869</v>
      </c>
      <c r="L229" s="17">
        <v>0.41531981437993809</v>
      </c>
      <c r="N229" s="17">
        <v>0.38800842737370428</v>
      </c>
      <c r="O229" s="17">
        <v>0.44351040351887611</v>
      </c>
      <c r="P229" s="17">
        <v>0.37147091356178558</v>
      </c>
      <c r="Q229" s="17">
        <v>0.28619289775869711</v>
      </c>
      <c r="R229" s="17">
        <v>0.28720391619318969</v>
      </c>
      <c r="S229" s="17">
        <v>0.39576279834077988</v>
      </c>
      <c r="T229" s="17">
        <v>0.34558553909354262</v>
      </c>
      <c r="U229" s="17">
        <v>0.38751879420608631</v>
      </c>
      <c r="V229" s="17">
        <v>0.36042753332240329</v>
      </c>
      <c r="W229" s="17">
        <v>0.34357173301049299</v>
      </c>
      <c r="X229" s="17">
        <v>0.37826902612230501</v>
      </c>
      <c r="Y229" s="17">
        <v>0.36919101423764961</v>
      </c>
      <c r="AA229" s="17">
        <v>0.56787016949108771</v>
      </c>
      <c r="AB229" s="17">
        <v>0.4372895024229127</v>
      </c>
      <c r="AC229" s="17">
        <v>0.39136168024751788</v>
      </c>
      <c r="AD229" s="17">
        <v>0.32219393795141721</v>
      </c>
      <c r="AE229" s="17">
        <v>0.40577554998927862</v>
      </c>
      <c r="AF229" s="17">
        <v>0.34010648003128208</v>
      </c>
      <c r="AG229" s="17">
        <v>0.35382983121692679</v>
      </c>
      <c r="AH229" s="17">
        <v>0.32539820731220248</v>
      </c>
      <c r="AI229" s="17">
        <v>0.37904695077717421</v>
      </c>
      <c r="AJ229" s="17">
        <v>0.31353395378944321</v>
      </c>
      <c r="AK229" s="17">
        <v>0.36448094876758419</v>
      </c>
      <c r="AL229" s="17">
        <v>0.28764663060393791</v>
      </c>
      <c r="AM229" s="17">
        <v>0.30810143085436781</v>
      </c>
      <c r="AN229" s="17">
        <v>0.2899874692401021</v>
      </c>
      <c r="AO229" s="17">
        <v>0.1938543724868467</v>
      </c>
      <c r="AP229" s="17">
        <v>0.35916035010538649</v>
      </c>
      <c r="AQ229" s="17">
        <v>0.60080321774212953</v>
      </c>
      <c r="AS229" s="17">
        <v>0.30446916141646069</v>
      </c>
      <c r="AT229" s="17">
        <v>0.31339733363255989</v>
      </c>
      <c r="AU229" s="17">
        <v>0.37015931875936908</v>
      </c>
      <c r="AV229" s="17">
        <v>0.36352999969328392</v>
      </c>
      <c r="AW229" s="17">
        <v>0.30294262458600069</v>
      </c>
      <c r="AX229" s="17">
        <v>0.40598973818033263</v>
      </c>
      <c r="AY229" s="17">
        <v>0.66739532036369242</v>
      </c>
      <c r="AZ229" s="17">
        <v>0.47948064346738267</v>
      </c>
      <c r="BB229" s="17">
        <v>0.32588645009332812</v>
      </c>
      <c r="BC229" s="17">
        <v>0.31002807761882561</v>
      </c>
      <c r="BD229" s="17">
        <v>0.35182350738660001</v>
      </c>
      <c r="BE229" s="17">
        <v>0.29862779940278328</v>
      </c>
      <c r="BF229" s="17">
        <v>0.30394014795323998</v>
      </c>
      <c r="BG229" s="17">
        <v>0.36315824560163412</v>
      </c>
      <c r="BH229" s="17">
        <v>0.588432327760678</v>
      </c>
      <c r="BI229" s="17">
        <v>0.57038296252554388</v>
      </c>
      <c r="BJ229" s="17">
        <v>0.33205492913323109</v>
      </c>
    </row>
    <row r="230" spans="2:62">
      <c r="B230" s="16" t="s">
        <v>129</v>
      </c>
      <c r="C230" s="17">
        <v>0.13733936225017099</v>
      </c>
      <c r="D230" s="17">
        <v>8.0776645068629097E-2</v>
      </c>
      <c r="E230" s="17">
        <v>0.1155135458771215</v>
      </c>
      <c r="F230" s="17">
        <v>0.1103744177789861</v>
      </c>
      <c r="G230" s="17">
        <v>0.1369932858197026</v>
      </c>
      <c r="H230" s="17">
        <v>0.1457211028570671</v>
      </c>
      <c r="I230" s="17">
        <v>0.20876701818046201</v>
      </c>
      <c r="K230" s="17">
        <v>0.1652826746622546</v>
      </c>
      <c r="L230" s="17">
        <v>0.11063619371468</v>
      </c>
      <c r="N230" s="17">
        <v>0.1374717983314423</v>
      </c>
      <c r="O230" s="17">
        <v>7.9174969844036908E-2</v>
      </c>
      <c r="P230" s="17">
        <v>0.19038810262904179</v>
      </c>
      <c r="Q230" s="17">
        <v>0.2125897090072264</v>
      </c>
      <c r="R230" s="17">
        <v>0.1286666607365691</v>
      </c>
      <c r="S230" s="17">
        <v>0.1226646717160244</v>
      </c>
      <c r="T230" s="17">
        <v>9.0780801599978797E-2</v>
      </c>
      <c r="U230" s="17">
        <v>0.1239458157041488</v>
      </c>
      <c r="V230" s="17">
        <v>0.19811163678467769</v>
      </c>
      <c r="W230" s="17">
        <v>0.1014415188666075</v>
      </c>
      <c r="X230" s="17">
        <v>0.14879463539180851</v>
      </c>
      <c r="Y230" s="17">
        <v>0.14605470109861521</v>
      </c>
      <c r="AA230" s="17">
        <v>2.8960528336305288E-2</v>
      </c>
      <c r="AB230" s="17">
        <v>9.6470299152111541E-2</v>
      </c>
      <c r="AC230" s="17">
        <v>0.1305875580331208</v>
      </c>
      <c r="AD230" s="17">
        <v>0.16314045819860901</v>
      </c>
      <c r="AE230" s="17">
        <v>0.13621796604158951</v>
      </c>
      <c r="AF230" s="17">
        <v>0.16829987232377519</v>
      </c>
      <c r="AG230" s="17">
        <v>0.1009792211884203</v>
      </c>
      <c r="AH230" s="17">
        <v>0.1256552481378434</v>
      </c>
      <c r="AI230" s="17">
        <v>0.14964840963612641</v>
      </c>
      <c r="AJ230" s="17">
        <v>0.1914449619719947</v>
      </c>
      <c r="AK230" s="17">
        <v>0.1571183602361001</v>
      </c>
      <c r="AL230" s="17">
        <v>0.14304489299024631</v>
      </c>
      <c r="AM230" s="17">
        <v>0.1291408082576028</v>
      </c>
      <c r="AN230" s="17">
        <v>0.1485446224934199</v>
      </c>
      <c r="AO230" s="17">
        <v>0.13924962308468339</v>
      </c>
      <c r="AP230" s="17">
        <v>0.1430849515401072</v>
      </c>
      <c r="AQ230" s="17">
        <v>8.5704639098204041E-2</v>
      </c>
      <c r="AS230" s="17">
        <v>0.17064944077750091</v>
      </c>
      <c r="AT230" s="17">
        <v>0.1341408260510201</v>
      </c>
      <c r="AU230" s="17">
        <v>0.12848902545018481</v>
      </c>
      <c r="AV230" s="17">
        <v>0.1435284422821192</v>
      </c>
      <c r="AW230" s="17">
        <v>0.17593858620769659</v>
      </c>
      <c r="AX230" s="17">
        <v>0.1427465911099613</v>
      </c>
      <c r="AY230" s="17">
        <v>5.7400179988615692E-2</v>
      </c>
      <c r="AZ230" s="17">
        <v>9.6229049744441672E-2</v>
      </c>
      <c r="BB230" s="17">
        <v>0.149259455455162</v>
      </c>
      <c r="BC230" s="17">
        <v>0.1377583987630151</v>
      </c>
      <c r="BD230" s="17">
        <v>0.13850600118028569</v>
      </c>
      <c r="BE230" s="17">
        <v>0.13658704993312371</v>
      </c>
      <c r="BF230" s="17">
        <v>0.15372681018527071</v>
      </c>
      <c r="BG230" s="17">
        <v>0.13472515901143231</v>
      </c>
      <c r="BH230" s="17">
        <v>9.0186220904747622E-2</v>
      </c>
      <c r="BI230" s="17">
        <v>9.0988528004473837E-2</v>
      </c>
      <c r="BJ230" s="17">
        <v>0.1929029437897099</v>
      </c>
    </row>
    <row r="231" spans="2:62">
      <c r="B231" s="16" t="s">
        <v>130</v>
      </c>
      <c r="C231" s="17">
        <v>8.2208396470545633E-2</v>
      </c>
      <c r="D231" s="17">
        <v>3.6945770260302838E-2</v>
      </c>
      <c r="E231" s="17">
        <v>8.0747414172102766E-2</v>
      </c>
      <c r="F231" s="17">
        <v>3.2318959299571473E-2</v>
      </c>
      <c r="G231" s="17">
        <v>7.8849359891543555E-2</v>
      </c>
      <c r="H231" s="17">
        <v>0.1139493251473527</v>
      </c>
      <c r="I231" s="17">
        <v>0.13488914889267159</v>
      </c>
      <c r="K231" s="17">
        <v>9.6768412677630117E-2</v>
      </c>
      <c r="L231" s="17">
        <v>6.8341764495038704E-2</v>
      </c>
      <c r="N231" s="17">
        <v>8.7083523754380221E-2</v>
      </c>
      <c r="O231" s="17">
        <v>4.8985989380796131E-2</v>
      </c>
      <c r="P231" s="17">
        <v>6.7211197932420821E-2</v>
      </c>
      <c r="Q231" s="17">
        <v>6.1595438069175022E-2</v>
      </c>
      <c r="R231" s="17">
        <v>9.1283515163672044E-2</v>
      </c>
      <c r="S231" s="17">
        <v>6.7586241129991287E-2</v>
      </c>
      <c r="T231" s="17">
        <v>0.11943039400615101</v>
      </c>
      <c r="U231" s="17">
        <v>9.7515863249055867E-2</v>
      </c>
      <c r="V231" s="17">
        <v>5.3966209801605408E-2</v>
      </c>
      <c r="W231" s="17">
        <v>7.6200475296670733E-2</v>
      </c>
      <c r="X231" s="17">
        <v>6.6004456641084341E-2</v>
      </c>
      <c r="Y231" s="17">
        <v>0.12988818234838689</v>
      </c>
      <c r="AA231" s="17">
        <v>0.12052707029726301</v>
      </c>
      <c r="AB231" s="17">
        <v>7.8740990868450739E-2</v>
      </c>
      <c r="AC231" s="17">
        <v>9.7165902008431851E-2</v>
      </c>
      <c r="AD231" s="17">
        <v>0.1236970182615163</v>
      </c>
      <c r="AE231" s="17">
        <v>7.4229441644682467E-2</v>
      </c>
      <c r="AF231" s="17">
        <v>8.0884637425280112E-2</v>
      </c>
      <c r="AG231" s="17">
        <v>0.10294873252358749</v>
      </c>
      <c r="AH231" s="17">
        <v>0.1088283913503364</v>
      </c>
      <c r="AI231" s="17">
        <v>6.7428684555938298E-2</v>
      </c>
      <c r="AJ231" s="17">
        <v>7.8445226774851468E-2</v>
      </c>
      <c r="AK231" s="17">
        <v>7.1285038075771481E-2</v>
      </c>
      <c r="AL231" s="17">
        <v>8.030323994141858E-2</v>
      </c>
      <c r="AM231" s="17">
        <v>5.2743838901029301E-2</v>
      </c>
      <c r="AN231" s="17">
        <v>7.6309114161427646E-2</v>
      </c>
      <c r="AO231" s="17">
        <v>7.765936368030775E-2</v>
      </c>
      <c r="AP231" s="17">
        <v>3.4908776811781457E-2</v>
      </c>
      <c r="AQ231" s="17">
        <v>5.0653789345816283E-2</v>
      </c>
      <c r="AS231" s="17">
        <v>9.2869137199273172E-2</v>
      </c>
      <c r="AT231" s="17">
        <v>5.8348079586665623E-2</v>
      </c>
      <c r="AU231" s="17">
        <v>9.5645550532092283E-2</v>
      </c>
      <c r="AV231" s="17">
        <v>0.11301459231377189</v>
      </c>
      <c r="AW231" s="17">
        <v>0.1255296153344897</v>
      </c>
      <c r="AX231" s="17">
        <v>0.1013118241241098</v>
      </c>
      <c r="AY231" s="17">
        <v>0.12698251665268959</v>
      </c>
      <c r="AZ231" s="17">
        <v>5.483488986563962E-2</v>
      </c>
      <c r="BB231" s="17">
        <v>8.1886680890733879E-2</v>
      </c>
      <c r="BC231" s="17">
        <v>4.0681206852165079E-2</v>
      </c>
      <c r="BD231" s="17">
        <v>4.5994072974504481E-2</v>
      </c>
      <c r="BE231" s="17">
        <v>9.3251031374834675E-2</v>
      </c>
      <c r="BF231" s="17">
        <v>0.1312593223359558</v>
      </c>
      <c r="BG231" s="17">
        <v>7.5866908513124207E-2</v>
      </c>
      <c r="BH231" s="17">
        <v>6.0362641534548032E-2</v>
      </c>
      <c r="BI231" s="17">
        <v>8.9410515613132291E-2</v>
      </c>
      <c r="BJ231" s="17">
        <v>7.3158330677740607E-2</v>
      </c>
    </row>
    <row r="233" spans="2:62" ht="57.95">
      <c r="B233" s="14" t="s">
        <v>136</v>
      </c>
    </row>
    <row r="234" spans="2:62">
      <c r="B234" s="15" t="s">
        <v>16</v>
      </c>
    </row>
    <row r="235" spans="2:62">
      <c r="B235" s="16" t="s">
        <v>126</v>
      </c>
      <c r="C235" s="17">
        <v>0.40884261288903628</v>
      </c>
      <c r="D235" s="17">
        <v>0.36946823491956221</v>
      </c>
      <c r="E235" s="17">
        <v>0.3883805305676758</v>
      </c>
      <c r="F235" s="17">
        <v>0.38495241001378683</v>
      </c>
      <c r="G235" s="17">
        <v>0.3866046248405674</v>
      </c>
      <c r="H235" s="17">
        <v>0.41918763468138043</v>
      </c>
      <c r="I235" s="17">
        <v>0.48176011427470872</v>
      </c>
      <c r="K235" s="17">
        <v>0.43993833420807638</v>
      </c>
      <c r="L235" s="17">
        <v>0.37811394443132862</v>
      </c>
      <c r="N235" s="17">
        <v>0.38840346279901472</v>
      </c>
      <c r="O235" s="17">
        <v>0.38113719825935027</v>
      </c>
      <c r="P235" s="17">
        <v>0.44141067184327648</v>
      </c>
      <c r="Q235" s="17">
        <v>0.30845342839897211</v>
      </c>
      <c r="R235" s="17">
        <v>0.43176267384961597</v>
      </c>
      <c r="S235" s="17">
        <v>0.38038129532525539</v>
      </c>
      <c r="T235" s="17">
        <v>0.42770901847930831</v>
      </c>
      <c r="U235" s="17">
        <v>0.38793965386028051</v>
      </c>
      <c r="V235" s="17">
        <v>0.42294849855484101</v>
      </c>
      <c r="W235" s="17">
        <v>0.40985555387207462</v>
      </c>
      <c r="X235" s="17">
        <v>0.41501605394881058</v>
      </c>
      <c r="Y235" s="17">
        <v>0.4485196749347985</v>
      </c>
      <c r="AA235" s="17">
        <v>0.2430562247704855</v>
      </c>
      <c r="AB235" s="17">
        <v>0.29162426205019037</v>
      </c>
      <c r="AC235" s="17">
        <v>0.32101444304496379</v>
      </c>
      <c r="AD235" s="17">
        <v>0.41751676198331378</v>
      </c>
      <c r="AE235" s="17">
        <v>0.39210435692152551</v>
      </c>
      <c r="AF235" s="17">
        <v>0.42492075841481708</v>
      </c>
      <c r="AG235" s="17">
        <v>0.36087230278485533</v>
      </c>
      <c r="AH235" s="17">
        <v>0.41632810257766228</v>
      </c>
      <c r="AI235" s="17">
        <v>0.40631564052611541</v>
      </c>
      <c r="AJ235" s="17">
        <v>0.43689993397896321</v>
      </c>
      <c r="AK235" s="17">
        <v>0.4768397914613437</v>
      </c>
      <c r="AL235" s="17">
        <v>0.53756543622353214</v>
      </c>
      <c r="AM235" s="17">
        <v>0.42657226120780428</v>
      </c>
      <c r="AN235" s="17">
        <v>0.48430376787570412</v>
      </c>
      <c r="AO235" s="17">
        <v>0.50825854414159688</v>
      </c>
      <c r="AP235" s="17">
        <v>0.48308530761315482</v>
      </c>
      <c r="AQ235" s="17">
        <v>0.26578487859115368</v>
      </c>
      <c r="AS235" s="17">
        <v>0.39242679254661028</v>
      </c>
      <c r="AT235" s="17">
        <v>0.47882694822451588</v>
      </c>
      <c r="AU235" s="17">
        <v>0.49067194891989713</v>
      </c>
      <c r="AV235" s="17">
        <v>0.52662821901674983</v>
      </c>
      <c r="AW235" s="17">
        <v>0.30609886907377559</v>
      </c>
      <c r="AX235" s="17">
        <v>0.38402199603408699</v>
      </c>
      <c r="AY235" s="17">
        <v>0.18268374707544149</v>
      </c>
      <c r="AZ235" s="17">
        <v>0.31925390224401401</v>
      </c>
      <c r="BB235" s="17">
        <v>0.40244905913368378</v>
      </c>
      <c r="BC235" s="17">
        <v>0.48531086760306308</v>
      </c>
      <c r="BD235" s="17">
        <v>0.53057577532722544</v>
      </c>
      <c r="BE235" s="17">
        <v>0.53750555261747246</v>
      </c>
      <c r="BF235" s="17">
        <v>0.33395919537895941</v>
      </c>
      <c r="BG235" s="17">
        <v>0.40026603855168702</v>
      </c>
      <c r="BH235" s="17">
        <v>0.19171382291294259</v>
      </c>
      <c r="BI235" s="17">
        <v>0.31203733004088602</v>
      </c>
      <c r="BJ235" s="17">
        <v>0.471843303365092</v>
      </c>
    </row>
    <row r="236" spans="2:62">
      <c r="B236" s="16" t="s">
        <v>127</v>
      </c>
      <c r="C236" s="17">
        <v>0.33244858706392538</v>
      </c>
      <c r="D236" s="17">
        <v>0.26421589050524591</v>
      </c>
      <c r="E236" s="17">
        <v>0.32664928712814068</v>
      </c>
      <c r="F236" s="17">
        <v>0.33898776911222989</v>
      </c>
      <c r="G236" s="17">
        <v>0.35986510319451298</v>
      </c>
      <c r="H236" s="17">
        <v>0.38031416759642472</v>
      </c>
      <c r="I236" s="17">
        <v>0.32257119969599563</v>
      </c>
      <c r="K236" s="17">
        <v>0.31960999163236808</v>
      </c>
      <c r="L236" s="17">
        <v>0.34523312310240201</v>
      </c>
      <c r="N236" s="17">
        <v>0.39306624374313143</v>
      </c>
      <c r="O236" s="17">
        <v>0.27056883942366122</v>
      </c>
      <c r="P236" s="17">
        <v>0.32533137556749969</v>
      </c>
      <c r="Q236" s="17">
        <v>0.41589640266253619</v>
      </c>
      <c r="R236" s="17">
        <v>0.34352454384230258</v>
      </c>
      <c r="S236" s="17">
        <v>0.34288162020653129</v>
      </c>
      <c r="T236" s="17">
        <v>0.28456613209362502</v>
      </c>
      <c r="U236" s="17">
        <v>0.35445572602287517</v>
      </c>
      <c r="V236" s="17">
        <v>0.33223044076410713</v>
      </c>
      <c r="W236" s="17">
        <v>0.29643362955638769</v>
      </c>
      <c r="X236" s="17">
        <v>0.30738474669966231</v>
      </c>
      <c r="Y236" s="17">
        <v>0.34551443046884073</v>
      </c>
      <c r="AA236" s="17">
        <v>0.1813381690530694</v>
      </c>
      <c r="AB236" s="17">
        <v>0.28704933336774691</v>
      </c>
      <c r="AC236" s="17">
        <v>0.39877277578775783</v>
      </c>
      <c r="AD236" s="17">
        <v>0.29198677144145452</v>
      </c>
      <c r="AE236" s="17">
        <v>0.30928101534940933</v>
      </c>
      <c r="AF236" s="17">
        <v>0.31126048142261031</v>
      </c>
      <c r="AG236" s="17">
        <v>0.36698111362885322</v>
      </c>
      <c r="AH236" s="17">
        <v>0.36973487468248623</v>
      </c>
      <c r="AI236" s="17">
        <v>0.32927096616068752</v>
      </c>
      <c r="AJ236" s="17">
        <v>0.41526061928591068</v>
      </c>
      <c r="AK236" s="17">
        <v>0.36921958853850517</v>
      </c>
      <c r="AL236" s="17">
        <v>0.28637639483550642</v>
      </c>
      <c r="AM236" s="17">
        <v>0.33953282759307563</v>
      </c>
      <c r="AN236" s="17">
        <v>0.31817248948847637</v>
      </c>
      <c r="AO236" s="17">
        <v>0.25231367601558879</v>
      </c>
      <c r="AP236" s="17">
        <v>0.32260860246728051</v>
      </c>
      <c r="AQ236" s="17">
        <v>0.30362152985406948</v>
      </c>
      <c r="AS236" s="17">
        <v>0.40271195997078157</v>
      </c>
      <c r="AT236" s="17">
        <v>0.33756467907505588</v>
      </c>
      <c r="AU236" s="17">
        <v>0.38019434198087909</v>
      </c>
      <c r="AV236" s="17">
        <v>0.24289114058503919</v>
      </c>
      <c r="AW236" s="17">
        <v>0.2862265687577657</v>
      </c>
      <c r="AX236" s="17">
        <v>0.4105358818192002</v>
      </c>
      <c r="AY236" s="17">
        <v>0.22257920315775151</v>
      </c>
      <c r="AZ236" s="17">
        <v>0.30462143852243068</v>
      </c>
      <c r="BB236" s="17">
        <v>0.40557623910624357</v>
      </c>
      <c r="BC236" s="17">
        <v>0.32875257858989532</v>
      </c>
      <c r="BD236" s="17">
        <v>0.34528306559256289</v>
      </c>
      <c r="BE236" s="17">
        <v>0.25424371886194752</v>
      </c>
      <c r="BF236" s="17">
        <v>0.35271145118072311</v>
      </c>
      <c r="BG236" s="17">
        <v>0.36817745508820038</v>
      </c>
      <c r="BH236" s="17">
        <v>0.29039057411101338</v>
      </c>
      <c r="BI236" s="17">
        <v>0.34915513747962601</v>
      </c>
      <c r="BJ236" s="17">
        <v>0.2034327183929365</v>
      </c>
    </row>
    <row r="237" spans="2:62" ht="29.1">
      <c r="B237" s="16" t="s">
        <v>128</v>
      </c>
      <c r="C237" s="17">
        <v>0.19278422470328321</v>
      </c>
      <c r="D237" s="17">
        <v>0.28979447218224053</v>
      </c>
      <c r="E237" s="17">
        <v>0.19286983048085851</v>
      </c>
      <c r="F237" s="17">
        <v>0.23369559231263309</v>
      </c>
      <c r="G237" s="17">
        <v>0.2015452358894303</v>
      </c>
      <c r="H237" s="17">
        <v>0.12903814540244021</v>
      </c>
      <c r="I237" s="17">
        <v>0.1314717181701332</v>
      </c>
      <c r="K237" s="17">
        <v>0.16554356980526799</v>
      </c>
      <c r="L237" s="17">
        <v>0.2192166741420852</v>
      </c>
      <c r="N237" s="17">
        <v>0.1798877900544513</v>
      </c>
      <c r="O237" s="17">
        <v>0.25426537737010091</v>
      </c>
      <c r="P237" s="17">
        <v>0.19410392813488039</v>
      </c>
      <c r="Q237" s="17">
        <v>0.18002098250855861</v>
      </c>
      <c r="R237" s="17">
        <v>0.1835012731893309</v>
      </c>
      <c r="S237" s="17">
        <v>0.1927482674821086</v>
      </c>
      <c r="T237" s="17">
        <v>0.19657626906790429</v>
      </c>
      <c r="U237" s="17">
        <v>0.18236421266836811</v>
      </c>
      <c r="V237" s="17">
        <v>0.17859116857849469</v>
      </c>
      <c r="W237" s="17">
        <v>0.21062416084780611</v>
      </c>
      <c r="X237" s="17">
        <v>0.20864421905174449</v>
      </c>
      <c r="Y237" s="17">
        <v>0.17003471433132231</v>
      </c>
      <c r="AA237" s="17">
        <v>0.45322600620676001</v>
      </c>
      <c r="AB237" s="17">
        <v>0.35217096305640982</v>
      </c>
      <c r="AC237" s="17">
        <v>0.24766316784005521</v>
      </c>
      <c r="AD237" s="17">
        <v>0.19368714414659779</v>
      </c>
      <c r="AE237" s="17">
        <v>0.2152966829438413</v>
      </c>
      <c r="AF237" s="17">
        <v>0.20049059814512801</v>
      </c>
      <c r="AG237" s="17">
        <v>0.2044292814542262</v>
      </c>
      <c r="AH237" s="17">
        <v>0.16447194608991511</v>
      </c>
      <c r="AI237" s="17">
        <v>0.18669502776383251</v>
      </c>
      <c r="AJ237" s="17">
        <v>0.1060332248942653</v>
      </c>
      <c r="AK237" s="17">
        <v>9.8186904946368114E-2</v>
      </c>
      <c r="AL237" s="17">
        <v>0.13179133999062351</v>
      </c>
      <c r="AM237" s="17">
        <v>0.1701585755540054</v>
      </c>
      <c r="AN237" s="17">
        <v>0.124241030899593</v>
      </c>
      <c r="AO237" s="17">
        <v>0.14180987674245449</v>
      </c>
      <c r="AP237" s="17">
        <v>0.12527838144231379</v>
      </c>
      <c r="AQ237" s="17">
        <v>0.34643664164289673</v>
      </c>
      <c r="AS237" s="17">
        <v>0.1511599141403116</v>
      </c>
      <c r="AT237" s="17">
        <v>0.14531440566353479</v>
      </c>
      <c r="AU237" s="17">
        <v>0.1067110681444853</v>
      </c>
      <c r="AV237" s="17">
        <v>0.18744367284417229</v>
      </c>
      <c r="AW237" s="17">
        <v>0.23232589312561461</v>
      </c>
      <c r="AX237" s="17">
        <v>0.16262001286068589</v>
      </c>
      <c r="AY237" s="17">
        <v>0.50158575265321081</v>
      </c>
      <c r="AZ237" s="17">
        <v>0.29616031244110491</v>
      </c>
      <c r="BB237" s="17">
        <v>0.14701071632162899</v>
      </c>
      <c r="BC237" s="17">
        <v>0.14165646280566849</v>
      </c>
      <c r="BD237" s="17">
        <v>0.1016765572347479</v>
      </c>
      <c r="BE237" s="17">
        <v>0.16343965378990419</v>
      </c>
      <c r="BF237" s="17">
        <v>0.19754451144678181</v>
      </c>
      <c r="BG237" s="17">
        <v>0.17169109247527889</v>
      </c>
      <c r="BH237" s="17">
        <v>0.40008874120723831</v>
      </c>
      <c r="BI237" s="17">
        <v>0.30671800824508849</v>
      </c>
      <c r="BJ237" s="17">
        <v>0.22583379081826521</v>
      </c>
    </row>
    <row r="238" spans="2:62">
      <c r="B238" s="16" t="s">
        <v>129</v>
      </c>
      <c r="C238" s="17">
        <v>3.8636241731940538E-2</v>
      </c>
      <c r="D238" s="17">
        <v>4.7854966807087063E-2</v>
      </c>
      <c r="E238" s="17">
        <v>5.7701696644741778E-2</v>
      </c>
      <c r="F238" s="17">
        <v>2.4868761050500499E-2</v>
      </c>
      <c r="G238" s="17">
        <v>2.5983123480431761E-2</v>
      </c>
      <c r="H238" s="17">
        <v>3.7364177656907298E-2</v>
      </c>
      <c r="I238" s="17">
        <v>3.9228602550105157E-2</v>
      </c>
      <c r="K238" s="17">
        <v>4.4735072850838407E-2</v>
      </c>
      <c r="L238" s="17">
        <v>3.2846476916171229E-2</v>
      </c>
      <c r="N238" s="17">
        <v>2.559741065970338E-2</v>
      </c>
      <c r="O238" s="17">
        <v>9.4028584946887817E-2</v>
      </c>
      <c r="P238" s="17">
        <v>1.9103191799891409E-2</v>
      </c>
      <c r="Q238" s="17">
        <v>3.5753730634149362E-2</v>
      </c>
      <c r="R238" s="17">
        <v>4.5885233938092072E-3</v>
      </c>
      <c r="S238" s="17">
        <v>5.4190540109746603E-2</v>
      </c>
      <c r="T238" s="17">
        <v>6.3000552416015487E-2</v>
      </c>
      <c r="U238" s="17">
        <v>4.2964424310035998E-2</v>
      </c>
      <c r="V238" s="17">
        <v>4.4558983833044713E-2</v>
      </c>
      <c r="W238" s="17">
        <v>4.3594375735083242E-2</v>
      </c>
      <c r="X238" s="17">
        <v>4.2359601555617431E-2</v>
      </c>
      <c r="Y238" s="17">
        <v>2.9931784449305589E-2</v>
      </c>
      <c r="AA238" s="17">
        <v>3.5185590041757989E-2</v>
      </c>
      <c r="AB238" s="17">
        <v>6.0427526051938692E-2</v>
      </c>
      <c r="AC238" s="17">
        <v>1.646150331646648E-2</v>
      </c>
      <c r="AD238" s="17">
        <v>3.5304478472117387E-2</v>
      </c>
      <c r="AE238" s="17">
        <v>4.6438131083230909E-2</v>
      </c>
      <c r="AF238" s="17">
        <v>4.5187477326599057E-2</v>
      </c>
      <c r="AG238" s="17">
        <v>2.888146543686939E-2</v>
      </c>
      <c r="AH238" s="17">
        <v>3.7060275402212468E-2</v>
      </c>
      <c r="AI238" s="17">
        <v>5.1479796086619227E-2</v>
      </c>
      <c r="AJ238" s="17">
        <v>7.9987331031739755E-3</v>
      </c>
      <c r="AK238" s="17">
        <v>4.8958621164038207E-2</v>
      </c>
      <c r="AL238" s="17">
        <v>1.7601674974728081E-2</v>
      </c>
      <c r="AM238" s="17">
        <v>4.2449567112166707E-2</v>
      </c>
      <c r="AN238" s="17">
        <v>2.384641055940722E-2</v>
      </c>
      <c r="AO238" s="17">
        <v>7.9274636310682961E-2</v>
      </c>
      <c r="AP238" s="17">
        <v>2.5317998459636181E-2</v>
      </c>
      <c r="AQ238" s="17">
        <v>8.4156949911880288E-2</v>
      </c>
      <c r="AS238" s="17">
        <v>2.9497625019076459E-2</v>
      </c>
      <c r="AT238" s="17">
        <v>1.9878714860478749E-2</v>
      </c>
      <c r="AU238" s="17">
        <v>2.242264095473839E-2</v>
      </c>
      <c r="AV238" s="17">
        <v>2.906263706663742E-2</v>
      </c>
      <c r="AW238" s="17">
        <v>0.1012857300058992</v>
      </c>
      <c r="AX238" s="17">
        <v>2.2239074909261119E-2</v>
      </c>
      <c r="AY238" s="17">
        <v>5.5407153207666412E-2</v>
      </c>
      <c r="AZ238" s="17">
        <v>4.8569398999836602E-2</v>
      </c>
      <c r="BB238" s="17">
        <v>3.4773100182660673E-2</v>
      </c>
      <c r="BC238" s="17">
        <v>2.623175645399026E-2</v>
      </c>
      <c r="BD238" s="17">
        <v>1.6418112578723901E-2</v>
      </c>
      <c r="BE238" s="17">
        <v>2.447718998450784E-2</v>
      </c>
      <c r="BF238" s="17">
        <v>6.7444295115232422E-2</v>
      </c>
      <c r="BG238" s="17">
        <v>4.0439012471076681E-2</v>
      </c>
      <c r="BH238" s="17">
        <v>5.9005138362317751E-2</v>
      </c>
      <c r="BI238" s="17">
        <v>1.5745301343327741E-2</v>
      </c>
      <c r="BJ238" s="17">
        <v>4.9393455169907979E-2</v>
      </c>
    </row>
    <row r="239" spans="2:62">
      <c r="B239" s="16" t="s">
        <v>130</v>
      </c>
      <c r="C239" s="17">
        <v>2.7288333611814632E-2</v>
      </c>
      <c r="D239" s="17">
        <v>2.8666435585864479E-2</v>
      </c>
      <c r="E239" s="17">
        <v>3.439865517858294E-2</v>
      </c>
      <c r="F239" s="17">
        <v>1.7495467510849641E-2</v>
      </c>
      <c r="G239" s="17">
        <v>2.6001912595057491E-2</v>
      </c>
      <c r="H239" s="17">
        <v>3.4095874662847317E-2</v>
      </c>
      <c r="I239" s="17">
        <v>2.496836530905731E-2</v>
      </c>
      <c r="K239" s="17">
        <v>3.0173031503449101E-2</v>
      </c>
      <c r="L239" s="17">
        <v>2.4589781408013111E-2</v>
      </c>
      <c r="N239" s="17">
        <v>1.304509274369926E-2</v>
      </c>
      <c r="O239" s="17">
        <v>0</v>
      </c>
      <c r="P239" s="17">
        <v>2.00508326544519E-2</v>
      </c>
      <c r="Q239" s="17">
        <v>5.9875455795783947E-2</v>
      </c>
      <c r="R239" s="17">
        <v>3.662298572494127E-2</v>
      </c>
      <c r="S239" s="17">
        <v>2.979827687635811E-2</v>
      </c>
      <c r="T239" s="17">
        <v>2.814802794314672E-2</v>
      </c>
      <c r="U239" s="17">
        <v>3.2275983138440323E-2</v>
      </c>
      <c r="V239" s="17">
        <v>2.1670908269512641E-2</v>
      </c>
      <c r="W239" s="17">
        <v>3.9492279988648397E-2</v>
      </c>
      <c r="X239" s="17">
        <v>2.6595378744165121E-2</v>
      </c>
      <c r="Y239" s="17">
        <v>5.9993958157329944E-3</v>
      </c>
      <c r="AA239" s="17">
        <v>8.719400992792721E-2</v>
      </c>
      <c r="AB239" s="17">
        <v>8.7279154737143535E-3</v>
      </c>
      <c r="AC239" s="17">
        <v>1.6088110010756679E-2</v>
      </c>
      <c r="AD239" s="17">
        <v>6.1504843956516612E-2</v>
      </c>
      <c r="AE239" s="17">
        <v>3.6879813701993128E-2</v>
      </c>
      <c r="AF239" s="17">
        <v>1.8140684690845552E-2</v>
      </c>
      <c r="AG239" s="17">
        <v>3.8835836695195851E-2</v>
      </c>
      <c r="AH239" s="17">
        <v>1.2404801247723781E-2</v>
      </c>
      <c r="AI239" s="17">
        <v>2.623856946274555E-2</v>
      </c>
      <c r="AJ239" s="17">
        <v>3.3807488737686853E-2</v>
      </c>
      <c r="AK239" s="17">
        <v>6.7950938897447617E-3</v>
      </c>
      <c r="AL239" s="17">
        <v>2.6665153975609691E-2</v>
      </c>
      <c r="AM239" s="17">
        <v>2.128676853294794E-2</v>
      </c>
      <c r="AN239" s="17">
        <v>4.9436301176819297E-2</v>
      </c>
      <c r="AO239" s="17">
        <v>1.8343266789676779E-2</v>
      </c>
      <c r="AP239" s="17">
        <v>4.3709710017614672E-2</v>
      </c>
      <c r="AQ239" s="17">
        <v>0</v>
      </c>
      <c r="AS239" s="17">
        <v>2.4203708323220038E-2</v>
      </c>
      <c r="AT239" s="17">
        <v>1.8415252176414459E-2</v>
      </c>
      <c r="AU239" s="17">
        <v>0</v>
      </c>
      <c r="AV239" s="17">
        <v>1.3974330487401321E-2</v>
      </c>
      <c r="AW239" s="17">
        <v>7.4062939036944678E-2</v>
      </c>
      <c r="AX239" s="17">
        <v>2.0583034376765601E-2</v>
      </c>
      <c r="AY239" s="17">
        <v>3.7744143905929707E-2</v>
      </c>
      <c r="AZ239" s="17">
        <v>3.1394947792613821E-2</v>
      </c>
      <c r="BB239" s="17">
        <v>1.019088525578282E-2</v>
      </c>
      <c r="BC239" s="17">
        <v>1.804833454738269E-2</v>
      </c>
      <c r="BD239" s="17">
        <v>6.0464892667398693E-3</v>
      </c>
      <c r="BE239" s="17">
        <v>2.0333884746167982E-2</v>
      </c>
      <c r="BF239" s="17">
        <v>4.8340546878303303E-2</v>
      </c>
      <c r="BG239" s="17">
        <v>1.9426401413756841E-2</v>
      </c>
      <c r="BH239" s="17">
        <v>5.8801723406487871E-2</v>
      </c>
      <c r="BI239" s="17">
        <v>1.6344222891071739E-2</v>
      </c>
      <c r="BJ239" s="17">
        <v>4.9496732253798269E-2</v>
      </c>
    </row>
    <row r="241" spans="2:62" ht="57.95">
      <c r="B241" s="14" t="s">
        <v>137</v>
      </c>
    </row>
    <row r="242" spans="2:62">
      <c r="B242" s="15" t="s">
        <v>16</v>
      </c>
    </row>
    <row r="243" spans="2:62">
      <c r="B243" s="16" t="s">
        <v>126</v>
      </c>
      <c r="C243" s="17">
        <v>0.20993598956491391</v>
      </c>
      <c r="D243" s="17">
        <v>0.17961957570608031</v>
      </c>
      <c r="E243" s="17">
        <v>0.20409296643951291</v>
      </c>
      <c r="F243" s="17">
        <v>0.18987571222030231</v>
      </c>
      <c r="G243" s="17">
        <v>0.15738680107913339</v>
      </c>
      <c r="H243" s="17">
        <v>0.18445970025469241</v>
      </c>
      <c r="I243" s="17">
        <v>0.31040609646237483</v>
      </c>
      <c r="K243" s="17">
        <v>0.29647865016631852</v>
      </c>
      <c r="L243" s="17">
        <v>0.1239591436271788</v>
      </c>
      <c r="N243" s="17">
        <v>0.2636477493583313</v>
      </c>
      <c r="O243" s="17">
        <v>0.20860729502727621</v>
      </c>
      <c r="P243" s="17">
        <v>0.1646651199664769</v>
      </c>
      <c r="Q243" s="17">
        <v>0.18085915869534841</v>
      </c>
      <c r="R243" s="17">
        <v>0.2164418859811153</v>
      </c>
      <c r="S243" s="17">
        <v>0.21876645546387261</v>
      </c>
      <c r="T243" s="17">
        <v>0.22838981020902879</v>
      </c>
      <c r="U243" s="17">
        <v>0.16263944742386821</v>
      </c>
      <c r="V243" s="17">
        <v>0.24224045603315661</v>
      </c>
      <c r="W243" s="17">
        <v>0.22768854004040731</v>
      </c>
      <c r="X243" s="17">
        <v>0.1566953496652474</v>
      </c>
      <c r="Y243" s="17">
        <v>0.23155312862239369</v>
      </c>
      <c r="AA243" s="17">
        <v>6.1095991273474697E-2</v>
      </c>
      <c r="AB243" s="17">
        <v>0.1411862893001814</v>
      </c>
      <c r="AC243" s="17">
        <v>0.18016551558240121</v>
      </c>
      <c r="AD243" s="17">
        <v>0.15367831021339171</v>
      </c>
      <c r="AE243" s="17">
        <v>0.1611660073812865</v>
      </c>
      <c r="AF243" s="17">
        <v>0.18745183922399219</v>
      </c>
      <c r="AG243" s="17">
        <v>0.2184398608844843</v>
      </c>
      <c r="AH243" s="17">
        <v>0.22687607238935531</v>
      </c>
      <c r="AI243" s="17">
        <v>0.22468094318509441</v>
      </c>
      <c r="AJ243" s="17">
        <v>0.30963753890224838</v>
      </c>
      <c r="AK243" s="17">
        <v>0.2683068497460363</v>
      </c>
      <c r="AL243" s="17">
        <v>0.25037736406386568</v>
      </c>
      <c r="AM243" s="17">
        <v>0.1832334108115668</v>
      </c>
      <c r="AN243" s="17">
        <v>0.3154027176648545</v>
      </c>
      <c r="AO243" s="17">
        <v>0.29659428599113069</v>
      </c>
      <c r="AP243" s="17">
        <v>0.30405817304818439</v>
      </c>
      <c r="AQ243" s="17">
        <v>3.364677597968601E-2</v>
      </c>
      <c r="AS243" s="17">
        <v>0.30213013854256121</v>
      </c>
      <c r="AT243" s="17">
        <v>0.20703770201909169</v>
      </c>
      <c r="AU243" s="17">
        <v>0.19180417037426131</v>
      </c>
      <c r="AV243" s="17">
        <v>0.13808681909670001</v>
      </c>
      <c r="AW243" s="17">
        <v>0.33508640169696741</v>
      </c>
      <c r="AX243" s="17">
        <v>0.14682108052343321</v>
      </c>
      <c r="AY243" s="17">
        <v>5.5633923346102711E-2</v>
      </c>
      <c r="AZ243" s="17">
        <v>0.1061291789139726</v>
      </c>
      <c r="BB243" s="17">
        <v>0.27188538223296049</v>
      </c>
      <c r="BC243" s="17">
        <v>0.21982753056577381</v>
      </c>
      <c r="BD243" s="17">
        <v>0.16651318616903241</v>
      </c>
      <c r="BE243" s="17">
        <v>0.15956718282854199</v>
      </c>
      <c r="BF243" s="17">
        <v>0.29616062144210747</v>
      </c>
      <c r="BG243" s="17">
        <v>0.19670974047943329</v>
      </c>
      <c r="BH243" s="17">
        <v>6.4821990982367711E-2</v>
      </c>
      <c r="BI243" s="17">
        <v>9.9763750158892356E-2</v>
      </c>
      <c r="BJ243" s="17">
        <v>0.23056981451772779</v>
      </c>
    </row>
    <row r="244" spans="2:62">
      <c r="B244" s="16" t="s">
        <v>127</v>
      </c>
      <c r="C244" s="17">
        <v>0.27901517472820497</v>
      </c>
      <c r="D244" s="17">
        <v>0.24837420103486671</v>
      </c>
      <c r="E244" s="17">
        <v>0.31901033181452448</v>
      </c>
      <c r="F244" s="17">
        <v>0.2481710369864058</v>
      </c>
      <c r="G244" s="17">
        <v>0.28644113440491731</v>
      </c>
      <c r="H244" s="17">
        <v>0.29885850450211632</v>
      </c>
      <c r="I244" s="17">
        <v>0.27218034136859282</v>
      </c>
      <c r="K244" s="17">
        <v>0.31430207622631118</v>
      </c>
      <c r="L244" s="17">
        <v>0.24469664772591171</v>
      </c>
      <c r="N244" s="17">
        <v>0.22160437890600021</v>
      </c>
      <c r="O244" s="17">
        <v>0.22462159441412469</v>
      </c>
      <c r="P244" s="17">
        <v>0.23528001304000509</v>
      </c>
      <c r="Q244" s="17">
        <v>0.3316171502566776</v>
      </c>
      <c r="R244" s="17">
        <v>0.28123937901494389</v>
      </c>
      <c r="S244" s="17">
        <v>0.27632193283866452</v>
      </c>
      <c r="T244" s="17">
        <v>0.28384723102826348</v>
      </c>
      <c r="U244" s="17">
        <v>0.31974845671432017</v>
      </c>
      <c r="V244" s="17">
        <v>0.29792230023431632</v>
      </c>
      <c r="W244" s="17">
        <v>0.2647146625323159</v>
      </c>
      <c r="X244" s="17">
        <v>0.26650553017074502</v>
      </c>
      <c r="Y244" s="17">
        <v>0.33856499429764941</v>
      </c>
      <c r="AA244" s="17">
        <v>8.824997244128481E-2</v>
      </c>
      <c r="AB244" s="17">
        <v>0.21659815336651661</v>
      </c>
      <c r="AC244" s="17">
        <v>0.27806034060960427</v>
      </c>
      <c r="AD244" s="17">
        <v>0.28110156537967379</v>
      </c>
      <c r="AE244" s="17">
        <v>0.299763990640248</v>
      </c>
      <c r="AF244" s="17">
        <v>0.25124128103135868</v>
      </c>
      <c r="AG244" s="17">
        <v>0.27588917887816611</v>
      </c>
      <c r="AH244" s="17">
        <v>0.24719719452457189</v>
      </c>
      <c r="AI244" s="17">
        <v>0.28851348678394417</v>
      </c>
      <c r="AJ244" s="17">
        <v>0.33148409830127679</v>
      </c>
      <c r="AK244" s="17">
        <v>0.36559169381373002</v>
      </c>
      <c r="AL244" s="17">
        <v>0.30229873432303378</v>
      </c>
      <c r="AM244" s="17">
        <v>0.25491151555997738</v>
      </c>
      <c r="AN244" s="17">
        <v>0.23886542149085399</v>
      </c>
      <c r="AO244" s="17">
        <v>0.27349315914970962</v>
      </c>
      <c r="AP244" s="17">
        <v>0.27720046260929088</v>
      </c>
      <c r="AQ244" s="17">
        <v>0.33615161235515029</v>
      </c>
      <c r="AS244" s="17">
        <v>0.31763350216355429</v>
      </c>
      <c r="AT244" s="17">
        <v>0.30857071112194262</v>
      </c>
      <c r="AU244" s="17">
        <v>0.26216750808270151</v>
      </c>
      <c r="AV244" s="17">
        <v>0.27129991556234467</v>
      </c>
      <c r="AW244" s="17">
        <v>0.29617614161844191</v>
      </c>
      <c r="AX244" s="17">
        <v>0.22490969182450329</v>
      </c>
      <c r="AY244" s="17">
        <v>0.1447546017880241</v>
      </c>
      <c r="AZ244" s="17">
        <v>0.21535573545913389</v>
      </c>
      <c r="BB244" s="17">
        <v>0.3302759699381792</v>
      </c>
      <c r="BC244" s="17">
        <v>0.29647520248356302</v>
      </c>
      <c r="BD244" s="17">
        <v>0.31876915311617132</v>
      </c>
      <c r="BE244" s="17">
        <v>0.27266021726358503</v>
      </c>
      <c r="BF244" s="17">
        <v>0.29515127999226759</v>
      </c>
      <c r="BG244" s="17">
        <v>0.19263739607295599</v>
      </c>
      <c r="BH244" s="17">
        <v>0.1724869834572309</v>
      </c>
      <c r="BI244" s="17">
        <v>0.21501758012745201</v>
      </c>
      <c r="BJ244" s="17">
        <v>0.26250945087526578</v>
      </c>
    </row>
    <row r="245" spans="2:62" ht="29.1">
      <c r="B245" s="16" t="s">
        <v>128</v>
      </c>
      <c r="C245" s="17">
        <v>0.30585241487926951</v>
      </c>
      <c r="D245" s="17">
        <v>0.30765269408746432</v>
      </c>
      <c r="E245" s="17">
        <v>0.29133401595694142</v>
      </c>
      <c r="F245" s="17">
        <v>0.36496198081014553</v>
      </c>
      <c r="G245" s="17">
        <v>0.36616651627714047</v>
      </c>
      <c r="H245" s="17">
        <v>0.28233887591117729</v>
      </c>
      <c r="I245" s="17">
        <v>0.23577560059220951</v>
      </c>
      <c r="K245" s="17">
        <v>0.22219748496659461</v>
      </c>
      <c r="L245" s="17">
        <v>0.3879259024064316</v>
      </c>
      <c r="N245" s="17">
        <v>0.29098455878288049</v>
      </c>
      <c r="O245" s="17">
        <v>0.3631938654022045</v>
      </c>
      <c r="P245" s="17">
        <v>0.3615617455466586</v>
      </c>
      <c r="Q245" s="17">
        <v>0.26052490490298358</v>
      </c>
      <c r="R245" s="17">
        <v>0.29165872947507188</v>
      </c>
      <c r="S245" s="17">
        <v>0.29865588266320892</v>
      </c>
      <c r="T245" s="17">
        <v>0.2926754396659409</v>
      </c>
      <c r="U245" s="17">
        <v>0.30191346174187761</v>
      </c>
      <c r="V245" s="17">
        <v>0.29138235840111792</v>
      </c>
      <c r="W245" s="17">
        <v>0.2936478945926343</v>
      </c>
      <c r="X245" s="17">
        <v>0.33969708339247212</v>
      </c>
      <c r="Y245" s="17">
        <v>0.31427067817967852</v>
      </c>
      <c r="AA245" s="17">
        <v>0.47697547092730919</v>
      </c>
      <c r="AB245" s="17">
        <v>0.34358444455466403</v>
      </c>
      <c r="AC245" s="17">
        <v>0.34555736769992967</v>
      </c>
      <c r="AD245" s="17">
        <v>0.29642956972415602</v>
      </c>
      <c r="AE245" s="17">
        <v>0.36445714636448517</v>
      </c>
      <c r="AF245" s="17">
        <v>0.32530046841745741</v>
      </c>
      <c r="AG245" s="17">
        <v>0.30362220926382322</v>
      </c>
      <c r="AH245" s="17">
        <v>0.29443232333581421</v>
      </c>
      <c r="AI245" s="17">
        <v>0.28034099730666528</v>
      </c>
      <c r="AJ245" s="17">
        <v>0.17748411170730341</v>
      </c>
      <c r="AK245" s="17">
        <v>0.23193751071880159</v>
      </c>
      <c r="AL245" s="17">
        <v>0.22958019589155551</v>
      </c>
      <c r="AM245" s="17">
        <v>0.35708439830427668</v>
      </c>
      <c r="AN245" s="17">
        <v>0.29457556445859873</v>
      </c>
      <c r="AO245" s="17">
        <v>0.19885173028482681</v>
      </c>
      <c r="AP245" s="17">
        <v>0.30569906185991441</v>
      </c>
      <c r="AQ245" s="17">
        <v>0.50303791620157667</v>
      </c>
      <c r="AS245" s="17">
        <v>0.23377833864379971</v>
      </c>
      <c r="AT245" s="17">
        <v>0.29097486817003532</v>
      </c>
      <c r="AU245" s="17">
        <v>0.31269260195709708</v>
      </c>
      <c r="AV245" s="17">
        <v>0.31894795608982662</v>
      </c>
      <c r="AW245" s="17">
        <v>0.19202512860927379</v>
      </c>
      <c r="AX245" s="17">
        <v>0.3254930863103529</v>
      </c>
      <c r="AY245" s="17">
        <v>0.57741961011361265</v>
      </c>
      <c r="AZ245" s="17">
        <v>0.43306758023311748</v>
      </c>
      <c r="BB245" s="17">
        <v>0.25765882734824469</v>
      </c>
      <c r="BC245" s="17">
        <v>0.27984554391320893</v>
      </c>
      <c r="BD245" s="17">
        <v>0.29561306466778919</v>
      </c>
      <c r="BE245" s="17">
        <v>0.27401065901859922</v>
      </c>
      <c r="BF245" s="17">
        <v>0.2260663109841938</v>
      </c>
      <c r="BG245" s="17">
        <v>0.32541175612519929</v>
      </c>
      <c r="BH245" s="17">
        <v>0.52668040649668224</v>
      </c>
      <c r="BI245" s="17">
        <v>0.50502880129187355</v>
      </c>
      <c r="BJ245" s="17">
        <v>0.29765923700321723</v>
      </c>
    </row>
    <row r="246" spans="2:62">
      <c r="B246" s="16" t="s">
        <v>129</v>
      </c>
      <c r="C246" s="17">
        <v>0.1186343796835071</v>
      </c>
      <c r="D246" s="17">
        <v>0.16440699159310571</v>
      </c>
      <c r="E246" s="17">
        <v>0.11293801399417309</v>
      </c>
      <c r="F246" s="17">
        <v>0.1134294367891221</v>
      </c>
      <c r="G246" s="17">
        <v>0.1041937897498753</v>
      </c>
      <c r="H246" s="17">
        <v>0.14194216235190299</v>
      </c>
      <c r="I246" s="17">
        <v>9.3415132598686487E-2</v>
      </c>
      <c r="K246" s="17">
        <v>9.9541353869101457E-2</v>
      </c>
      <c r="L246" s="17">
        <v>0.13782199514888191</v>
      </c>
      <c r="N246" s="17">
        <v>0.13675042729932699</v>
      </c>
      <c r="O246" s="17">
        <v>0.1257390728477662</v>
      </c>
      <c r="P246" s="17">
        <v>0.14620751933282511</v>
      </c>
      <c r="Q246" s="17">
        <v>0.16693860106796371</v>
      </c>
      <c r="R246" s="17">
        <v>0.1145438785842019</v>
      </c>
      <c r="S246" s="17">
        <v>0.1327712581889243</v>
      </c>
      <c r="T246" s="17">
        <v>0.1188069581792076</v>
      </c>
      <c r="U246" s="17">
        <v>0.14043849283764001</v>
      </c>
      <c r="V246" s="17">
        <v>9.7152754889788875E-2</v>
      </c>
      <c r="W246" s="17">
        <v>0.1120635378557434</v>
      </c>
      <c r="X246" s="17">
        <v>0.1238841152200808</v>
      </c>
      <c r="Y246" s="17">
        <v>4.795092214989026E-2</v>
      </c>
      <c r="AA246" s="17">
        <v>0.1235435051859084</v>
      </c>
      <c r="AB246" s="17">
        <v>0.17609720872806531</v>
      </c>
      <c r="AC246" s="17">
        <v>0.13033033614963491</v>
      </c>
      <c r="AD246" s="17">
        <v>0.1284837316032208</v>
      </c>
      <c r="AE246" s="17">
        <v>0.1004691692221078</v>
      </c>
      <c r="AF246" s="17">
        <v>0.13155301039929951</v>
      </c>
      <c r="AG246" s="17">
        <v>0.12759790816433689</v>
      </c>
      <c r="AH246" s="17">
        <v>0.1177985815994932</v>
      </c>
      <c r="AI246" s="17">
        <v>0.14731721687360941</v>
      </c>
      <c r="AJ246" s="17">
        <v>0.1213758462150502</v>
      </c>
      <c r="AK246" s="17">
        <v>8.4144516828820265E-2</v>
      </c>
      <c r="AL246" s="17">
        <v>0.1167399778673245</v>
      </c>
      <c r="AM246" s="17">
        <v>0.16185461451509911</v>
      </c>
      <c r="AN246" s="17">
        <v>0.1012505647874332</v>
      </c>
      <c r="AO246" s="17">
        <v>7.6848166483837438E-2</v>
      </c>
      <c r="AP246" s="17">
        <v>5.1907734392885548E-2</v>
      </c>
      <c r="AQ246" s="17">
        <v>6.886712357433189E-2</v>
      </c>
      <c r="AS246" s="17">
        <v>8.3317262264353834E-2</v>
      </c>
      <c r="AT246" s="17">
        <v>0.11504758787143229</v>
      </c>
      <c r="AU246" s="17">
        <v>0.13361347702508419</v>
      </c>
      <c r="AV246" s="17">
        <v>0.14374970177024801</v>
      </c>
      <c r="AW246" s="17">
        <v>8.9017596662601187E-2</v>
      </c>
      <c r="AX246" s="17">
        <v>0.20308444880530291</v>
      </c>
      <c r="AY246" s="17">
        <v>0.14941617842978769</v>
      </c>
      <c r="AZ246" s="17">
        <v>0.14523217239820119</v>
      </c>
      <c r="BB246" s="17">
        <v>8.7386352059185948E-2</v>
      </c>
      <c r="BC246" s="17">
        <v>0.13887377596781361</v>
      </c>
      <c r="BD246" s="17">
        <v>0.12642902742092621</v>
      </c>
      <c r="BE246" s="17">
        <v>0.15887946340984049</v>
      </c>
      <c r="BF246" s="17">
        <v>8.6799948120947018E-2</v>
      </c>
      <c r="BG246" s="17">
        <v>0.2103678405744861</v>
      </c>
      <c r="BH246" s="17">
        <v>0.14417755825175541</v>
      </c>
      <c r="BI246" s="17">
        <v>9.3003961991061548E-2</v>
      </c>
      <c r="BJ246" s="17">
        <v>0.11877411464782241</v>
      </c>
    </row>
    <row r="247" spans="2:62">
      <c r="B247" s="16" t="s">
        <v>130</v>
      </c>
      <c r="C247" s="17">
        <v>8.6562041144104623E-2</v>
      </c>
      <c r="D247" s="17">
        <v>9.9946537578483041E-2</v>
      </c>
      <c r="E247" s="17">
        <v>7.2624671794847856E-2</v>
      </c>
      <c r="F247" s="17">
        <v>8.3561833194024132E-2</v>
      </c>
      <c r="G247" s="17">
        <v>8.5811758488933548E-2</v>
      </c>
      <c r="H247" s="17">
        <v>9.2400756980110826E-2</v>
      </c>
      <c r="I247" s="17">
        <v>8.822282897813645E-2</v>
      </c>
      <c r="K247" s="17">
        <v>6.7480434771674286E-2</v>
      </c>
      <c r="L247" s="17">
        <v>0.1055963110915961</v>
      </c>
      <c r="N247" s="17">
        <v>8.7012885653460978E-2</v>
      </c>
      <c r="O247" s="17">
        <v>7.7838172308628717E-2</v>
      </c>
      <c r="P247" s="17">
        <v>9.2285602114034138E-2</v>
      </c>
      <c r="Q247" s="17">
        <v>6.0060185077026818E-2</v>
      </c>
      <c r="R247" s="17">
        <v>9.6116126944666883E-2</v>
      </c>
      <c r="S247" s="17">
        <v>7.3484470845329816E-2</v>
      </c>
      <c r="T247" s="17">
        <v>7.6280560917559137E-2</v>
      </c>
      <c r="U247" s="17">
        <v>7.5260141282294288E-2</v>
      </c>
      <c r="V247" s="17">
        <v>7.1302130441620301E-2</v>
      </c>
      <c r="W247" s="17">
        <v>0.101885364978899</v>
      </c>
      <c r="X247" s="17">
        <v>0.1132179215514546</v>
      </c>
      <c r="Y247" s="17">
        <v>6.7660276750388257E-2</v>
      </c>
      <c r="AA247" s="17">
        <v>0.25013506017202281</v>
      </c>
      <c r="AB247" s="17">
        <v>0.1225339040505727</v>
      </c>
      <c r="AC247" s="17">
        <v>6.5886439958429965E-2</v>
      </c>
      <c r="AD247" s="17">
        <v>0.1403068230795578</v>
      </c>
      <c r="AE247" s="17">
        <v>7.4143686391872535E-2</v>
      </c>
      <c r="AF247" s="17">
        <v>0.10445340092789231</v>
      </c>
      <c r="AG247" s="17">
        <v>7.4450842809189441E-2</v>
      </c>
      <c r="AH247" s="17">
        <v>0.1136958281507653</v>
      </c>
      <c r="AI247" s="17">
        <v>5.9147355850686749E-2</v>
      </c>
      <c r="AJ247" s="17">
        <v>6.0018404874121037E-2</v>
      </c>
      <c r="AK247" s="17">
        <v>5.0019428892611913E-2</v>
      </c>
      <c r="AL247" s="17">
        <v>0.1010037278542204</v>
      </c>
      <c r="AM247" s="17">
        <v>4.2916060809080059E-2</v>
      </c>
      <c r="AN247" s="17">
        <v>4.990573159825961E-2</v>
      </c>
      <c r="AO247" s="17">
        <v>0.15421265809049531</v>
      </c>
      <c r="AP247" s="17">
        <v>6.1134568089724763E-2</v>
      </c>
      <c r="AQ247" s="17">
        <v>5.829657188925523E-2</v>
      </c>
      <c r="AS247" s="17">
        <v>6.3140758385730883E-2</v>
      </c>
      <c r="AT247" s="17">
        <v>7.8369130817497912E-2</v>
      </c>
      <c r="AU247" s="17">
        <v>9.9722242560856003E-2</v>
      </c>
      <c r="AV247" s="17">
        <v>0.12791560748088079</v>
      </c>
      <c r="AW247" s="17">
        <v>8.7694731412715513E-2</v>
      </c>
      <c r="AX247" s="17">
        <v>9.9691692536407528E-2</v>
      </c>
      <c r="AY247" s="17">
        <v>7.2775686322472707E-2</v>
      </c>
      <c r="AZ247" s="17">
        <v>0.1002153329955747</v>
      </c>
      <c r="BB247" s="17">
        <v>5.2793468421429388E-2</v>
      </c>
      <c r="BC247" s="17">
        <v>6.4977947069640593E-2</v>
      </c>
      <c r="BD247" s="17">
        <v>9.2675568626080868E-2</v>
      </c>
      <c r="BE247" s="17">
        <v>0.13488247747943341</v>
      </c>
      <c r="BF247" s="17">
        <v>9.582183946048399E-2</v>
      </c>
      <c r="BG247" s="17">
        <v>7.4873266747925188E-2</v>
      </c>
      <c r="BH247" s="17">
        <v>9.1833060811963671E-2</v>
      </c>
      <c r="BI247" s="17">
        <v>8.7185906430720661E-2</v>
      </c>
      <c r="BJ247" s="17">
        <v>9.0487382955966783E-2</v>
      </c>
    </row>
    <row r="249" spans="2:62" ht="57.95">
      <c r="B249" s="14" t="s">
        <v>138</v>
      </c>
    </row>
    <row r="250" spans="2:62">
      <c r="B250" s="15" t="s">
        <v>16</v>
      </c>
    </row>
    <row r="251" spans="2:62">
      <c r="B251" s="16" t="s">
        <v>126</v>
      </c>
      <c r="C251" s="17">
        <v>8.4714068187559319E-2</v>
      </c>
      <c r="D251" s="17">
        <v>0.11405741642848639</v>
      </c>
      <c r="E251" s="17">
        <v>0.1839017595598679</v>
      </c>
      <c r="F251" s="17">
        <v>0.110824852207666</v>
      </c>
      <c r="G251" s="17">
        <v>5.4064337992160517E-2</v>
      </c>
      <c r="H251" s="17">
        <v>4.0929849212799477E-2</v>
      </c>
      <c r="I251" s="17">
        <v>1.7652998529356222E-2</v>
      </c>
      <c r="K251" s="17">
        <v>0.10175607469123039</v>
      </c>
      <c r="L251" s="17">
        <v>6.8432626509389166E-2</v>
      </c>
      <c r="N251" s="17">
        <v>8.0154903466918601E-2</v>
      </c>
      <c r="O251" s="17">
        <v>0.11200409603146751</v>
      </c>
      <c r="P251" s="17">
        <v>8.4953992127727487E-2</v>
      </c>
      <c r="Q251" s="17">
        <v>4.688310278585122E-2</v>
      </c>
      <c r="R251" s="17">
        <v>6.5658959085843335E-2</v>
      </c>
      <c r="S251" s="17">
        <v>7.7498102058070034E-2</v>
      </c>
      <c r="T251" s="17">
        <v>4.9136034552966223E-2</v>
      </c>
      <c r="U251" s="17">
        <v>7.9812057629897723E-2</v>
      </c>
      <c r="V251" s="17">
        <v>0.1229871115125722</v>
      </c>
      <c r="W251" s="17">
        <v>0.14132613212109771</v>
      </c>
      <c r="X251" s="17">
        <v>6.4072339000998832E-2</v>
      </c>
      <c r="Y251" s="17">
        <v>5.9997545374272987E-2</v>
      </c>
      <c r="AA251" s="17">
        <v>0.1241363899147616</v>
      </c>
      <c r="AB251" s="17">
        <v>0.1163595326992619</v>
      </c>
      <c r="AC251" s="17">
        <v>0.1074301846810394</v>
      </c>
      <c r="AD251" s="17">
        <v>6.971026171025721E-2</v>
      </c>
      <c r="AE251" s="17">
        <v>5.2370408447380577E-2</v>
      </c>
      <c r="AF251" s="17">
        <v>7.0396178561308961E-2</v>
      </c>
      <c r="AG251" s="17">
        <v>8.4595805298474977E-2</v>
      </c>
      <c r="AH251" s="17">
        <v>8.7329353142156368E-2</v>
      </c>
      <c r="AI251" s="17">
        <v>7.4028929233627139E-2</v>
      </c>
      <c r="AJ251" s="17">
        <v>5.8246431770801181E-2</v>
      </c>
      <c r="AK251" s="17">
        <v>8.0280655235409587E-2</v>
      </c>
      <c r="AL251" s="17">
        <v>0.130637984907951</v>
      </c>
      <c r="AM251" s="17">
        <v>5.2608363814554103E-2</v>
      </c>
      <c r="AN251" s="17">
        <v>9.335698062104382E-2</v>
      </c>
      <c r="AO251" s="17">
        <v>9.8152856984286802E-2</v>
      </c>
      <c r="AP251" s="17">
        <v>0.15606106379252421</v>
      </c>
      <c r="AQ251" s="17">
        <v>3.4495379338533853E-2</v>
      </c>
      <c r="AS251" s="17">
        <v>8.4620113771067235E-2</v>
      </c>
      <c r="AT251" s="17">
        <v>0.10143849579559409</v>
      </c>
      <c r="AU251" s="17">
        <v>6.7173769448112486E-2</v>
      </c>
      <c r="AV251" s="17">
        <v>8.4900654111770613E-2</v>
      </c>
      <c r="AW251" s="17">
        <v>8.5766720279269695E-2</v>
      </c>
      <c r="AX251" s="17">
        <v>0.1028799005361392</v>
      </c>
      <c r="AY251" s="17">
        <v>5.585048365555835E-2</v>
      </c>
      <c r="AZ251" s="17">
        <v>6.3627511584293792E-2</v>
      </c>
      <c r="BB251" s="17">
        <v>8.9067374202164887E-2</v>
      </c>
      <c r="BC251" s="17">
        <v>0.1137417348943059</v>
      </c>
      <c r="BD251" s="17">
        <v>6.1966827898384071E-2</v>
      </c>
      <c r="BE251" s="17">
        <v>0.11705992270322881</v>
      </c>
      <c r="BF251" s="17">
        <v>8.2308277222279999E-2</v>
      </c>
      <c r="BG251" s="17">
        <v>0.11727623902250101</v>
      </c>
      <c r="BH251" s="17">
        <v>3.9239050604161961E-2</v>
      </c>
      <c r="BI251" s="17">
        <v>4.0281503165999988E-2</v>
      </c>
      <c r="BJ251" s="17">
        <v>5.9927361086990573E-2</v>
      </c>
    </row>
    <row r="252" spans="2:62">
      <c r="B252" s="16" t="s">
        <v>127</v>
      </c>
      <c r="C252" s="17">
        <v>0.22860460990409959</v>
      </c>
      <c r="D252" s="17">
        <v>0.3305803936751936</v>
      </c>
      <c r="E252" s="17">
        <v>0.30362623598039551</v>
      </c>
      <c r="F252" s="17">
        <v>0.24486187177411589</v>
      </c>
      <c r="G252" s="17">
        <v>0.23352830485194859</v>
      </c>
      <c r="H252" s="17">
        <v>0.15770023836785829</v>
      </c>
      <c r="I252" s="17">
        <v>0.130758976300548</v>
      </c>
      <c r="K252" s="17">
        <v>0.23936834098325249</v>
      </c>
      <c r="L252" s="17">
        <v>0.21909750664844671</v>
      </c>
      <c r="N252" s="17">
        <v>0.19869242486013661</v>
      </c>
      <c r="O252" s="17">
        <v>0.22263380755096979</v>
      </c>
      <c r="P252" s="17">
        <v>9.7544551116938827E-2</v>
      </c>
      <c r="Q252" s="17">
        <v>0.24589751760315129</v>
      </c>
      <c r="R252" s="17">
        <v>0.22794994823666151</v>
      </c>
      <c r="S252" s="17">
        <v>0.20373467330082951</v>
      </c>
      <c r="T252" s="17">
        <v>0.2572780827751534</v>
      </c>
      <c r="U252" s="17">
        <v>0.23047093495898061</v>
      </c>
      <c r="V252" s="17">
        <v>0.2320242903126965</v>
      </c>
      <c r="W252" s="17">
        <v>0.28683858738323093</v>
      </c>
      <c r="X252" s="17">
        <v>0.23338925655067641</v>
      </c>
      <c r="Y252" s="17">
        <v>0.22290305307998559</v>
      </c>
      <c r="AA252" s="17">
        <v>9.48609151949346E-2</v>
      </c>
      <c r="AB252" s="17">
        <v>0.20525749736536081</v>
      </c>
      <c r="AC252" s="17">
        <v>0.25202392435938492</v>
      </c>
      <c r="AD252" s="17">
        <v>0.18540156607814429</v>
      </c>
      <c r="AE252" s="17">
        <v>0.25404506916096192</v>
      </c>
      <c r="AF252" s="17">
        <v>0.23491307008030171</v>
      </c>
      <c r="AG252" s="17">
        <v>0.2274126867391795</v>
      </c>
      <c r="AH252" s="17">
        <v>0.1817986607463285</v>
      </c>
      <c r="AI252" s="17">
        <v>0.16366835388638959</v>
      </c>
      <c r="AJ252" s="17">
        <v>0.2650336138915832</v>
      </c>
      <c r="AK252" s="17">
        <v>0.23977944748739091</v>
      </c>
      <c r="AL252" s="17">
        <v>0.15724470832538159</v>
      </c>
      <c r="AM252" s="17">
        <v>0.35094622452893343</v>
      </c>
      <c r="AN252" s="17">
        <v>0.1211190104348953</v>
      </c>
      <c r="AO252" s="17">
        <v>0.33144152708053159</v>
      </c>
      <c r="AP252" s="17">
        <v>0.30681985470734469</v>
      </c>
      <c r="AQ252" s="17">
        <v>0.2264707861147143</v>
      </c>
      <c r="AS252" s="17">
        <v>0.2693978392746168</v>
      </c>
      <c r="AT252" s="17">
        <v>0.22847678507338709</v>
      </c>
      <c r="AU252" s="17">
        <v>0.22682611313078019</v>
      </c>
      <c r="AV252" s="17">
        <v>0.22370939921356281</v>
      </c>
      <c r="AW252" s="17">
        <v>0.23409774159718419</v>
      </c>
      <c r="AX252" s="17">
        <v>0.22455652019994821</v>
      </c>
      <c r="AY252" s="17">
        <v>0.14714513036069121</v>
      </c>
      <c r="AZ252" s="17">
        <v>0.20142563689539869</v>
      </c>
      <c r="BB252" s="17">
        <v>0.28181304566950932</v>
      </c>
      <c r="BC252" s="17">
        <v>0.2791646378010027</v>
      </c>
      <c r="BD252" s="17">
        <v>0.2211381526216499</v>
      </c>
      <c r="BE252" s="17">
        <v>0.24241590186156711</v>
      </c>
      <c r="BF252" s="17">
        <v>0.24380729505552651</v>
      </c>
      <c r="BG252" s="17">
        <v>0.2116562022837794</v>
      </c>
      <c r="BH252" s="17">
        <v>0.13332363853964391</v>
      </c>
      <c r="BI252" s="17">
        <v>9.9713199961960222E-2</v>
      </c>
      <c r="BJ252" s="17">
        <v>0.17146246968339221</v>
      </c>
    </row>
    <row r="253" spans="2:62" ht="29.1">
      <c r="B253" s="16" t="s">
        <v>128</v>
      </c>
      <c r="C253" s="17">
        <v>0.39168768336455212</v>
      </c>
      <c r="D253" s="17">
        <v>0.44450344330504521</v>
      </c>
      <c r="E253" s="17">
        <v>0.33007868743131419</v>
      </c>
      <c r="F253" s="17">
        <v>0.43459553391573458</v>
      </c>
      <c r="G253" s="17">
        <v>0.41243135590502428</v>
      </c>
      <c r="H253" s="17">
        <v>0.40250632925233082</v>
      </c>
      <c r="I253" s="17">
        <v>0.34847889421515182</v>
      </c>
      <c r="K253" s="17">
        <v>0.33948424052175041</v>
      </c>
      <c r="L253" s="17">
        <v>0.4410971639458271</v>
      </c>
      <c r="N253" s="17">
        <v>0.40590286344676962</v>
      </c>
      <c r="O253" s="17">
        <v>0.47636763537777382</v>
      </c>
      <c r="P253" s="17">
        <v>0.48489340423626648</v>
      </c>
      <c r="Q253" s="17">
        <v>0.40928669425999958</v>
      </c>
      <c r="R253" s="17">
        <v>0.39581012479476252</v>
      </c>
      <c r="S253" s="17">
        <v>0.38287396754189812</v>
      </c>
      <c r="T253" s="17">
        <v>0.43204391797952929</v>
      </c>
      <c r="U253" s="17">
        <v>0.39137817884565002</v>
      </c>
      <c r="V253" s="17">
        <v>0.34999891486330498</v>
      </c>
      <c r="W253" s="17">
        <v>0.32839293729707181</v>
      </c>
      <c r="X253" s="17">
        <v>0.40899762939229461</v>
      </c>
      <c r="Y253" s="17">
        <v>0.3745471810909225</v>
      </c>
      <c r="AA253" s="17">
        <v>0.50740113673191134</v>
      </c>
      <c r="AB253" s="17">
        <v>0.45893971675701739</v>
      </c>
      <c r="AC253" s="17">
        <v>0.39747459307061889</v>
      </c>
      <c r="AD253" s="17">
        <v>0.35618476071911248</v>
      </c>
      <c r="AE253" s="17">
        <v>0.45542630141980089</v>
      </c>
      <c r="AF253" s="17">
        <v>0.39510538649729099</v>
      </c>
      <c r="AG253" s="17">
        <v>0.3979839408983874</v>
      </c>
      <c r="AH253" s="17">
        <v>0.41356607196724449</v>
      </c>
      <c r="AI253" s="17">
        <v>0.38122926772169552</v>
      </c>
      <c r="AJ253" s="17">
        <v>0.308919771171902</v>
      </c>
      <c r="AK253" s="17">
        <v>0.36838346296999769</v>
      </c>
      <c r="AL253" s="17">
        <v>0.35181615409958611</v>
      </c>
      <c r="AM253" s="17">
        <v>0.3720389941401227</v>
      </c>
      <c r="AN253" s="17">
        <v>0.46437614245997488</v>
      </c>
      <c r="AO253" s="17">
        <v>0.31687346796945631</v>
      </c>
      <c r="AP253" s="17">
        <v>0.29553955947759258</v>
      </c>
      <c r="AQ253" s="17">
        <v>0.49944508240093671</v>
      </c>
      <c r="AS253" s="17">
        <v>0.28518448417861569</v>
      </c>
      <c r="AT253" s="17">
        <v>0.39167255389278771</v>
      </c>
      <c r="AU253" s="17">
        <v>0.34076180304574161</v>
      </c>
      <c r="AV253" s="17">
        <v>0.42476190855190299</v>
      </c>
      <c r="AW253" s="17">
        <v>0.32583500226307321</v>
      </c>
      <c r="AX253" s="17">
        <v>0.40606748081591321</v>
      </c>
      <c r="AY253" s="17">
        <v>0.64972214075659662</v>
      </c>
      <c r="AZ253" s="17">
        <v>0.51443730229843099</v>
      </c>
      <c r="BB253" s="17">
        <v>0.31102357904584432</v>
      </c>
      <c r="BC253" s="17">
        <v>0.35909240504786222</v>
      </c>
      <c r="BD253" s="17">
        <v>0.37504483600876642</v>
      </c>
      <c r="BE253" s="17">
        <v>0.40593980424221171</v>
      </c>
      <c r="BF253" s="17">
        <v>0.32285222135312958</v>
      </c>
      <c r="BG253" s="17">
        <v>0.42089926320997478</v>
      </c>
      <c r="BH253" s="17">
        <v>0.61811141383390578</v>
      </c>
      <c r="BI253" s="17">
        <v>0.56465468567368515</v>
      </c>
      <c r="BJ253" s="17">
        <v>0.38128158862326539</v>
      </c>
    </row>
    <row r="254" spans="2:62">
      <c r="B254" s="16" t="s">
        <v>129</v>
      </c>
      <c r="C254" s="17">
        <v>0.19655702364470201</v>
      </c>
      <c r="D254" s="17">
        <v>8.5226713773606119E-2</v>
      </c>
      <c r="E254" s="17">
        <v>0.119256111182603</v>
      </c>
      <c r="F254" s="17">
        <v>0.17455706313598249</v>
      </c>
      <c r="G254" s="17">
        <v>0.1950410052643535</v>
      </c>
      <c r="H254" s="17">
        <v>0.26120070011338342</v>
      </c>
      <c r="I254" s="17">
        <v>0.30848574814834989</v>
      </c>
      <c r="K254" s="17">
        <v>0.20998479341496301</v>
      </c>
      <c r="L254" s="17">
        <v>0.18322180184510389</v>
      </c>
      <c r="N254" s="17">
        <v>0.23907578565977999</v>
      </c>
      <c r="O254" s="17">
        <v>0.1103650377821123</v>
      </c>
      <c r="P254" s="17">
        <v>0.24561610290084071</v>
      </c>
      <c r="Q254" s="17">
        <v>0.23781199935880529</v>
      </c>
      <c r="R254" s="17">
        <v>0.1826932297966847</v>
      </c>
      <c r="S254" s="17">
        <v>0.21359807674112349</v>
      </c>
      <c r="T254" s="17">
        <v>0.134912347363527</v>
      </c>
      <c r="U254" s="17">
        <v>0.21165371144397599</v>
      </c>
      <c r="V254" s="17">
        <v>0.19541951130941659</v>
      </c>
      <c r="W254" s="17">
        <v>0.16284924264547199</v>
      </c>
      <c r="X254" s="17">
        <v>0.22014701931170549</v>
      </c>
      <c r="Y254" s="17">
        <v>0.19028151899525211</v>
      </c>
      <c r="AA254" s="17">
        <v>0.18338373378174119</v>
      </c>
      <c r="AB254" s="17">
        <v>0.15772505169505499</v>
      </c>
      <c r="AC254" s="17">
        <v>0.1371982671160786</v>
      </c>
      <c r="AD254" s="17">
        <v>0.27971388809665432</v>
      </c>
      <c r="AE254" s="17">
        <v>0.15407884556399451</v>
      </c>
      <c r="AF254" s="17">
        <v>0.20621705458400619</v>
      </c>
      <c r="AG254" s="17">
        <v>0.20274164983214579</v>
      </c>
      <c r="AH254" s="17">
        <v>0.16432760239849839</v>
      </c>
      <c r="AI254" s="17">
        <v>0.26271134918823158</v>
      </c>
      <c r="AJ254" s="17">
        <v>0.24488166696117639</v>
      </c>
      <c r="AK254" s="17">
        <v>0.21176057950006999</v>
      </c>
      <c r="AL254" s="17">
        <v>0.25917316178384081</v>
      </c>
      <c r="AM254" s="17">
        <v>0.16051122001549081</v>
      </c>
      <c r="AN254" s="17">
        <v>0.2478128772767407</v>
      </c>
      <c r="AO254" s="17">
        <v>0.13656426147964271</v>
      </c>
      <c r="AP254" s="17">
        <v>0.18948298322141649</v>
      </c>
      <c r="AQ254" s="17">
        <v>0.10202480127841999</v>
      </c>
      <c r="AS254" s="17">
        <v>0.22485787008743971</v>
      </c>
      <c r="AT254" s="17">
        <v>0.18734188452538589</v>
      </c>
      <c r="AU254" s="17">
        <v>0.29264169930017708</v>
      </c>
      <c r="AV254" s="17">
        <v>0.16715530411288121</v>
      </c>
      <c r="AW254" s="17">
        <v>0.22303414792967449</v>
      </c>
      <c r="AX254" s="17">
        <v>0.14301863060924311</v>
      </c>
      <c r="AY254" s="17">
        <v>9.4137318890868571E-2</v>
      </c>
      <c r="AZ254" s="17">
        <v>0.1528200770117753</v>
      </c>
      <c r="BB254" s="17">
        <v>0.21551389600928789</v>
      </c>
      <c r="BC254" s="17">
        <v>0.16972397450326021</v>
      </c>
      <c r="BD254" s="17">
        <v>0.28466262256439828</v>
      </c>
      <c r="BE254" s="17">
        <v>0.14510334025001481</v>
      </c>
      <c r="BF254" s="17">
        <v>0.2081120411024395</v>
      </c>
      <c r="BG254" s="17">
        <v>0.1912940058970809</v>
      </c>
      <c r="BH254" s="17">
        <v>0.1576487114198071</v>
      </c>
      <c r="BI254" s="17">
        <v>0.18076789759633941</v>
      </c>
      <c r="BJ254" s="17">
        <v>0.26462932530802441</v>
      </c>
    </row>
    <row r="255" spans="2:62">
      <c r="B255" s="16" t="s">
        <v>130</v>
      </c>
      <c r="C255" s="17">
        <v>9.8436614899086936E-2</v>
      </c>
      <c r="D255" s="17">
        <v>2.5632032817668619E-2</v>
      </c>
      <c r="E255" s="17">
        <v>6.3137205845819194E-2</v>
      </c>
      <c r="F255" s="17">
        <v>3.5160678966500929E-2</v>
      </c>
      <c r="G255" s="17">
        <v>0.1049349959865131</v>
      </c>
      <c r="H255" s="17">
        <v>0.137662883053628</v>
      </c>
      <c r="I255" s="17">
        <v>0.19462338280659389</v>
      </c>
      <c r="K255" s="17">
        <v>0.1094065503888038</v>
      </c>
      <c r="L255" s="17">
        <v>8.8150901051233188E-2</v>
      </c>
      <c r="N255" s="17">
        <v>7.6174022566395341E-2</v>
      </c>
      <c r="O255" s="17">
        <v>7.8629423257676745E-2</v>
      </c>
      <c r="P255" s="17">
        <v>8.6991949618226455E-2</v>
      </c>
      <c r="Q255" s="17">
        <v>6.0120685992192759E-2</v>
      </c>
      <c r="R255" s="17">
        <v>0.127887738086048</v>
      </c>
      <c r="S255" s="17">
        <v>0.1222951803580789</v>
      </c>
      <c r="T255" s="17">
        <v>0.12662961732882391</v>
      </c>
      <c r="U255" s="17">
        <v>8.6685117121495736E-2</v>
      </c>
      <c r="V255" s="17">
        <v>9.9570172002009807E-2</v>
      </c>
      <c r="W255" s="17">
        <v>8.0593100553127503E-2</v>
      </c>
      <c r="X255" s="17">
        <v>7.3393755744324635E-2</v>
      </c>
      <c r="Y255" s="17">
        <v>0.15227070145956689</v>
      </c>
      <c r="AA255" s="17">
        <v>9.0217824376651101E-2</v>
      </c>
      <c r="AB255" s="17">
        <v>6.1718201483304987E-2</v>
      </c>
      <c r="AC255" s="17">
        <v>0.1058730307728782</v>
      </c>
      <c r="AD255" s="17">
        <v>0.108989523395832</v>
      </c>
      <c r="AE255" s="17">
        <v>8.4079375407862089E-2</v>
      </c>
      <c r="AF255" s="17">
        <v>9.3368310277092234E-2</v>
      </c>
      <c r="AG255" s="17">
        <v>8.7265917231812234E-2</v>
      </c>
      <c r="AH255" s="17">
        <v>0.15297831174577189</v>
      </c>
      <c r="AI255" s="17">
        <v>0.11836209997005639</v>
      </c>
      <c r="AJ255" s="17">
        <v>0.1229185162045372</v>
      </c>
      <c r="AK255" s="17">
        <v>9.9795854807131754E-2</v>
      </c>
      <c r="AL255" s="17">
        <v>0.1011279908832405</v>
      </c>
      <c r="AM255" s="17">
        <v>6.3895197500899018E-2</v>
      </c>
      <c r="AN255" s="17">
        <v>7.3334989207345255E-2</v>
      </c>
      <c r="AO255" s="17">
        <v>0.1169678864860825</v>
      </c>
      <c r="AP255" s="17">
        <v>5.2096538801121993E-2</v>
      </c>
      <c r="AQ255" s="17">
        <v>0.13756395086739531</v>
      </c>
      <c r="AS255" s="17">
        <v>0.13593969268826059</v>
      </c>
      <c r="AT255" s="17">
        <v>9.1070280712844967E-2</v>
      </c>
      <c r="AU255" s="17">
        <v>7.2596615075188567E-2</v>
      </c>
      <c r="AV255" s="17">
        <v>9.9472734009882463E-2</v>
      </c>
      <c r="AW255" s="17">
        <v>0.13126638793079831</v>
      </c>
      <c r="AX255" s="17">
        <v>0.12347746783875629</v>
      </c>
      <c r="AY255" s="17">
        <v>5.3144926336285168E-2</v>
      </c>
      <c r="AZ255" s="17">
        <v>6.7689472210101187E-2</v>
      </c>
      <c r="BB255" s="17">
        <v>0.1025821050731935</v>
      </c>
      <c r="BC255" s="17">
        <v>7.8277247753568938E-2</v>
      </c>
      <c r="BD255" s="17">
        <v>5.7187560906801403E-2</v>
      </c>
      <c r="BE255" s="17">
        <v>8.9481030942977685E-2</v>
      </c>
      <c r="BF255" s="17">
        <v>0.14292016526662429</v>
      </c>
      <c r="BG255" s="17">
        <v>5.8874289586663693E-2</v>
      </c>
      <c r="BH255" s="17">
        <v>5.1677185602481121E-2</v>
      </c>
      <c r="BI255" s="17">
        <v>0.1145827136020153</v>
      </c>
      <c r="BJ255" s="17">
        <v>0.1226992552983273</v>
      </c>
    </row>
    <row r="257" spans="2:62" ht="57.95">
      <c r="B257" s="14" t="s">
        <v>139</v>
      </c>
    </row>
    <row r="258" spans="2:62">
      <c r="B258" s="15" t="s">
        <v>16</v>
      </c>
    </row>
    <row r="259" spans="2:62">
      <c r="B259" s="16" t="s">
        <v>126</v>
      </c>
      <c r="C259" s="17">
        <v>0.31530311338446931</v>
      </c>
      <c r="D259" s="17">
        <v>0.25157446625392388</v>
      </c>
      <c r="E259" s="17">
        <v>0.25812807254722731</v>
      </c>
      <c r="F259" s="17">
        <v>0.28382045209462498</v>
      </c>
      <c r="G259" s="17">
        <v>0.3380059258337611</v>
      </c>
      <c r="H259" s="17">
        <v>0.3283899493852766</v>
      </c>
      <c r="I259" s="17">
        <v>0.40209302992256679</v>
      </c>
      <c r="K259" s="17">
        <v>0.34723245975005201</v>
      </c>
      <c r="L259" s="17">
        <v>0.28442716143064201</v>
      </c>
      <c r="N259" s="17">
        <v>0.3570771754251143</v>
      </c>
      <c r="O259" s="17">
        <v>0.25508801016158528</v>
      </c>
      <c r="P259" s="17">
        <v>0.36157794956449563</v>
      </c>
      <c r="Q259" s="17">
        <v>0.33488066214351192</v>
      </c>
      <c r="R259" s="17">
        <v>0.33057093695389461</v>
      </c>
      <c r="S259" s="17">
        <v>0.35023681260353651</v>
      </c>
      <c r="T259" s="17">
        <v>0.23017631656608031</v>
      </c>
      <c r="U259" s="17">
        <v>0.30134352497556077</v>
      </c>
      <c r="V259" s="17">
        <v>0.34161095084796839</v>
      </c>
      <c r="W259" s="17">
        <v>0.2903748456293862</v>
      </c>
      <c r="X259" s="17">
        <v>0.27614029066216678</v>
      </c>
      <c r="Y259" s="17">
        <v>0.36407351716076558</v>
      </c>
      <c r="AA259" s="17">
        <v>0.24300476104120119</v>
      </c>
      <c r="AB259" s="17">
        <v>0.2466213590360499</v>
      </c>
      <c r="AC259" s="17">
        <v>0.29316686251413387</v>
      </c>
      <c r="AD259" s="17">
        <v>0.30034851357954478</v>
      </c>
      <c r="AE259" s="17">
        <v>0.28329479119898038</v>
      </c>
      <c r="AF259" s="17">
        <v>0.33527274660599432</v>
      </c>
      <c r="AG259" s="17">
        <v>0.27059221747457068</v>
      </c>
      <c r="AH259" s="17">
        <v>0.30724454223506942</v>
      </c>
      <c r="AI259" s="17">
        <v>0.30758432104397032</v>
      </c>
      <c r="AJ259" s="17">
        <v>0.39001216434078412</v>
      </c>
      <c r="AK259" s="17">
        <v>0.34381954408980192</v>
      </c>
      <c r="AL259" s="17">
        <v>0.41189837504145971</v>
      </c>
      <c r="AM259" s="17">
        <v>0.3516971482756453</v>
      </c>
      <c r="AN259" s="17">
        <v>0.36071219916822861</v>
      </c>
      <c r="AO259" s="17">
        <v>0.4335779676000493</v>
      </c>
      <c r="AP259" s="17">
        <v>0.32216104040628429</v>
      </c>
      <c r="AQ259" s="17">
        <v>0.17827563701784441</v>
      </c>
      <c r="AS259" s="17">
        <v>0.31481847721724432</v>
      </c>
      <c r="AT259" s="17">
        <v>0.37044609224504382</v>
      </c>
      <c r="AU259" s="17">
        <v>0.40035031985280328</v>
      </c>
      <c r="AV259" s="17">
        <v>0.38411395729384978</v>
      </c>
      <c r="AW259" s="17">
        <v>0.23503181094698461</v>
      </c>
      <c r="AX259" s="17">
        <v>0.30568622524318811</v>
      </c>
      <c r="AY259" s="17">
        <v>0.13035607684975281</v>
      </c>
      <c r="AZ259" s="17">
        <v>0.23051255203894461</v>
      </c>
      <c r="BB259" s="17">
        <v>0.29424843990267918</v>
      </c>
      <c r="BC259" s="17">
        <v>0.38040251257071661</v>
      </c>
      <c r="BD259" s="17">
        <v>0.41961806550438713</v>
      </c>
      <c r="BE259" s="17">
        <v>0.41933162697984139</v>
      </c>
      <c r="BF259" s="17">
        <v>0.27129617036926418</v>
      </c>
      <c r="BG259" s="17">
        <v>0.38388543056549868</v>
      </c>
      <c r="BH259" s="17">
        <v>0.158897249173478</v>
      </c>
      <c r="BI259" s="17">
        <v>0.22138378002760181</v>
      </c>
      <c r="BJ259" s="17">
        <v>0.24611052700170721</v>
      </c>
    </row>
    <row r="260" spans="2:62">
      <c r="B260" s="16" t="s">
        <v>127</v>
      </c>
      <c r="C260" s="17">
        <v>0.34706203019608328</v>
      </c>
      <c r="D260" s="17">
        <v>0.28238980077345771</v>
      </c>
      <c r="E260" s="17">
        <v>0.37724258934062038</v>
      </c>
      <c r="F260" s="17">
        <v>0.33362073018991212</v>
      </c>
      <c r="G260" s="17">
        <v>0.35941918567144721</v>
      </c>
      <c r="H260" s="17">
        <v>0.38403721312279848</v>
      </c>
      <c r="I260" s="17">
        <v>0.34112178068561089</v>
      </c>
      <c r="K260" s="17">
        <v>0.36049883021526141</v>
      </c>
      <c r="L260" s="17">
        <v>0.33314737064959371</v>
      </c>
      <c r="N260" s="17">
        <v>0.37593979718517467</v>
      </c>
      <c r="O260" s="17">
        <v>0.30285565542518378</v>
      </c>
      <c r="P260" s="17">
        <v>0.36319181203411349</v>
      </c>
      <c r="Q260" s="17">
        <v>0.27017175777999519</v>
      </c>
      <c r="R260" s="17">
        <v>0.35684206942203189</v>
      </c>
      <c r="S260" s="17">
        <v>0.27788117957840253</v>
      </c>
      <c r="T260" s="17">
        <v>0.38430802634464639</v>
      </c>
      <c r="U260" s="17">
        <v>0.34994432818272819</v>
      </c>
      <c r="V260" s="17">
        <v>0.34080014685585303</v>
      </c>
      <c r="W260" s="17">
        <v>0.32831287476488341</v>
      </c>
      <c r="X260" s="17">
        <v>0.39289248788657022</v>
      </c>
      <c r="Y260" s="17">
        <v>0.34483272640162932</v>
      </c>
      <c r="AA260" s="17">
        <v>0.12894959555926311</v>
      </c>
      <c r="AB260" s="17">
        <v>0.32212417823677347</v>
      </c>
      <c r="AC260" s="17">
        <v>0.30364078489902019</v>
      </c>
      <c r="AD260" s="17">
        <v>0.3397386113251209</v>
      </c>
      <c r="AE260" s="17">
        <v>0.27400380513778227</v>
      </c>
      <c r="AF260" s="17">
        <v>0.34366551752074259</v>
      </c>
      <c r="AG260" s="17">
        <v>0.32498113212934432</v>
      </c>
      <c r="AH260" s="17">
        <v>0.40479565549393642</v>
      </c>
      <c r="AI260" s="17">
        <v>0.35437998778296131</v>
      </c>
      <c r="AJ260" s="17">
        <v>0.43029443680617058</v>
      </c>
      <c r="AK260" s="17">
        <v>0.41004596808948479</v>
      </c>
      <c r="AL260" s="17">
        <v>0.37338825448306961</v>
      </c>
      <c r="AM260" s="17">
        <v>0.32919896166714818</v>
      </c>
      <c r="AN260" s="17">
        <v>0.39566896598151102</v>
      </c>
      <c r="AO260" s="17">
        <v>0.29484562896121708</v>
      </c>
      <c r="AP260" s="17">
        <v>0.37462589692731257</v>
      </c>
      <c r="AQ260" s="17">
        <v>0.39472998288408062</v>
      </c>
      <c r="AS260" s="17">
        <v>0.41416581060637669</v>
      </c>
      <c r="AT260" s="17">
        <v>0.36233471641865372</v>
      </c>
      <c r="AU260" s="17">
        <v>0.39296768939736432</v>
      </c>
      <c r="AV260" s="17">
        <v>0.28715684800779051</v>
      </c>
      <c r="AW260" s="17">
        <v>0.30120441869375619</v>
      </c>
      <c r="AX260" s="17">
        <v>0.38651100702040109</v>
      </c>
      <c r="AY260" s="17">
        <v>0.2032828271725404</v>
      </c>
      <c r="AZ260" s="17">
        <v>0.30358155258371139</v>
      </c>
      <c r="BB260" s="17">
        <v>0.43657670495026679</v>
      </c>
      <c r="BC260" s="17">
        <v>0.35900720935510427</v>
      </c>
      <c r="BD260" s="17">
        <v>0.37581932280408509</v>
      </c>
      <c r="BE260" s="17">
        <v>0.29225113168904771</v>
      </c>
      <c r="BF260" s="17">
        <v>0.34109809940629071</v>
      </c>
      <c r="BG260" s="17">
        <v>0.30738545929676248</v>
      </c>
      <c r="BH260" s="17">
        <v>0.2489921393732821</v>
      </c>
      <c r="BI260" s="17">
        <v>0.35344815950815611</v>
      </c>
      <c r="BJ260" s="17">
        <v>0.31175141319795152</v>
      </c>
    </row>
    <row r="261" spans="2:62" ht="29.1">
      <c r="B261" s="16" t="s">
        <v>128</v>
      </c>
      <c r="C261" s="17">
        <v>0.23881788261927389</v>
      </c>
      <c r="D261" s="17">
        <v>0.37854639070436541</v>
      </c>
      <c r="E261" s="17">
        <v>0.25049385515819339</v>
      </c>
      <c r="F261" s="17">
        <v>0.29607516947759988</v>
      </c>
      <c r="G261" s="17">
        <v>0.2146645593372867</v>
      </c>
      <c r="H261" s="17">
        <v>0.1678133680220972</v>
      </c>
      <c r="I261" s="17">
        <v>0.15824835297625739</v>
      </c>
      <c r="K261" s="17">
        <v>0.18562762994691021</v>
      </c>
      <c r="L261" s="17">
        <v>0.29081776216893712</v>
      </c>
      <c r="N261" s="17">
        <v>0.198354729302223</v>
      </c>
      <c r="O261" s="17">
        <v>0.34898164981286589</v>
      </c>
      <c r="P261" s="17">
        <v>0.2173348910347504</v>
      </c>
      <c r="Q261" s="17">
        <v>0.26361169841691251</v>
      </c>
      <c r="R261" s="17">
        <v>0.2478591619088788</v>
      </c>
      <c r="S261" s="17">
        <v>0.22786335943636041</v>
      </c>
      <c r="T261" s="17">
        <v>0.23988680784247809</v>
      </c>
      <c r="U261" s="17">
        <v>0.21942112981127351</v>
      </c>
      <c r="V261" s="17">
        <v>0.23984487506255059</v>
      </c>
      <c r="W261" s="17">
        <v>0.2652723622783219</v>
      </c>
      <c r="X261" s="17">
        <v>0.24276282791561479</v>
      </c>
      <c r="Y261" s="17">
        <v>0.20975859006953629</v>
      </c>
      <c r="AA261" s="17">
        <v>0.53780861773549149</v>
      </c>
      <c r="AB261" s="17">
        <v>0.28273422824908528</v>
      </c>
      <c r="AC261" s="17">
        <v>0.29704674046990093</v>
      </c>
      <c r="AD261" s="17">
        <v>0.25231822027214662</v>
      </c>
      <c r="AE261" s="17">
        <v>0.32174899543010488</v>
      </c>
      <c r="AF261" s="17">
        <v>0.22374124579431021</v>
      </c>
      <c r="AG261" s="17">
        <v>0.27172693277611398</v>
      </c>
      <c r="AH261" s="17">
        <v>0.2257847646063609</v>
      </c>
      <c r="AI261" s="17">
        <v>0.22841976774870401</v>
      </c>
      <c r="AJ261" s="17">
        <v>0.1213227245098935</v>
      </c>
      <c r="AK261" s="17">
        <v>0.15577529298527459</v>
      </c>
      <c r="AL261" s="17">
        <v>0.1530938099449887</v>
      </c>
      <c r="AM261" s="17">
        <v>0.20054337667660729</v>
      </c>
      <c r="AN261" s="17">
        <v>0.17126082893814379</v>
      </c>
      <c r="AO261" s="17">
        <v>0.23122452650523109</v>
      </c>
      <c r="AP261" s="17">
        <v>0.197957820832802</v>
      </c>
      <c r="AQ261" s="17">
        <v>0.36082407097994601</v>
      </c>
      <c r="AS261" s="17">
        <v>0.16908468832481169</v>
      </c>
      <c r="AT261" s="17">
        <v>0.2072083563540201</v>
      </c>
      <c r="AU261" s="17">
        <v>0.14465822416185631</v>
      </c>
      <c r="AV261" s="17">
        <v>0.2655226413718616</v>
      </c>
      <c r="AW261" s="17">
        <v>0.23179120485538521</v>
      </c>
      <c r="AX261" s="17">
        <v>0.24671507282266711</v>
      </c>
      <c r="AY261" s="17">
        <v>0.59496679149180942</v>
      </c>
      <c r="AZ261" s="17">
        <v>0.35216980521334451</v>
      </c>
      <c r="BB261" s="17">
        <v>0.17832417477731199</v>
      </c>
      <c r="BC261" s="17">
        <v>0.20506752807884679</v>
      </c>
      <c r="BD261" s="17">
        <v>0.15831479296192741</v>
      </c>
      <c r="BE261" s="17">
        <v>0.24041642949449621</v>
      </c>
      <c r="BF261" s="17">
        <v>0.21486786607743311</v>
      </c>
      <c r="BG261" s="17">
        <v>0.25106055578334691</v>
      </c>
      <c r="BH261" s="17">
        <v>0.46841794520901331</v>
      </c>
      <c r="BI261" s="17">
        <v>0.35127371188570289</v>
      </c>
      <c r="BJ261" s="17">
        <v>0.22639941111405379</v>
      </c>
    </row>
    <row r="262" spans="2:62">
      <c r="B262" s="16" t="s">
        <v>129</v>
      </c>
      <c r="C262" s="17">
        <v>5.9785781127104927E-2</v>
      </c>
      <c r="D262" s="17">
        <v>6.8863044512327123E-2</v>
      </c>
      <c r="E262" s="17">
        <v>8.0544103257434302E-2</v>
      </c>
      <c r="F262" s="17">
        <v>5.7176151232880307E-2</v>
      </c>
      <c r="G262" s="17">
        <v>3.3472652161032172E-2</v>
      </c>
      <c r="H262" s="17">
        <v>6.8600380926363266E-2</v>
      </c>
      <c r="I262" s="17">
        <v>5.4386447871171473E-2</v>
      </c>
      <c r="K262" s="17">
        <v>6.350120458683213E-2</v>
      </c>
      <c r="L262" s="17">
        <v>5.6419339522520068E-2</v>
      </c>
      <c r="N262" s="17">
        <v>6.2425494701782248E-2</v>
      </c>
      <c r="O262" s="17">
        <v>4.6394369516899861E-2</v>
      </c>
      <c r="P262" s="17">
        <v>1.9121886998607399E-2</v>
      </c>
      <c r="Q262" s="17">
        <v>7.0265305584825993E-2</v>
      </c>
      <c r="R262" s="17">
        <v>4.1869915043647961E-2</v>
      </c>
      <c r="S262" s="17">
        <v>7.8045094215155694E-2</v>
      </c>
      <c r="T262" s="17">
        <v>9.7229802148959585E-2</v>
      </c>
      <c r="U262" s="17">
        <v>0.10222959752411449</v>
      </c>
      <c r="V262" s="17">
        <v>5.5877757867342337E-2</v>
      </c>
      <c r="W262" s="17">
        <v>5.0310045233115337E-2</v>
      </c>
      <c r="X262" s="17">
        <v>4.9727397938920247E-2</v>
      </c>
      <c r="Y262" s="17">
        <v>4.5229191019137333E-2</v>
      </c>
      <c r="AA262" s="17">
        <v>3.088822351520177E-2</v>
      </c>
      <c r="AB262" s="17">
        <v>0.1132210989001536</v>
      </c>
      <c r="AC262" s="17">
        <v>7.4005204574536215E-2</v>
      </c>
      <c r="AD262" s="17">
        <v>5.4901083866910123E-2</v>
      </c>
      <c r="AE262" s="17">
        <v>7.7974242732865087E-2</v>
      </c>
      <c r="AF262" s="17">
        <v>4.4637855968419793E-2</v>
      </c>
      <c r="AG262" s="17">
        <v>7.8695485455912401E-2</v>
      </c>
      <c r="AH262" s="17">
        <v>3.8058925355583077E-2</v>
      </c>
      <c r="AI262" s="17">
        <v>8.4777573647724314E-2</v>
      </c>
      <c r="AJ262" s="17">
        <v>2.4659649238482531E-2</v>
      </c>
      <c r="AK262" s="17">
        <v>6.2471074284156471E-2</v>
      </c>
      <c r="AL262" s="17">
        <v>3.4784367297522517E-2</v>
      </c>
      <c r="AM262" s="17">
        <v>7.5388000919957662E-2</v>
      </c>
      <c r="AN262" s="17">
        <v>2.4488016406985811E-2</v>
      </c>
      <c r="AO262" s="17">
        <v>4.0351876933502388E-2</v>
      </c>
      <c r="AP262" s="17">
        <v>5.3064982975570621E-2</v>
      </c>
      <c r="AQ262" s="17">
        <v>3.4010712226394388E-2</v>
      </c>
      <c r="AS262" s="17">
        <v>6.2700303179432745E-2</v>
      </c>
      <c r="AT262" s="17">
        <v>4.4925473649884168E-2</v>
      </c>
      <c r="AU262" s="17">
        <v>5.5856338118016477E-2</v>
      </c>
      <c r="AV262" s="17">
        <v>2.0342813032892471E-2</v>
      </c>
      <c r="AW262" s="17">
        <v>0.12289879401317649</v>
      </c>
      <c r="AX262" s="17">
        <v>4.0726235652311968E-2</v>
      </c>
      <c r="AY262" s="17">
        <v>5.4023060500419447E-2</v>
      </c>
      <c r="AZ262" s="17">
        <v>5.9986507309918148E-2</v>
      </c>
      <c r="BB262" s="17">
        <v>7.6911415664393051E-2</v>
      </c>
      <c r="BC262" s="17">
        <v>4.5141660385025519E-2</v>
      </c>
      <c r="BD262" s="17">
        <v>2.9014985654880449E-2</v>
      </c>
      <c r="BE262" s="17">
        <v>2.7778768117393451E-2</v>
      </c>
      <c r="BF262" s="17">
        <v>8.9817514215384198E-2</v>
      </c>
      <c r="BG262" s="17">
        <v>5.7668554354391922E-2</v>
      </c>
      <c r="BH262" s="17">
        <v>7.2201982583219471E-2</v>
      </c>
      <c r="BI262" s="17">
        <v>3.468130029182076E-2</v>
      </c>
      <c r="BJ262" s="17">
        <v>9.5147722492910966E-2</v>
      </c>
    </row>
    <row r="263" spans="2:62">
      <c r="B263" s="16" t="s">
        <v>130</v>
      </c>
      <c r="C263" s="17">
        <v>3.9031192673068663E-2</v>
      </c>
      <c r="D263" s="17">
        <v>1.8626297755926079E-2</v>
      </c>
      <c r="E263" s="17">
        <v>3.3591379696524488E-2</v>
      </c>
      <c r="F263" s="17">
        <v>2.930749700498262E-2</v>
      </c>
      <c r="G263" s="17">
        <v>5.4437676996472943E-2</v>
      </c>
      <c r="H263" s="17">
        <v>5.1159088543464321E-2</v>
      </c>
      <c r="I263" s="17">
        <v>4.415038854439346E-2</v>
      </c>
      <c r="K263" s="17">
        <v>4.3139875500944252E-2</v>
      </c>
      <c r="L263" s="17">
        <v>3.5188366228307212E-2</v>
      </c>
      <c r="N263" s="17">
        <v>6.2028033857057718E-3</v>
      </c>
      <c r="O263" s="17">
        <v>4.6680315083465221E-2</v>
      </c>
      <c r="P263" s="17">
        <v>3.8773460368033127E-2</v>
      </c>
      <c r="Q263" s="17">
        <v>6.1070576074754683E-2</v>
      </c>
      <c r="R263" s="17">
        <v>2.2857916671546762E-2</v>
      </c>
      <c r="S263" s="17">
        <v>6.597355416654499E-2</v>
      </c>
      <c r="T263" s="17">
        <v>4.8399047097835338E-2</v>
      </c>
      <c r="U263" s="17">
        <v>2.706141950632306E-2</v>
      </c>
      <c r="V263" s="17">
        <v>2.18662693662857E-2</v>
      </c>
      <c r="W263" s="17">
        <v>6.5729872094293179E-2</v>
      </c>
      <c r="X263" s="17">
        <v>3.8476995596727792E-2</v>
      </c>
      <c r="Y263" s="17">
        <v>3.6105975348931521E-2</v>
      </c>
      <c r="AA263" s="17">
        <v>5.9348802148842507E-2</v>
      </c>
      <c r="AB263" s="17">
        <v>3.52991355779377E-2</v>
      </c>
      <c r="AC263" s="17">
        <v>3.2140407542408787E-2</v>
      </c>
      <c r="AD263" s="17">
        <v>5.269357095627774E-2</v>
      </c>
      <c r="AE263" s="17">
        <v>4.2978165500267347E-2</v>
      </c>
      <c r="AF263" s="17">
        <v>5.2682634110533193E-2</v>
      </c>
      <c r="AG263" s="17">
        <v>5.4004232164058467E-2</v>
      </c>
      <c r="AH263" s="17">
        <v>2.4116112309050069E-2</v>
      </c>
      <c r="AI263" s="17">
        <v>2.483834977664031E-2</v>
      </c>
      <c r="AJ263" s="17">
        <v>3.3711025104669258E-2</v>
      </c>
      <c r="AK263" s="17">
        <v>2.788812055128231E-2</v>
      </c>
      <c r="AL263" s="17">
        <v>2.683519323295927E-2</v>
      </c>
      <c r="AM263" s="17">
        <v>4.3172512460641639E-2</v>
      </c>
      <c r="AN263" s="17">
        <v>4.7869989505130897E-2</v>
      </c>
      <c r="AO263" s="17">
        <v>0</v>
      </c>
      <c r="AP263" s="17">
        <v>5.2190258858030573E-2</v>
      </c>
      <c r="AQ263" s="17">
        <v>3.2159596891734567E-2</v>
      </c>
      <c r="AS263" s="17">
        <v>3.9230720672134532E-2</v>
      </c>
      <c r="AT263" s="17">
        <v>1.508536133239805E-2</v>
      </c>
      <c r="AU263" s="17">
        <v>6.1674284699593674E-3</v>
      </c>
      <c r="AV263" s="17">
        <v>4.2863740293605707E-2</v>
      </c>
      <c r="AW263" s="17">
        <v>0.10907377149069721</v>
      </c>
      <c r="AX263" s="17">
        <v>2.0361459261431569E-2</v>
      </c>
      <c r="AY263" s="17">
        <v>1.7371243985477621E-2</v>
      </c>
      <c r="AZ263" s="17">
        <v>5.3749582854081442E-2</v>
      </c>
      <c r="BB263" s="17">
        <v>1.393926470534902E-2</v>
      </c>
      <c r="BC263" s="17">
        <v>1.0381089610306701E-2</v>
      </c>
      <c r="BD263" s="17">
        <v>1.7232833074719851E-2</v>
      </c>
      <c r="BE263" s="17">
        <v>2.0222043719221261E-2</v>
      </c>
      <c r="BF263" s="17">
        <v>8.2920349931627571E-2</v>
      </c>
      <c r="BG263" s="17">
        <v>0</v>
      </c>
      <c r="BH263" s="17">
        <v>5.149068366100696E-2</v>
      </c>
      <c r="BI263" s="17">
        <v>3.9213048286718559E-2</v>
      </c>
      <c r="BJ263" s="17">
        <v>0.1205909261933765</v>
      </c>
    </row>
    <row r="265" spans="2:62" ht="57.95">
      <c r="B265" s="14" t="s">
        <v>140</v>
      </c>
    </row>
    <row r="266" spans="2:62">
      <c r="B266" s="15" t="s">
        <v>16</v>
      </c>
    </row>
    <row r="267" spans="2:62">
      <c r="B267" s="16" t="s">
        <v>126</v>
      </c>
      <c r="C267" s="17">
        <v>0.33906875577756002</v>
      </c>
      <c r="D267" s="17">
        <v>0.24781799441795269</v>
      </c>
      <c r="E267" s="17">
        <v>0.26680094824473632</v>
      </c>
      <c r="F267" s="17">
        <v>0.28835655873315752</v>
      </c>
      <c r="G267" s="17">
        <v>0.34345430337606347</v>
      </c>
      <c r="H267" s="17">
        <v>0.36479792816162182</v>
      </c>
      <c r="I267" s="17">
        <v>0.47813069903739908</v>
      </c>
      <c r="K267" s="17">
        <v>0.37282989493962171</v>
      </c>
      <c r="L267" s="17">
        <v>0.30525348238724831</v>
      </c>
      <c r="N267" s="17">
        <v>0.38328046870010701</v>
      </c>
      <c r="O267" s="17">
        <v>0.27192306241908709</v>
      </c>
      <c r="P267" s="17">
        <v>0.41275342338173232</v>
      </c>
      <c r="Q267" s="17">
        <v>0.30937197560511082</v>
      </c>
      <c r="R267" s="17">
        <v>0.37982358467554428</v>
      </c>
      <c r="S267" s="17">
        <v>0.35774873133867002</v>
      </c>
      <c r="T267" s="17">
        <v>0.26381362977445549</v>
      </c>
      <c r="U267" s="17">
        <v>0.30183945023625097</v>
      </c>
      <c r="V267" s="17">
        <v>0.38674454461647889</v>
      </c>
      <c r="W267" s="17">
        <v>0.27159169727818128</v>
      </c>
      <c r="X267" s="17">
        <v>0.33873069839658909</v>
      </c>
      <c r="Y267" s="17">
        <v>0.38138436942474768</v>
      </c>
      <c r="AA267" s="17">
        <v>0.21277779199553501</v>
      </c>
      <c r="AB267" s="17">
        <v>0.24652753327277399</v>
      </c>
      <c r="AC267" s="17">
        <v>0.27419798706046938</v>
      </c>
      <c r="AD267" s="17">
        <v>0.33478542122833921</v>
      </c>
      <c r="AE267" s="17">
        <v>0.24711856185456371</v>
      </c>
      <c r="AF267" s="17">
        <v>0.36208917067357149</v>
      </c>
      <c r="AG267" s="17">
        <v>0.32316494832427278</v>
      </c>
      <c r="AH267" s="17">
        <v>0.36584095205115091</v>
      </c>
      <c r="AI267" s="17">
        <v>0.33145973463304063</v>
      </c>
      <c r="AJ267" s="17">
        <v>0.41307565583402073</v>
      </c>
      <c r="AK267" s="17">
        <v>0.36382823367175182</v>
      </c>
      <c r="AL267" s="17">
        <v>0.45852933142064978</v>
      </c>
      <c r="AM267" s="17">
        <v>0.38414383778697142</v>
      </c>
      <c r="AN267" s="17">
        <v>0.50813759288525917</v>
      </c>
      <c r="AO267" s="17">
        <v>0.33943070955349408</v>
      </c>
      <c r="AP267" s="17">
        <v>0.38310680473534181</v>
      </c>
      <c r="AQ267" s="17">
        <v>0.23024220822493</v>
      </c>
      <c r="AS267" s="17">
        <v>0.33929352622118281</v>
      </c>
      <c r="AT267" s="17">
        <v>0.39959185695187638</v>
      </c>
      <c r="AU267" s="17">
        <v>0.42772554366667792</v>
      </c>
      <c r="AV267" s="17">
        <v>0.39045534889355987</v>
      </c>
      <c r="AW267" s="17">
        <v>0.26028733899901302</v>
      </c>
      <c r="AX267" s="17">
        <v>0.39030674983429159</v>
      </c>
      <c r="AY267" s="17">
        <v>9.3557347173940084E-2</v>
      </c>
      <c r="AZ267" s="17">
        <v>0.24738909889065569</v>
      </c>
      <c r="BB267" s="17">
        <v>0.32326012237079521</v>
      </c>
      <c r="BC267" s="17">
        <v>0.38755448674855802</v>
      </c>
      <c r="BD267" s="17">
        <v>0.48919568802398361</v>
      </c>
      <c r="BE267" s="17">
        <v>0.44094664378318071</v>
      </c>
      <c r="BF267" s="17">
        <v>0.29508341664264992</v>
      </c>
      <c r="BG267" s="17">
        <v>0.38745249892800071</v>
      </c>
      <c r="BH267" s="17">
        <v>0.15310262240809061</v>
      </c>
      <c r="BI267" s="17">
        <v>0.2397490473713679</v>
      </c>
      <c r="BJ267" s="17">
        <v>0.31672009356002478</v>
      </c>
    </row>
    <row r="268" spans="2:62">
      <c r="B268" s="16" t="s">
        <v>127</v>
      </c>
      <c r="C268" s="17">
        <v>0.33452637038521232</v>
      </c>
      <c r="D268" s="17">
        <v>0.29096933342476933</v>
      </c>
      <c r="E268" s="17">
        <v>0.33632331891431688</v>
      </c>
      <c r="F268" s="17">
        <v>0.32191766304821989</v>
      </c>
      <c r="G268" s="17">
        <v>0.35070840602695719</v>
      </c>
      <c r="H268" s="17">
        <v>0.38206260515142348</v>
      </c>
      <c r="I268" s="17">
        <v>0.32697190350171601</v>
      </c>
      <c r="K268" s="17">
        <v>0.32852949550526728</v>
      </c>
      <c r="L268" s="17">
        <v>0.34080504307754839</v>
      </c>
      <c r="N268" s="17">
        <v>0.37525184343951451</v>
      </c>
      <c r="O268" s="17">
        <v>0.30173851220836351</v>
      </c>
      <c r="P268" s="17">
        <v>0.34210946414870219</v>
      </c>
      <c r="Q268" s="17">
        <v>0.38076401339495047</v>
      </c>
      <c r="R268" s="17">
        <v>0.33898740703227548</v>
      </c>
      <c r="S268" s="17">
        <v>0.30159541653499089</v>
      </c>
      <c r="T268" s="17">
        <v>0.30171751787736339</v>
      </c>
      <c r="U268" s="17">
        <v>0.36712449323128749</v>
      </c>
      <c r="V268" s="17">
        <v>0.30850835348492889</v>
      </c>
      <c r="W268" s="17">
        <v>0.30686695197041958</v>
      </c>
      <c r="X268" s="17">
        <v>0.3568090936124324</v>
      </c>
      <c r="Y268" s="17">
        <v>0.33327034385740362</v>
      </c>
      <c r="AA268" s="17">
        <v>0.18951853680279929</v>
      </c>
      <c r="AB268" s="17">
        <v>0.25979007716929747</v>
      </c>
      <c r="AC268" s="17">
        <v>0.31765814140220422</v>
      </c>
      <c r="AD268" s="17">
        <v>0.3152978705835342</v>
      </c>
      <c r="AE268" s="17">
        <v>0.32710129647383462</v>
      </c>
      <c r="AF268" s="17">
        <v>0.29925481354463801</v>
      </c>
      <c r="AG268" s="17">
        <v>0.34874129662511449</v>
      </c>
      <c r="AH268" s="17">
        <v>0.37111842994708272</v>
      </c>
      <c r="AI268" s="17">
        <v>0.34658532399511832</v>
      </c>
      <c r="AJ268" s="17">
        <v>0.38111856563606672</v>
      </c>
      <c r="AK268" s="17">
        <v>0.36762361665001281</v>
      </c>
      <c r="AL268" s="17">
        <v>0.34422276286572789</v>
      </c>
      <c r="AM268" s="17">
        <v>0.33133342075007899</v>
      </c>
      <c r="AN268" s="17">
        <v>0.22580546437331581</v>
      </c>
      <c r="AO268" s="17">
        <v>0.42974691438330032</v>
      </c>
      <c r="AP268" s="17">
        <v>0.38572365908487438</v>
      </c>
      <c r="AQ268" s="17">
        <v>0.32578592278991891</v>
      </c>
      <c r="AS268" s="17">
        <v>0.42216817396054612</v>
      </c>
      <c r="AT268" s="17">
        <v>0.32607218436482349</v>
      </c>
      <c r="AU268" s="17">
        <v>0.39590900388999889</v>
      </c>
      <c r="AV268" s="17">
        <v>0.27246685400511927</v>
      </c>
      <c r="AW268" s="17">
        <v>0.30024602246313908</v>
      </c>
      <c r="AX268" s="17">
        <v>0.32629070473888527</v>
      </c>
      <c r="AY268" s="17">
        <v>0.26123134860135272</v>
      </c>
      <c r="AZ268" s="17">
        <v>0.29606991244950481</v>
      </c>
      <c r="BB268" s="17">
        <v>0.44647837947916841</v>
      </c>
      <c r="BC268" s="17">
        <v>0.3262480004347813</v>
      </c>
      <c r="BD268" s="17">
        <v>0.35327006811685902</v>
      </c>
      <c r="BE268" s="17">
        <v>0.24947963705068779</v>
      </c>
      <c r="BF268" s="17">
        <v>0.33109498974954499</v>
      </c>
      <c r="BG268" s="17">
        <v>0.32734768617527549</v>
      </c>
      <c r="BH268" s="17">
        <v>0.29680400774774429</v>
      </c>
      <c r="BI268" s="17">
        <v>0.34685646198521519</v>
      </c>
      <c r="BJ268" s="17">
        <v>0.26363485873855158</v>
      </c>
    </row>
    <row r="269" spans="2:62" ht="29.1">
      <c r="B269" s="16" t="s">
        <v>128</v>
      </c>
      <c r="C269" s="17">
        <v>0.23851603107961011</v>
      </c>
      <c r="D269" s="17">
        <v>0.36295609240376853</v>
      </c>
      <c r="E269" s="17">
        <v>0.29940175640066469</v>
      </c>
      <c r="F269" s="17">
        <v>0.29671869590254429</v>
      </c>
      <c r="G269" s="17">
        <v>0.22474905268263029</v>
      </c>
      <c r="H269" s="17">
        <v>0.17463992989790461</v>
      </c>
      <c r="I269" s="17">
        <v>0.11397962990153419</v>
      </c>
      <c r="K269" s="17">
        <v>0.20825706484653819</v>
      </c>
      <c r="L269" s="17">
        <v>0.26810134270249719</v>
      </c>
      <c r="N269" s="17">
        <v>0.1979708105895138</v>
      </c>
      <c r="O269" s="17">
        <v>0.3792386783319161</v>
      </c>
      <c r="P269" s="17">
        <v>0.1870097608890724</v>
      </c>
      <c r="Q269" s="17">
        <v>0.1887691343176158</v>
      </c>
      <c r="R269" s="17">
        <v>0.21692342983007359</v>
      </c>
      <c r="S269" s="17">
        <v>0.24453480673752831</v>
      </c>
      <c r="T269" s="17">
        <v>0.30890165983092721</v>
      </c>
      <c r="U269" s="17">
        <v>0.21860482690027641</v>
      </c>
      <c r="V269" s="17">
        <v>0.23850328030829099</v>
      </c>
      <c r="W269" s="17">
        <v>0.3020545668573848</v>
      </c>
      <c r="X269" s="17">
        <v>0.2160028926439746</v>
      </c>
      <c r="Y269" s="17">
        <v>0.19871624083502759</v>
      </c>
      <c r="AA269" s="17">
        <v>0.47657013415355731</v>
      </c>
      <c r="AB269" s="17">
        <v>0.33509041085168267</v>
      </c>
      <c r="AC269" s="17">
        <v>0.31859970295172951</v>
      </c>
      <c r="AD269" s="17">
        <v>0.25856359288214797</v>
      </c>
      <c r="AE269" s="17">
        <v>0.33661321672530831</v>
      </c>
      <c r="AF269" s="17">
        <v>0.2314186181589884</v>
      </c>
      <c r="AG269" s="17">
        <v>0.2403375293869674</v>
      </c>
      <c r="AH269" s="17">
        <v>0.2014196088434457</v>
      </c>
      <c r="AI269" s="17">
        <v>0.22268186646168581</v>
      </c>
      <c r="AJ269" s="17">
        <v>0.12835150302335091</v>
      </c>
      <c r="AK269" s="17">
        <v>0.1710945413524709</v>
      </c>
      <c r="AL269" s="17">
        <v>0.14423646939656901</v>
      </c>
      <c r="AM269" s="17">
        <v>0.23166396374358431</v>
      </c>
      <c r="AN269" s="17">
        <v>0.19369893682930819</v>
      </c>
      <c r="AO269" s="17">
        <v>0.19163914764696879</v>
      </c>
      <c r="AP269" s="17">
        <v>0.16093669501094701</v>
      </c>
      <c r="AQ269" s="17">
        <v>0.34314865009261047</v>
      </c>
      <c r="AS269" s="17">
        <v>0.16130230043436469</v>
      </c>
      <c r="AT269" s="17">
        <v>0.20935105875571319</v>
      </c>
      <c r="AU269" s="17">
        <v>0.1207970310592132</v>
      </c>
      <c r="AV269" s="17">
        <v>0.2731097662210013</v>
      </c>
      <c r="AW269" s="17">
        <v>0.23554627807169751</v>
      </c>
      <c r="AX269" s="17">
        <v>0.22283976634928659</v>
      </c>
      <c r="AY269" s="17">
        <v>0.5711863991488364</v>
      </c>
      <c r="AZ269" s="17">
        <v>0.3681459102714813</v>
      </c>
      <c r="BB269" s="17">
        <v>0.18129873599573881</v>
      </c>
      <c r="BC269" s="17">
        <v>0.23022948024700809</v>
      </c>
      <c r="BD269" s="17">
        <v>0.11152884628927009</v>
      </c>
      <c r="BE269" s="17">
        <v>0.24058455176720819</v>
      </c>
      <c r="BF269" s="17">
        <v>0.20001431460666461</v>
      </c>
      <c r="BG269" s="17">
        <v>0.2472575483768738</v>
      </c>
      <c r="BH269" s="17">
        <v>0.45267392499196701</v>
      </c>
      <c r="BI269" s="17">
        <v>0.3559151071124958</v>
      </c>
      <c r="BJ269" s="17">
        <v>0.29838186588509619</v>
      </c>
    </row>
    <row r="270" spans="2:62">
      <c r="B270" s="16" t="s">
        <v>129</v>
      </c>
      <c r="C270" s="17">
        <v>5.236286830388745E-2</v>
      </c>
      <c r="D270" s="17">
        <v>8.3261856974090664E-2</v>
      </c>
      <c r="E270" s="17">
        <v>6.3679551273743029E-2</v>
      </c>
      <c r="F270" s="17">
        <v>6.6210460001590712E-2</v>
      </c>
      <c r="G270" s="17">
        <v>3.3746711211446463E-2</v>
      </c>
      <c r="H270" s="17">
        <v>3.7336527462676398E-2</v>
      </c>
      <c r="I270" s="17">
        <v>3.6759996432802228E-2</v>
      </c>
      <c r="K270" s="17">
        <v>5.3271314250699343E-2</v>
      </c>
      <c r="L270" s="17">
        <v>5.1707082343485589E-2</v>
      </c>
      <c r="N270" s="17">
        <v>3.108853974140622E-2</v>
      </c>
      <c r="O270" s="17">
        <v>4.7099747040633431E-2</v>
      </c>
      <c r="P270" s="17">
        <v>3.8076518926041233E-2</v>
      </c>
      <c r="Q270" s="17">
        <v>6.060528975635629E-2</v>
      </c>
      <c r="R270" s="17">
        <v>4.6042839638434252E-2</v>
      </c>
      <c r="S270" s="17">
        <v>6.0234211742583463E-2</v>
      </c>
      <c r="T270" s="17">
        <v>6.9824072527903666E-2</v>
      </c>
      <c r="U270" s="17">
        <v>7.988535489497782E-2</v>
      </c>
      <c r="V270" s="17">
        <v>4.9622230877935387E-2</v>
      </c>
      <c r="W270" s="17">
        <v>5.0560505962787973E-2</v>
      </c>
      <c r="X270" s="17">
        <v>4.2514059743254957E-2</v>
      </c>
      <c r="Y270" s="17">
        <v>5.9892321330432922E-2</v>
      </c>
      <c r="AA270" s="17">
        <v>6.1784734899265822E-2</v>
      </c>
      <c r="AB270" s="17">
        <v>0.11425909373002981</v>
      </c>
      <c r="AC270" s="17">
        <v>4.9260532773759497E-2</v>
      </c>
      <c r="AD270" s="17">
        <v>3.4144257304476393E-2</v>
      </c>
      <c r="AE270" s="17">
        <v>6.2135615376820302E-2</v>
      </c>
      <c r="AF270" s="17">
        <v>4.4697538680461633E-2</v>
      </c>
      <c r="AG270" s="17">
        <v>5.3263460086278927E-2</v>
      </c>
      <c r="AH270" s="17">
        <v>4.355168484788588E-2</v>
      </c>
      <c r="AI270" s="17">
        <v>5.8248900763062238E-2</v>
      </c>
      <c r="AJ270" s="17">
        <v>4.3646786768874818E-2</v>
      </c>
      <c r="AK270" s="17">
        <v>6.9806049699567024E-2</v>
      </c>
      <c r="AL270" s="17">
        <v>2.6176243084093789E-2</v>
      </c>
      <c r="AM270" s="17">
        <v>4.1910593153483021E-2</v>
      </c>
      <c r="AN270" s="17">
        <v>4.7409721142283222E-2</v>
      </c>
      <c r="AO270" s="17">
        <v>3.9183228416236567E-2</v>
      </c>
      <c r="AP270" s="17">
        <v>4.3987266561073893E-2</v>
      </c>
      <c r="AQ270" s="17">
        <v>4.9518994766976437E-2</v>
      </c>
      <c r="AS270" s="17">
        <v>5.0162258438635317E-2</v>
      </c>
      <c r="AT270" s="17">
        <v>4.4751607961166603E-2</v>
      </c>
      <c r="AU270" s="17">
        <v>4.9400992914150531E-2</v>
      </c>
      <c r="AV270" s="17">
        <v>3.5838487751900218E-2</v>
      </c>
      <c r="AW270" s="17">
        <v>0.1088421585739948</v>
      </c>
      <c r="AX270" s="17">
        <v>1.983089650805266E-2</v>
      </c>
      <c r="AY270" s="17">
        <v>3.7824386999361262E-2</v>
      </c>
      <c r="AZ270" s="17">
        <v>4.269809335865158E-2</v>
      </c>
      <c r="BB270" s="17">
        <v>3.8530672577307662E-2</v>
      </c>
      <c r="BC270" s="17">
        <v>4.2500247290053313E-2</v>
      </c>
      <c r="BD270" s="17">
        <v>2.8772564495167428E-2</v>
      </c>
      <c r="BE270" s="17">
        <v>5.2860317588814362E-2</v>
      </c>
      <c r="BF270" s="17">
        <v>9.314103788553281E-2</v>
      </c>
      <c r="BG270" s="17">
        <v>1.8716528812436291E-2</v>
      </c>
      <c r="BH270" s="17">
        <v>4.5167011211453632E-2</v>
      </c>
      <c r="BI270" s="17">
        <v>2.7350816572477541E-2</v>
      </c>
      <c r="BJ270" s="17">
        <v>5.923227387154005E-2</v>
      </c>
    </row>
    <row r="271" spans="2:62">
      <c r="B271" s="16" t="s">
        <v>130</v>
      </c>
      <c r="C271" s="17">
        <v>3.5525974453730173E-2</v>
      </c>
      <c r="D271" s="17">
        <v>1.4994722779418899E-2</v>
      </c>
      <c r="E271" s="17">
        <v>3.3794425166538848E-2</v>
      </c>
      <c r="F271" s="17">
        <v>2.6796622314487671E-2</v>
      </c>
      <c r="G271" s="17">
        <v>4.7341526702902703E-2</v>
      </c>
      <c r="H271" s="17">
        <v>4.1163009326373561E-2</v>
      </c>
      <c r="I271" s="17">
        <v>4.4157771126548388E-2</v>
      </c>
      <c r="K271" s="17">
        <v>3.7112230457873527E-2</v>
      </c>
      <c r="L271" s="17">
        <v>3.4133049489220482E-2</v>
      </c>
      <c r="N271" s="17">
        <v>1.24083375294586E-2</v>
      </c>
      <c r="O271" s="17">
        <v>0</v>
      </c>
      <c r="P271" s="17">
        <v>2.00508326544519E-2</v>
      </c>
      <c r="Q271" s="17">
        <v>6.0489586925966857E-2</v>
      </c>
      <c r="R271" s="17">
        <v>1.822273882367233E-2</v>
      </c>
      <c r="S271" s="17">
        <v>3.5886833646227398E-2</v>
      </c>
      <c r="T271" s="17">
        <v>5.5743119989350262E-2</v>
      </c>
      <c r="U271" s="17">
        <v>3.2545874737207388E-2</v>
      </c>
      <c r="V271" s="17">
        <v>1.6621590712365839E-2</v>
      </c>
      <c r="W271" s="17">
        <v>6.8926277931226285E-2</v>
      </c>
      <c r="X271" s="17">
        <v>4.5943255603748838E-2</v>
      </c>
      <c r="Y271" s="17">
        <v>2.673672455238825E-2</v>
      </c>
      <c r="AA271" s="17">
        <v>5.9348802148842507E-2</v>
      </c>
      <c r="AB271" s="17">
        <v>4.4332884976216118E-2</v>
      </c>
      <c r="AC271" s="17">
        <v>4.028363581183747E-2</v>
      </c>
      <c r="AD271" s="17">
        <v>5.7208858001502258E-2</v>
      </c>
      <c r="AE271" s="17">
        <v>2.7031309569473101E-2</v>
      </c>
      <c r="AF271" s="17">
        <v>6.2539858942340557E-2</v>
      </c>
      <c r="AG271" s="17">
        <v>3.4492765577366177E-2</v>
      </c>
      <c r="AH271" s="17">
        <v>1.8069324310434679E-2</v>
      </c>
      <c r="AI271" s="17">
        <v>4.1024174147093181E-2</v>
      </c>
      <c r="AJ271" s="17">
        <v>3.3807488737686853E-2</v>
      </c>
      <c r="AK271" s="17">
        <v>2.764755862619751E-2</v>
      </c>
      <c r="AL271" s="17">
        <v>2.683519323295927E-2</v>
      </c>
      <c r="AM271" s="17">
        <v>1.094818456588244E-2</v>
      </c>
      <c r="AN271" s="17">
        <v>2.494828476983349E-2</v>
      </c>
      <c r="AO271" s="17">
        <v>0</v>
      </c>
      <c r="AP271" s="17">
        <v>2.6245574607762948E-2</v>
      </c>
      <c r="AQ271" s="17">
        <v>5.13042241255642E-2</v>
      </c>
      <c r="AS271" s="17">
        <v>2.7073740945271041E-2</v>
      </c>
      <c r="AT271" s="17">
        <v>2.023329196642008E-2</v>
      </c>
      <c r="AU271" s="17">
        <v>6.1674284699593674E-3</v>
      </c>
      <c r="AV271" s="17">
        <v>2.8129543128419261E-2</v>
      </c>
      <c r="AW271" s="17">
        <v>9.5078201892155365E-2</v>
      </c>
      <c r="AX271" s="17">
        <v>4.0731882569483742E-2</v>
      </c>
      <c r="AY271" s="17">
        <v>3.6200518076509453E-2</v>
      </c>
      <c r="AZ271" s="17">
        <v>4.5696985029706691E-2</v>
      </c>
      <c r="BB271" s="17">
        <v>1.0432089576989869E-2</v>
      </c>
      <c r="BC271" s="17">
        <v>1.346778527959917E-2</v>
      </c>
      <c r="BD271" s="17">
        <v>1.7232833074719851E-2</v>
      </c>
      <c r="BE271" s="17">
        <v>1.6128849810108911E-2</v>
      </c>
      <c r="BF271" s="17">
        <v>8.0666241115607593E-2</v>
      </c>
      <c r="BG271" s="17">
        <v>1.9225737707413471E-2</v>
      </c>
      <c r="BH271" s="17">
        <v>5.2252433640744347E-2</v>
      </c>
      <c r="BI271" s="17">
        <v>3.0128566958443601E-2</v>
      </c>
      <c r="BJ271" s="17">
        <v>6.2030907944787328E-2</v>
      </c>
    </row>
    <row r="273" spans="2:62" ht="87">
      <c r="B273" s="14" t="s">
        <v>141</v>
      </c>
    </row>
    <row r="274" spans="2:62">
      <c r="B274" s="15" t="s">
        <v>16</v>
      </c>
    </row>
    <row r="275" spans="2:62">
      <c r="B275" s="16" t="s">
        <v>142</v>
      </c>
      <c r="C275" s="17">
        <v>0.23915589837625309</v>
      </c>
      <c r="D275" s="17">
        <v>0.13531919872406811</v>
      </c>
      <c r="E275" s="17">
        <v>0.20608582212680421</v>
      </c>
      <c r="F275" s="17">
        <v>0.2157125459202571</v>
      </c>
      <c r="G275" s="17">
        <v>0.23778113544457799</v>
      </c>
      <c r="H275" s="17">
        <v>0.25725516808292231</v>
      </c>
      <c r="I275" s="17">
        <v>0.34234356933918642</v>
      </c>
      <c r="K275" s="17">
        <v>0.25729028714477198</v>
      </c>
      <c r="L275" s="17">
        <v>0.2224914293921397</v>
      </c>
      <c r="N275" s="17">
        <v>0.28766373918624111</v>
      </c>
      <c r="O275" s="17">
        <v>0.28232636703363639</v>
      </c>
      <c r="P275" s="17">
        <v>0.10665477033130261</v>
      </c>
      <c r="Q275" s="17">
        <v>0.27649954184136172</v>
      </c>
      <c r="R275" s="17">
        <v>0.25353566150722012</v>
      </c>
      <c r="S275" s="17">
        <v>0.2894691143452594</v>
      </c>
      <c r="T275" s="17">
        <v>0.19257483166834671</v>
      </c>
      <c r="U275" s="17">
        <v>0.21045207434849489</v>
      </c>
      <c r="V275" s="17">
        <v>0.2439931838438297</v>
      </c>
      <c r="W275" s="17">
        <v>0.21051173355570421</v>
      </c>
      <c r="X275" s="17">
        <v>0.25098594446093569</v>
      </c>
      <c r="Y275" s="17">
        <v>0.26136203134180652</v>
      </c>
      <c r="AA275" s="17">
        <v>0.12550131348968729</v>
      </c>
      <c r="AB275" s="17">
        <v>0.20023914025611769</v>
      </c>
      <c r="AC275" s="17">
        <v>0.18860355248056729</v>
      </c>
      <c r="AD275" s="17">
        <v>0.20582899444643121</v>
      </c>
      <c r="AE275" s="17">
        <v>0.2116439721632638</v>
      </c>
      <c r="AF275" s="17">
        <v>0.24749074599647419</v>
      </c>
      <c r="AG275" s="17">
        <v>0.26343059195201107</v>
      </c>
      <c r="AH275" s="17">
        <v>0.21800202456457499</v>
      </c>
      <c r="AI275" s="17">
        <v>0.29338931384913569</v>
      </c>
      <c r="AJ275" s="17">
        <v>0.30230253288210068</v>
      </c>
      <c r="AK275" s="17">
        <v>0.25572520926012687</v>
      </c>
      <c r="AL275" s="17">
        <v>0.23345258454491949</v>
      </c>
      <c r="AM275" s="17">
        <v>0.23214902740246629</v>
      </c>
      <c r="AN275" s="17">
        <v>0.24081399627527891</v>
      </c>
      <c r="AO275" s="17">
        <v>0.23366478314574629</v>
      </c>
      <c r="AP275" s="17">
        <v>0.33088337290231851</v>
      </c>
      <c r="AQ275" s="17">
        <v>0.1532876696222383</v>
      </c>
      <c r="AS275" s="17">
        <v>0.34443184540925131</v>
      </c>
      <c r="AT275" s="17">
        <v>0.2033631900547179</v>
      </c>
      <c r="AU275" s="17">
        <v>0.1534473090158297</v>
      </c>
      <c r="AV275" s="17">
        <v>0.1267943179499226</v>
      </c>
      <c r="AW275" s="17">
        <v>0.3835485956448908</v>
      </c>
      <c r="AX275" s="17">
        <v>0.18661641737163431</v>
      </c>
      <c r="AY275" s="17">
        <v>0.1703856706886975</v>
      </c>
      <c r="AZ275" s="17">
        <v>0.20629684948971541</v>
      </c>
      <c r="BB275" s="17">
        <v>0.33081051641089609</v>
      </c>
      <c r="BC275" s="17">
        <v>0.18504071213626239</v>
      </c>
      <c r="BD275" s="17">
        <v>0.178236549714472</v>
      </c>
      <c r="BE275" s="17">
        <v>0.13716003350522599</v>
      </c>
      <c r="BF275" s="17">
        <v>0.34051883230071672</v>
      </c>
      <c r="BG275" s="17">
        <v>0.23308139574169551</v>
      </c>
      <c r="BH275" s="17">
        <v>0.17414109955915141</v>
      </c>
      <c r="BI275" s="17">
        <v>0.17645692465428989</v>
      </c>
      <c r="BJ275" s="17">
        <v>0.3000891790326467</v>
      </c>
    </row>
    <row r="276" spans="2:62" ht="29.1">
      <c r="B276" s="16" t="s">
        <v>143</v>
      </c>
      <c r="C276" s="17">
        <v>0.37435795908065211</v>
      </c>
      <c r="D276" s="17">
        <v>0.35119173678345461</v>
      </c>
      <c r="E276" s="17">
        <v>0.37105029024560182</v>
      </c>
      <c r="F276" s="17">
        <v>0.38835285387440027</v>
      </c>
      <c r="G276" s="17">
        <v>0.33488862140722531</v>
      </c>
      <c r="H276" s="17">
        <v>0.37073349373184261</v>
      </c>
      <c r="I276" s="17">
        <v>0.4153696717230852</v>
      </c>
      <c r="K276" s="17">
        <v>0.36595238343533831</v>
      </c>
      <c r="L276" s="17">
        <v>0.38103785814893548</v>
      </c>
      <c r="N276" s="17">
        <v>0.33264782118675851</v>
      </c>
      <c r="O276" s="17">
        <v>0.4586902877946763</v>
      </c>
      <c r="P276" s="17">
        <v>0.40339902516962872</v>
      </c>
      <c r="Q276" s="17">
        <v>0.28512140301467759</v>
      </c>
      <c r="R276" s="17">
        <v>0.39478080536628019</v>
      </c>
      <c r="S276" s="17">
        <v>0.3732714725990397</v>
      </c>
      <c r="T276" s="17">
        <v>0.41606524405783268</v>
      </c>
      <c r="U276" s="17">
        <v>0.36556550314268371</v>
      </c>
      <c r="V276" s="17">
        <v>0.33866593429782149</v>
      </c>
      <c r="W276" s="17">
        <v>0.36983738879289912</v>
      </c>
      <c r="X276" s="17">
        <v>0.3663496864472694</v>
      </c>
      <c r="Y276" s="17">
        <v>0.42398559067601499</v>
      </c>
      <c r="AA276" s="17">
        <v>0.11965767017830641</v>
      </c>
      <c r="AB276" s="17">
        <v>0.24364689012714169</v>
      </c>
      <c r="AC276" s="17">
        <v>0.4034982017371162</v>
      </c>
      <c r="AD276" s="17">
        <v>0.29138687821740811</v>
      </c>
      <c r="AE276" s="17">
        <v>0.35027069112635689</v>
      </c>
      <c r="AF276" s="17">
        <v>0.39325733347081487</v>
      </c>
      <c r="AG276" s="17">
        <v>0.337210868640336</v>
      </c>
      <c r="AH276" s="17">
        <v>0.4436332567928768</v>
      </c>
      <c r="AI276" s="17">
        <v>0.37995221258493073</v>
      </c>
      <c r="AJ276" s="17">
        <v>0.41271168804615582</v>
      </c>
      <c r="AK276" s="17">
        <v>0.40703292903454208</v>
      </c>
      <c r="AL276" s="17">
        <v>0.44508615772789112</v>
      </c>
      <c r="AM276" s="17">
        <v>0.39326218811901181</v>
      </c>
      <c r="AN276" s="17">
        <v>0.54369056403758353</v>
      </c>
      <c r="AO276" s="17">
        <v>0.32871409738418128</v>
      </c>
      <c r="AP276" s="17">
        <v>0.38307336481497078</v>
      </c>
      <c r="AQ276" s="17">
        <v>0.38964628535686208</v>
      </c>
      <c r="AS276" s="17">
        <v>0.32548074627096751</v>
      </c>
      <c r="AT276" s="17">
        <v>0.42353155322005032</v>
      </c>
      <c r="AU276" s="17">
        <v>0.46217720977587878</v>
      </c>
      <c r="AV276" s="17">
        <v>0.46383897626538628</v>
      </c>
      <c r="AW276" s="17">
        <v>0.23253907428579659</v>
      </c>
      <c r="AX276" s="17">
        <v>0.36476957447618558</v>
      </c>
      <c r="AY276" s="17">
        <v>0.2417688004507095</v>
      </c>
      <c r="AZ276" s="17">
        <v>0.37507146510734651</v>
      </c>
      <c r="BB276" s="17">
        <v>0.34851373823801901</v>
      </c>
      <c r="BC276" s="17">
        <v>0.40917913829964109</v>
      </c>
      <c r="BD276" s="17">
        <v>0.50460357467044037</v>
      </c>
      <c r="BE276" s="17">
        <v>0.49819344833713231</v>
      </c>
      <c r="BF276" s="17">
        <v>0.26199004595546133</v>
      </c>
      <c r="BG276" s="17">
        <v>0.3626369243502568</v>
      </c>
      <c r="BH276" s="17">
        <v>0.30222696221882422</v>
      </c>
      <c r="BI276" s="17">
        <v>0.37725007063910271</v>
      </c>
      <c r="BJ276" s="17">
        <v>0.41703429480213278</v>
      </c>
    </row>
    <row r="277" spans="2:62" ht="29.1">
      <c r="B277" s="16" t="s">
        <v>144</v>
      </c>
      <c r="C277" s="17">
        <v>0.20734957257571759</v>
      </c>
      <c r="D277" s="17">
        <v>0.13571964146200671</v>
      </c>
      <c r="E277" s="17">
        <v>0.18347794865048719</v>
      </c>
      <c r="F277" s="17">
        <v>0.1670844950204981</v>
      </c>
      <c r="G277" s="17">
        <v>0.1902616287149049</v>
      </c>
      <c r="H277" s="17">
        <v>0.20890112144376929</v>
      </c>
      <c r="I277" s="17">
        <v>0.31920774922555423</v>
      </c>
      <c r="K277" s="17">
        <v>0.28669862862615048</v>
      </c>
      <c r="L277" s="17">
        <v>0.12839234926798751</v>
      </c>
      <c r="N277" s="17">
        <v>0.2375564231163893</v>
      </c>
      <c r="O277" s="17">
        <v>0.12992492056185639</v>
      </c>
      <c r="P277" s="17">
        <v>0.14395267895950009</v>
      </c>
      <c r="Q277" s="17">
        <v>0.2039483139680868</v>
      </c>
      <c r="R277" s="17">
        <v>0.1813126269094438</v>
      </c>
      <c r="S277" s="17">
        <v>0.2301441143234168</v>
      </c>
      <c r="T277" s="17">
        <v>0.25908582280699599</v>
      </c>
      <c r="U277" s="17">
        <v>0.19407142533699739</v>
      </c>
      <c r="V277" s="17">
        <v>0.26764595139123648</v>
      </c>
      <c r="W277" s="17">
        <v>0.20049247733538059</v>
      </c>
      <c r="X277" s="17">
        <v>0.19134734263614031</v>
      </c>
      <c r="Y277" s="17">
        <v>0.19655487431441751</v>
      </c>
      <c r="AA277" s="17">
        <v>3.086902222780858E-2</v>
      </c>
      <c r="AB277" s="17">
        <v>0.11307819107756931</v>
      </c>
      <c r="AC277" s="17">
        <v>0.16932426066648529</v>
      </c>
      <c r="AD277" s="17">
        <v>0.1667821002840833</v>
      </c>
      <c r="AE277" s="17">
        <v>0.17657602985663801</v>
      </c>
      <c r="AF277" s="17">
        <v>0.2057739303997432</v>
      </c>
      <c r="AG277" s="17">
        <v>0.1911026442903288</v>
      </c>
      <c r="AH277" s="17">
        <v>0.24156536047057009</v>
      </c>
      <c r="AI277" s="17">
        <v>0.21616836069163581</v>
      </c>
      <c r="AJ277" s="17">
        <v>0.2909410611174526</v>
      </c>
      <c r="AK277" s="17">
        <v>0.30285767146629911</v>
      </c>
      <c r="AL277" s="17">
        <v>0.2194719355818846</v>
      </c>
      <c r="AM277" s="17">
        <v>0.19277489826509189</v>
      </c>
      <c r="AN277" s="17">
        <v>0.27085991899354511</v>
      </c>
      <c r="AO277" s="17">
        <v>0.23562755102780009</v>
      </c>
      <c r="AP277" s="17">
        <v>0.26681837136653741</v>
      </c>
      <c r="AQ277" s="17">
        <v>0.1180809853557454</v>
      </c>
      <c r="AS277" s="17">
        <v>0.30337174969311997</v>
      </c>
      <c r="AT277" s="17">
        <v>0.2020342734307328</v>
      </c>
      <c r="AU277" s="17">
        <v>0.21854998268908971</v>
      </c>
      <c r="AV277" s="17">
        <v>0.14563394275076849</v>
      </c>
      <c r="AW277" s="17">
        <v>0.28287320318047132</v>
      </c>
      <c r="AX277" s="17">
        <v>0.24538737647364731</v>
      </c>
      <c r="AY277" s="17">
        <v>1.7371243985477621E-2</v>
      </c>
      <c r="AZ277" s="17">
        <v>0.11093497533737889</v>
      </c>
      <c r="BB277" s="17">
        <v>0.3055541506122999</v>
      </c>
      <c r="BC277" s="17">
        <v>0.18679038661758829</v>
      </c>
      <c r="BD277" s="17">
        <v>0.19257088118802629</v>
      </c>
      <c r="BE277" s="17">
        <v>0.15246497081499599</v>
      </c>
      <c r="BF277" s="17">
        <v>0.25346887406414309</v>
      </c>
      <c r="BG277" s="17">
        <v>0.23091692793199359</v>
      </c>
      <c r="BH277" s="17">
        <v>9.8026418328647766E-2</v>
      </c>
      <c r="BI277" s="17">
        <v>0.1284954016591395</v>
      </c>
      <c r="BJ277" s="17">
        <v>0.25606974844411351</v>
      </c>
    </row>
    <row r="278" spans="2:62">
      <c r="B278" s="16" t="s">
        <v>145</v>
      </c>
      <c r="C278" s="17">
        <v>0.1381017333021457</v>
      </c>
      <c r="D278" s="17">
        <v>0.1577029659624099</v>
      </c>
      <c r="E278" s="17">
        <v>0.13147961051831999</v>
      </c>
      <c r="F278" s="17">
        <v>0.1187187059380707</v>
      </c>
      <c r="G278" s="17">
        <v>0.14393854041670839</v>
      </c>
      <c r="H278" s="17">
        <v>0.1417445748782972</v>
      </c>
      <c r="I278" s="17">
        <v>0.1390673784480938</v>
      </c>
      <c r="K278" s="17">
        <v>0.15701694759611859</v>
      </c>
      <c r="L278" s="17">
        <v>0.12022608258814491</v>
      </c>
      <c r="N278" s="17">
        <v>0.1942335199228061</v>
      </c>
      <c r="O278" s="17">
        <v>7.916224333515369E-2</v>
      </c>
      <c r="P278" s="17">
        <v>0.11602719931271351</v>
      </c>
      <c r="Q278" s="17">
        <v>0.14345753504060479</v>
      </c>
      <c r="R278" s="17">
        <v>0.13820835875802029</v>
      </c>
      <c r="S278" s="17">
        <v>0.1519837280553179</v>
      </c>
      <c r="T278" s="17">
        <v>6.9234881187359876E-2</v>
      </c>
      <c r="U278" s="17">
        <v>0.14119337984321059</v>
      </c>
      <c r="V278" s="17">
        <v>0.12948189041060751</v>
      </c>
      <c r="W278" s="17">
        <v>0.15598656749997111</v>
      </c>
      <c r="X278" s="17">
        <v>0.13075685582024649</v>
      </c>
      <c r="Y278" s="17">
        <v>0.14124015538985391</v>
      </c>
      <c r="AA278" s="17">
        <v>0.1284131969022268</v>
      </c>
      <c r="AB278" s="17">
        <v>0.1505187338878527</v>
      </c>
      <c r="AC278" s="17">
        <v>0.1239975625889032</v>
      </c>
      <c r="AD278" s="17">
        <v>0.1440276101179459</v>
      </c>
      <c r="AE278" s="17">
        <v>0.13315194645481951</v>
      </c>
      <c r="AF278" s="17">
        <v>0.14871909770471281</v>
      </c>
      <c r="AG278" s="17">
        <v>0.13192436097809171</v>
      </c>
      <c r="AH278" s="17">
        <v>0.17938135916416231</v>
      </c>
      <c r="AI278" s="17">
        <v>0.14885024416974149</v>
      </c>
      <c r="AJ278" s="17">
        <v>9.4493501960732834E-2</v>
      </c>
      <c r="AK278" s="17">
        <v>0.13408376405638631</v>
      </c>
      <c r="AL278" s="17">
        <v>0.16173903042416499</v>
      </c>
      <c r="AM278" s="17">
        <v>0.1407727429854756</v>
      </c>
      <c r="AN278" s="17">
        <v>0.19501254829646231</v>
      </c>
      <c r="AO278" s="17">
        <v>2.2096082332193269E-2</v>
      </c>
      <c r="AP278" s="17">
        <v>0.16823676463889031</v>
      </c>
      <c r="AQ278" s="17">
        <v>5.0538618204203717E-2</v>
      </c>
      <c r="AS278" s="17">
        <v>0.16676456626483929</v>
      </c>
      <c r="AT278" s="17">
        <v>0.120765915977674</v>
      </c>
      <c r="AU278" s="17">
        <v>0.17088964829494871</v>
      </c>
      <c r="AV278" s="17">
        <v>0.13842038152204991</v>
      </c>
      <c r="AW278" s="17">
        <v>0.18964731467505119</v>
      </c>
      <c r="AX278" s="17">
        <v>0.1821595534771589</v>
      </c>
      <c r="AY278" s="17">
        <v>5.8517918368789612E-2</v>
      </c>
      <c r="AZ278" s="17">
        <v>9.2655016581815547E-2</v>
      </c>
      <c r="BB278" s="17">
        <v>0.15802599680503579</v>
      </c>
      <c r="BC278" s="17">
        <v>0.1254734180876276</v>
      </c>
      <c r="BD278" s="17">
        <v>0.173972590708484</v>
      </c>
      <c r="BE278" s="17">
        <v>0.10230225528462419</v>
      </c>
      <c r="BF278" s="17">
        <v>0.17879513442852249</v>
      </c>
      <c r="BG278" s="17">
        <v>0.15236629244417549</v>
      </c>
      <c r="BH278" s="17">
        <v>7.9735811265582587E-2</v>
      </c>
      <c r="BI278" s="17">
        <v>0.105186823978555</v>
      </c>
      <c r="BJ278" s="17">
        <v>9.9248760672418571E-2</v>
      </c>
    </row>
    <row r="279" spans="2:62">
      <c r="B279" s="16" t="s">
        <v>146</v>
      </c>
      <c r="C279" s="17">
        <v>0.17692586879737959</v>
      </c>
      <c r="D279" s="17">
        <v>0.16753997054090011</v>
      </c>
      <c r="E279" s="17">
        <v>0.17488983526604029</v>
      </c>
      <c r="F279" s="17">
        <v>0.1739746993814224</v>
      </c>
      <c r="G279" s="17">
        <v>0.17406110731878199</v>
      </c>
      <c r="H279" s="17">
        <v>0.18138285525912931</v>
      </c>
      <c r="I279" s="17">
        <v>0.1864751465370936</v>
      </c>
      <c r="K279" s="17">
        <v>0.18664940224518961</v>
      </c>
      <c r="L279" s="17">
        <v>0.16820635958580399</v>
      </c>
      <c r="N279" s="17">
        <v>0.22096384139947911</v>
      </c>
      <c r="O279" s="17">
        <v>0.224509546005357</v>
      </c>
      <c r="P279" s="17">
        <v>0.13684867415523691</v>
      </c>
      <c r="Q279" s="17">
        <v>0.10435596866354981</v>
      </c>
      <c r="R279" s="17">
        <v>0.1644939011524586</v>
      </c>
      <c r="S279" s="17">
        <v>0.18049518577459511</v>
      </c>
      <c r="T279" s="17">
        <v>0.13069075102364219</v>
      </c>
      <c r="U279" s="17">
        <v>0.1618504629196281</v>
      </c>
      <c r="V279" s="17">
        <v>0.17923989058849699</v>
      </c>
      <c r="W279" s="17">
        <v>0.17304080771422109</v>
      </c>
      <c r="X279" s="17">
        <v>0.20968194295124229</v>
      </c>
      <c r="Y279" s="17">
        <v>0.1931703137059827</v>
      </c>
      <c r="AA279" s="17">
        <v>5.9542489047710492E-2</v>
      </c>
      <c r="AB279" s="17">
        <v>0.20187699495119349</v>
      </c>
      <c r="AC279" s="17">
        <v>0.1072427345387818</v>
      </c>
      <c r="AD279" s="17">
        <v>0.18418875791649611</v>
      </c>
      <c r="AE279" s="17">
        <v>0.1819111687907207</v>
      </c>
      <c r="AF279" s="17">
        <v>0.15160587618023011</v>
      </c>
      <c r="AG279" s="17">
        <v>0.1973355174498827</v>
      </c>
      <c r="AH279" s="17">
        <v>0.1634926231573211</v>
      </c>
      <c r="AI279" s="17">
        <v>0.17910001960232949</v>
      </c>
      <c r="AJ279" s="17">
        <v>0.13036169791719171</v>
      </c>
      <c r="AK279" s="17">
        <v>0.21354827597031709</v>
      </c>
      <c r="AL279" s="17">
        <v>0.2327162079881438</v>
      </c>
      <c r="AM279" s="17">
        <v>0.19331390575766549</v>
      </c>
      <c r="AN279" s="17">
        <v>0.24143224383489259</v>
      </c>
      <c r="AO279" s="17">
        <v>0.13889998424465921</v>
      </c>
      <c r="AP279" s="17">
        <v>0.2292668383244563</v>
      </c>
      <c r="AQ279" s="17">
        <v>0.1272999231581039</v>
      </c>
      <c r="AS279" s="17">
        <v>0.17691722075865249</v>
      </c>
      <c r="AT279" s="17">
        <v>0.20209031628767579</v>
      </c>
      <c r="AU279" s="17">
        <v>0.1966337720331103</v>
      </c>
      <c r="AV279" s="17">
        <v>0.16201810400674951</v>
      </c>
      <c r="AW279" s="17">
        <v>0.1390084812223242</v>
      </c>
      <c r="AX279" s="17">
        <v>0.28410956760328288</v>
      </c>
      <c r="AY279" s="17">
        <v>0.16919740768876421</v>
      </c>
      <c r="AZ279" s="17">
        <v>0.13792700646296779</v>
      </c>
      <c r="BB279" s="17">
        <v>0.17698843519712051</v>
      </c>
      <c r="BC279" s="17">
        <v>0.20204659667522121</v>
      </c>
      <c r="BD279" s="17">
        <v>0.23948541418876329</v>
      </c>
      <c r="BE279" s="17">
        <v>0.1618135086604752</v>
      </c>
      <c r="BF279" s="17">
        <v>0.17222995174289021</v>
      </c>
      <c r="BG279" s="17">
        <v>0.24913858747716891</v>
      </c>
      <c r="BH279" s="17">
        <v>0.12429855758193011</v>
      </c>
      <c r="BI279" s="17">
        <v>0.13443839704883789</v>
      </c>
      <c r="BJ279" s="17">
        <v>0.13775616531830409</v>
      </c>
    </row>
    <row r="280" spans="2:62">
      <c r="B280" s="16" t="s">
        <v>147</v>
      </c>
      <c r="C280" s="17">
        <v>0.25674061171388579</v>
      </c>
      <c r="D280" s="17">
        <v>0.26701617875721689</v>
      </c>
      <c r="E280" s="17">
        <v>0.25567894308813888</v>
      </c>
      <c r="F280" s="17">
        <v>0.27171722997087611</v>
      </c>
      <c r="G280" s="17">
        <v>0.24177344212062729</v>
      </c>
      <c r="H280" s="17">
        <v>0.25954946290720782</v>
      </c>
      <c r="I280" s="17">
        <v>0.2489882814571463</v>
      </c>
      <c r="K280" s="17">
        <v>0.25067811808536472</v>
      </c>
      <c r="L280" s="17">
        <v>0.26380433355831412</v>
      </c>
      <c r="N280" s="17">
        <v>0.20558163378319569</v>
      </c>
      <c r="O280" s="17">
        <v>0.32004967630062148</v>
      </c>
      <c r="P280" s="17">
        <v>0.25273831689815052</v>
      </c>
      <c r="Q280" s="17">
        <v>0.20164795395624741</v>
      </c>
      <c r="R280" s="17">
        <v>0.24971384222209209</v>
      </c>
      <c r="S280" s="17">
        <v>0.32007457950320689</v>
      </c>
      <c r="T280" s="17">
        <v>0.3055267895802064</v>
      </c>
      <c r="U280" s="17">
        <v>0.22102323371978899</v>
      </c>
      <c r="V280" s="17">
        <v>0.24326632921043501</v>
      </c>
      <c r="W280" s="17">
        <v>0.27536096956280037</v>
      </c>
      <c r="X280" s="17">
        <v>0.26681247474644509</v>
      </c>
      <c r="Y280" s="17">
        <v>0.23077264239558559</v>
      </c>
      <c r="AA280" s="17">
        <v>0.1586746467416561</v>
      </c>
      <c r="AB280" s="17">
        <v>0.230502966321353</v>
      </c>
      <c r="AC280" s="17">
        <v>0.28119854133217309</v>
      </c>
      <c r="AD280" s="17">
        <v>0.28227553081338191</v>
      </c>
      <c r="AE280" s="17">
        <v>0.30412418474325681</v>
      </c>
      <c r="AF280" s="17">
        <v>0.24974343397033291</v>
      </c>
      <c r="AG280" s="17">
        <v>0.27230934603015522</v>
      </c>
      <c r="AH280" s="17">
        <v>0.22703471744099801</v>
      </c>
      <c r="AI280" s="17">
        <v>0.21328576171602481</v>
      </c>
      <c r="AJ280" s="17">
        <v>0.28239067239139448</v>
      </c>
      <c r="AK280" s="17">
        <v>0.2235784297662512</v>
      </c>
      <c r="AL280" s="17">
        <v>0.35630765504184481</v>
      </c>
      <c r="AM280" s="17">
        <v>0.22135154805816851</v>
      </c>
      <c r="AN280" s="17">
        <v>0.19722463391721959</v>
      </c>
      <c r="AO280" s="17">
        <v>0.43447563701689101</v>
      </c>
      <c r="AP280" s="17">
        <v>0.15593167875277969</v>
      </c>
      <c r="AQ280" s="17">
        <v>0.22134138083336749</v>
      </c>
      <c r="AS280" s="17">
        <v>0.30353532609771772</v>
      </c>
      <c r="AT280" s="17">
        <v>0.24414377700675849</v>
      </c>
      <c r="AU280" s="17">
        <v>0.24729040355602541</v>
      </c>
      <c r="AV280" s="17">
        <v>0.28513218054637618</v>
      </c>
      <c r="AW280" s="17">
        <v>0.2290909691477343</v>
      </c>
      <c r="AX280" s="17">
        <v>8.1345248121019925E-2</v>
      </c>
      <c r="AY280" s="17">
        <v>0.2816070053223183</v>
      </c>
      <c r="AZ280" s="17">
        <v>0.27261228926319442</v>
      </c>
      <c r="BB280" s="17">
        <v>0.28843603286801311</v>
      </c>
      <c r="BC280" s="17">
        <v>0.2779326043793503</v>
      </c>
      <c r="BD280" s="17">
        <v>0.24222811227609639</v>
      </c>
      <c r="BE280" s="17">
        <v>0.27780334858022848</v>
      </c>
      <c r="BF280" s="17">
        <v>0.2268597559558205</v>
      </c>
      <c r="BG280" s="17">
        <v>0.1331280839355351</v>
      </c>
      <c r="BH280" s="17">
        <v>0.24114438389356349</v>
      </c>
      <c r="BI280" s="17">
        <v>0.25148171981169448</v>
      </c>
      <c r="BJ280" s="17">
        <v>0.31268948536475571</v>
      </c>
    </row>
    <row r="281" spans="2:62" ht="29.1">
      <c r="B281" s="16" t="s">
        <v>148</v>
      </c>
      <c r="C281" s="17">
        <v>0.26956747416347948</v>
      </c>
      <c r="D281" s="17">
        <v>0.17897863610245851</v>
      </c>
      <c r="E281" s="17">
        <v>0.25615518530176601</v>
      </c>
      <c r="F281" s="17">
        <v>0.26758311939817331</v>
      </c>
      <c r="G281" s="17">
        <v>0.31118130469158523</v>
      </c>
      <c r="H281" s="17">
        <v>0.3254935503092829</v>
      </c>
      <c r="I281" s="17">
        <v>0.27059859647154189</v>
      </c>
      <c r="K281" s="17">
        <v>0.24169614024462821</v>
      </c>
      <c r="L281" s="17">
        <v>0.29693844698804411</v>
      </c>
      <c r="N281" s="17">
        <v>0.28536265799689242</v>
      </c>
      <c r="O281" s="17">
        <v>0.33105502452936791</v>
      </c>
      <c r="P281" s="17">
        <v>0.33173893018520267</v>
      </c>
      <c r="Q281" s="17">
        <v>0.1789340002460954</v>
      </c>
      <c r="R281" s="17">
        <v>0.29256620367010711</v>
      </c>
      <c r="S281" s="17">
        <v>0.26092977039682941</v>
      </c>
      <c r="T281" s="17">
        <v>0.31470103388363901</v>
      </c>
      <c r="U281" s="17">
        <v>0.29010193385428013</v>
      </c>
      <c r="V281" s="17">
        <v>0.22636171072361111</v>
      </c>
      <c r="W281" s="17">
        <v>0.2352910138690901</v>
      </c>
      <c r="X281" s="17">
        <v>0.24900143422053089</v>
      </c>
      <c r="Y281" s="17">
        <v>0.29202566779247507</v>
      </c>
      <c r="AA281" s="17">
        <v>9.2652121663039766E-2</v>
      </c>
      <c r="AB281" s="17">
        <v>0.2165313763249172</v>
      </c>
      <c r="AC281" s="17">
        <v>0.16276369724761519</v>
      </c>
      <c r="AD281" s="17">
        <v>0.40015920731465099</v>
      </c>
      <c r="AE281" s="17">
        <v>0.2481966060974167</v>
      </c>
      <c r="AF281" s="17">
        <v>0.29174055849117531</v>
      </c>
      <c r="AG281" s="17">
        <v>0.38846371496224108</v>
      </c>
      <c r="AH281" s="17">
        <v>0.27548498383592629</v>
      </c>
      <c r="AI281" s="17">
        <v>0.25637426068070912</v>
      </c>
      <c r="AJ281" s="17">
        <v>0.2213599250921181</v>
      </c>
      <c r="AK281" s="17">
        <v>0.21115167040545199</v>
      </c>
      <c r="AL281" s="17">
        <v>0.2297499160572686</v>
      </c>
      <c r="AM281" s="17">
        <v>0.28858782377253922</v>
      </c>
      <c r="AN281" s="17">
        <v>0.26888185865499731</v>
      </c>
      <c r="AO281" s="17">
        <v>0.31198672609046352</v>
      </c>
      <c r="AP281" s="17">
        <v>0.33076227322786239</v>
      </c>
      <c r="AQ281" s="17">
        <v>0.14348329273039451</v>
      </c>
      <c r="AS281" s="17">
        <v>0.20849287063534891</v>
      </c>
      <c r="AT281" s="17">
        <v>0.31374756508390761</v>
      </c>
      <c r="AU281" s="17">
        <v>0.2819026960661456</v>
      </c>
      <c r="AV281" s="17">
        <v>0.27672602769102522</v>
      </c>
      <c r="AW281" s="17">
        <v>0.24119623336109849</v>
      </c>
      <c r="AX281" s="17">
        <v>0.40602852760492109</v>
      </c>
      <c r="AY281" s="17">
        <v>0.14996767457096169</v>
      </c>
      <c r="AZ281" s="17">
        <v>0.25522430354516118</v>
      </c>
      <c r="BB281" s="17">
        <v>0.23146586586786461</v>
      </c>
      <c r="BC281" s="17">
        <v>0.28452833908321862</v>
      </c>
      <c r="BD281" s="17">
        <v>0.28454905966993832</v>
      </c>
      <c r="BE281" s="17">
        <v>0.28529410750929629</v>
      </c>
      <c r="BF281" s="17">
        <v>0.25301557371739092</v>
      </c>
      <c r="BG281" s="17">
        <v>0.38365249289914871</v>
      </c>
      <c r="BH281" s="17">
        <v>0.21797940435351529</v>
      </c>
      <c r="BI281" s="17">
        <v>0.2853187739554085</v>
      </c>
      <c r="BJ281" s="17">
        <v>0.32705742831435902</v>
      </c>
    </row>
    <row r="282" spans="2:62" ht="72.599999999999994">
      <c r="B282" s="16" t="s">
        <v>149</v>
      </c>
      <c r="C282" s="17">
        <v>0.26783612084124081</v>
      </c>
      <c r="D282" s="17">
        <v>0.26668375181401849</v>
      </c>
      <c r="E282" s="17">
        <v>0.27727550036974719</v>
      </c>
      <c r="F282" s="17">
        <v>0.2113527189664805</v>
      </c>
      <c r="G282" s="17">
        <v>0.26192010524927362</v>
      </c>
      <c r="H282" s="17">
        <v>0.28121588573027279</v>
      </c>
      <c r="I282" s="17">
        <v>0.30228786350271619</v>
      </c>
      <c r="K282" s="17">
        <v>0.30031983621264169</v>
      </c>
      <c r="L282" s="17">
        <v>0.23727364693128231</v>
      </c>
      <c r="N282" s="17">
        <v>0.27416940578307292</v>
      </c>
      <c r="O282" s="17">
        <v>0.22264775784509791</v>
      </c>
      <c r="P282" s="17">
        <v>0.21633547727860061</v>
      </c>
      <c r="Q282" s="17">
        <v>0.34470494010570568</v>
      </c>
      <c r="R282" s="17">
        <v>0.3076787679916026</v>
      </c>
      <c r="S282" s="17">
        <v>0.25335443439643313</v>
      </c>
      <c r="T282" s="17">
        <v>0.26065428958403591</v>
      </c>
      <c r="U282" s="17">
        <v>0.28492129411449152</v>
      </c>
      <c r="V282" s="17">
        <v>0.26320945465419981</v>
      </c>
      <c r="W282" s="17">
        <v>0.23924093902910901</v>
      </c>
      <c r="X282" s="17">
        <v>0.23756542241289141</v>
      </c>
      <c r="Y282" s="17">
        <v>0.32261182816350331</v>
      </c>
      <c r="AA282" s="17">
        <v>9.0056519609779978E-2</v>
      </c>
      <c r="AB282" s="17">
        <v>0.23915234755394921</v>
      </c>
      <c r="AC282" s="17">
        <v>0.31490719774281739</v>
      </c>
      <c r="AD282" s="17">
        <v>0.253144966212904</v>
      </c>
      <c r="AE282" s="17">
        <v>0.2122579380718306</v>
      </c>
      <c r="AF282" s="17">
        <v>0.23562603291364409</v>
      </c>
      <c r="AG282" s="17">
        <v>0.28007850641637999</v>
      </c>
      <c r="AH282" s="17">
        <v>0.2790214889936371</v>
      </c>
      <c r="AI282" s="17">
        <v>0.30316658529810941</v>
      </c>
      <c r="AJ282" s="17">
        <v>0.27577716645654682</v>
      </c>
      <c r="AK282" s="17">
        <v>0.35658776626809968</v>
      </c>
      <c r="AL282" s="17">
        <v>0.26791085769911849</v>
      </c>
      <c r="AM282" s="17">
        <v>0.30995415536179471</v>
      </c>
      <c r="AN282" s="17">
        <v>0.25615209481233447</v>
      </c>
      <c r="AO282" s="17">
        <v>0.27553846127821452</v>
      </c>
      <c r="AP282" s="17">
        <v>0.30915159380325269</v>
      </c>
      <c r="AQ282" s="17">
        <v>0.1347063433759754</v>
      </c>
      <c r="AS282" s="17">
        <v>0.277617889090924</v>
      </c>
      <c r="AT282" s="17">
        <v>0.2539977985611383</v>
      </c>
      <c r="AU282" s="17">
        <v>0.31218300001579791</v>
      </c>
      <c r="AV282" s="17">
        <v>0.26424315822996802</v>
      </c>
      <c r="AW282" s="17">
        <v>0.34973563938106861</v>
      </c>
      <c r="AX282" s="17">
        <v>0.26565933287706778</v>
      </c>
      <c r="AY282" s="17">
        <v>0.18644976385927689</v>
      </c>
      <c r="AZ282" s="17">
        <v>0.21502977328003839</v>
      </c>
      <c r="BB282" s="17">
        <v>0.25449027235052729</v>
      </c>
      <c r="BC282" s="17">
        <v>0.2637357887920565</v>
      </c>
      <c r="BD282" s="17">
        <v>0.26634279507916819</v>
      </c>
      <c r="BE282" s="17">
        <v>0.24216122123825079</v>
      </c>
      <c r="BF282" s="17">
        <v>0.33508762803620329</v>
      </c>
      <c r="BG282" s="17">
        <v>0.21232420776954919</v>
      </c>
      <c r="BH282" s="17">
        <v>0.20419765037097459</v>
      </c>
      <c r="BI282" s="17">
        <v>0.24144698926523309</v>
      </c>
      <c r="BJ282" s="17">
        <v>0.25281086651481488</v>
      </c>
    </row>
    <row r="283" spans="2:62" ht="57.95">
      <c r="B283" s="16" t="s">
        <v>150</v>
      </c>
      <c r="C283" s="17">
        <v>0.34683646597650297</v>
      </c>
      <c r="D283" s="17">
        <v>0.31017276185880471</v>
      </c>
      <c r="E283" s="17">
        <v>0.3483293876056765</v>
      </c>
      <c r="F283" s="17">
        <v>0.37388647603950681</v>
      </c>
      <c r="G283" s="17">
        <v>0.34196963184712947</v>
      </c>
      <c r="H283" s="17">
        <v>0.34864090253047753</v>
      </c>
      <c r="I283" s="17">
        <v>0.3506628993657539</v>
      </c>
      <c r="K283" s="17">
        <v>0.30672885363986879</v>
      </c>
      <c r="L283" s="17">
        <v>0.3854276394646774</v>
      </c>
      <c r="N283" s="17">
        <v>0.31684658305718921</v>
      </c>
      <c r="O283" s="17">
        <v>0.29864798666874193</v>
      </c>
      <c r="P283" s="17">
        <v>0.36984449440816008</v>
      </c>
      <c r="Q283" s="17">
        <v>0.46516211896114867</v>
      </c>
      <c r="R283" s="17">
        <v>0.30545907815245371</v>
      </c>
      <c r="S283" s="17">
        <v>0.35571878980147198</v>
      </c>
      <c r="T283" s="17">
        <v>0.31307473715779222</v>
      </c>
      <c r="U283" s="17">
        <v>0.33996083365823099</v>
      </c>
      <c r="V283" s="17">
        <v>0.36550757149342339</v>
      </c>
      <c r="W283" s="17">
        <v>0.3434833936014417</v>
      </c>
      <c r="X283" s="17">
        <v>0.37990421466834989</v>
      </c>
      <c r="Y283" s="17">
        <v>0.34082945250658231</v>
      </c>
      <c r="AA283" s="17">
        <v>0.30813827848596159</v>
      </c>
      <c r="AB283" s="17">
        <v>0.35961967970742548</v>
      </c>
      <c r="AC283" s="17">
        <v>0.39156026469185951</v>
      </c>
      <c r="AD283" s="17">
        <v>0.28817927391926468</v>
      </c>
      <c r="AE283" s="17">
        <v>0.37511985283665678</v>
      </c>
      <c r="AF283" s="17">
        <v>0.37194840365850512</v>
      </c>
      <c r="AG283" s="17">
        <v>0.27317402864593532</v>
      </c>
      <c r="AH283" s="17">
        <v>0.3495077678456745</v>
      </c>
      <c r="AI283" s="17">
        <v>0.29097451740093921</v>
      </c>
      <c r="AJ283" s="17">
        <v>0.388320884631569</v>
      </c>
      <c r="AK283" s="17">
        <v>0.33654661142295922</v>
      </c>
      <c r="AL283" s="17">
        <v>0.3822928342684575</v>
      </c>
      <c r="AM283" s="17">
        <v>0.3748567906102141</v>
      </c>
      <c r="AN283" s="17">
        <v>0.43692619119957909</v>
      </c>
      <c r="AO283" s="17">
        <v>0.38798576855634231</v>
      </c>
      <c r="AP283" s="17">
        <v>0.30880565398821258</v>
      </c>
      <c r="AQ283" s="17">
        <v>0.34950751181698342</v>
      </c>
      <c r="AS283" s="17">
        <v>0.35869464879275409</v>
      </c>
      <c r="AT283" s="17">
        <v>0.38274701486228663</v>
      </c>
      <c r="AU283" s="17">
        <v>0.41667572449163232</v>
      </c>
      <c r="AV283" s="17">
        <v>0.32356016668915188</v>
      </c>
      <c r="AW283" s="17">
        <v>0.22228189097320961</v>
      </c>
      <c r="AX283" s="17">
        <v>0.32806448445187358</v>
      </c>
      <c r="AY283" s="17">
        <v>0.2417357860469844</v>
      </c>
      <c r="AZ283" s="17">
        <v>0.35256439901020259</v>
      </c>
      <c r="BB283" s="17">
        <v>0.35848612374984601</v>
      </c>
      <c r="BC283" s="17">
        <v>0.36331315237802209</v>
      </c>
      <c r="BD283" s="17">
        <v>0.42574107643168468</v>
      </c>
      <c r="BE283" s="17">
        <v>0.40634088447442041</v>
      </c>
      <c r="BF283" s="17">
        <v>0.28011432155261762</v>
      </c>
      <c r="BG283" s="17">
        <v>0.30901389228111381</v>
      </c>
      <c r="BH283" s="17">
        <v>0.26842808845166011</v>
      </c>
      <c r="BI283" s="17">
        <v>0.37630106079071468</v>
      </c>
      <c r="BJ283" s="17">
        <v>0.36297967394958153</v>
      </c>
    </row>
    <row r="284" spans="2:62" ht="43.5">
      <c r="B284" s="16" t="s">
        <v>151</v>
      </c>
      <c r="C284" s="17">
        <v>0.14786734786465441</v>
      </c>
      <c r="D284" s="17">
        <v>0.191739251938607</v>
      </c>
      <c r="E284" s="17">
        <v>0.17748590361304581</v>
      </c>
      <c r="F284" s="17">
        <v>0.1653088854263032</v>
      </c>
      <c r="G284" s="17">
        <v>0.14501652814339039</v>
      </c>
      <c r="H284" s="17">
        <v>0.1317792174658669</v>
      </c>
      <c r="I284" s="17">
        <v>9.387390226748675E-2</v>
      </c>
      <c r="K284" s="17">
        <v>0.13414751566799341</v>
      </c>
      <c r="L284" s="17">
        <v>0.1608853060846463</v>
      </c>
      <c r="N284" s="17">
        <v>0.161635563635389</v>
      </c>
      <c r="O284" s="17">
        <v>0.14154713062701529</v>
      </c>
      <c r="P284" s="17">
        <v>0.13653722815041569</v>
      </c>
      <c r="Q284" s="17">
        <v>0.15462422860266159</v>
      </c>
      <c r="R284" s="17">
        <v>0.11019843493837191</v>
      </c>
      <c r="S284" s="17">
        <v>0.16152843351822091</v>
      </c>
      <c r="T284" s="17">
        <v>0.13994911334451321</v>
      </c>
      <c r="U284" s="17">
        <v>0.13407678178074281</v>
      </c>
      <c r="V284" s="17">
        <v>0.12562248903154119</v>
      </c>
      <c r="W284" s="17">
        <v>0.17329218622087769</v>
      </c>
      <c r="X284" s="17">
        <v>0.17256347748796469</v>
      </c>
      <c r="Y284" s="17">
        <v>0.13922307223708691</v>
      </c>
      <c r="AA284" s="17">
        <v>0.1881530327605723</v>
      </c>
      <c r="AB284" s="17">
        <v>0.13223855586728589</v>
      </c>
      <c r="AC284" s="17">
        <v>0.13685062611491711</v>
      </c>
      <c r="AD284" s="17">
        <v>0.23501001445027439</v>
      </c>
      <c r="AE284" s="17">
        <v>0.18522045763750131</v>
      </c>
      <c r="AF284" s="17">
        <v>0.14543102928343049</v>
      </c>
      <c r="AG284" s="17">
        <v>0.14544730862448979</v>
      </c>
      <c r="AH284" s="17">
        <v>8.8699538422586099E-2</v>
      </c>
      <c r="AI284" s="17">
        <v>0.1732486754312644</v>
      </c>
      <c r="AJ284" s="17">
        <v>0.1133252692151462</v>
      </c>
      <c r="AK284" s="17">
        <v>0.14088200201561191</v>
      </c>
      <c r="AL284" s="17">
        <v>9.7836017321873067E-2</v>
      </c>
      <c r="AM284" s="17">
        <v>0.21040211823293961</v>
      </c>
      <c r="AN284" s="17">
        <v>0.1227035133645141</v>
      </c>
      <c r="AO284" s="17">
        <v>0.23627634756519411</v>
      </c>
      <c r="AP284" s="17">
        <v>0.1039635464272448</v>
      </c>
      <c r="AQ284" s="17">
        <v>0.11826777783939139</v>
      </c>
      <c r="AS284" s="17">
        <v>0.13898724262596621</v>
      </c>
      <c r="AT284" s="17">
        <v>0.14852879556333651</v>
      </c>
      <c r="AU284" s="17">
        <v>0.19690909232246431</v>
      </c>
      <c r="AV284" s="17">
        <v>0.13716279566002509</v>
      </c>
      <c r="AW284" s="17">
        <v>0.1462877201258144</v>
      </c>
      <c r="AX284" s="17">
        <v>0.14421164792630589</v>
      </c>
      <c r="AY284" s="17">
        <v>0.1455317425220897</v>
      </c>
      <c r="AZ284" s="17">
        <v>0.13605156504509339</v>
      </c>
      <c r="BB284" s="17">
        <v>0.1635155720011022</v>
      </c>
      <c r="BC284" s="17">
        <v>0.16053257938910651</v>
      </c>
      <c r="BD284" s="17">
        <v>0.21361194261094049</v>
      </c>
      <c r="BE284" s="17">
        <v>0.13473531702191729</v>
      </c>
      <c r="BF284" s="17">
        <v>0.131629941776892</v>
      </c>
      <c r="BG284" s="17">
        <v>0.17376638010785209</v>
      </c>
      <c r="BH284" s="17">
        <v>0.1190027203929462</v>
      </c>
      <c r="BI284" s="17">
        <v>0.1215138501444601</v>
      </c>
      <c r="BJ284" s="17">
        <v>0.11675843869802539</v>
      </c>
    </row>
    <row r="285" spans="2:62">
      <c r="B285" s="16" t="s">
        <v>152</v>
      </c>
      <c r="C285" s="17">
        <v>6.1545519543039551E-2</v>
      </c>
      <c r="D285" s="17">
        <v>8.4233867580527172E-2</v>
      </c>
      <c r="E285" s="17">
        <v>4.5483465451027147E-2</v>
      </c>
      <c r="F285" s="17">
        <v>7.944526544455216E-2</v>
      </c>
      <c r="G285" s="17">
        <v>7.1686097242671262E-2</v>
      </c>
      <c r="H285" s="17">
        <v>5.4405685990793901E-2</v>
      </c>
      <c r="I285" s="17">
        <v>4.1838280622432979E-2</v>
      </c>
      <c r="K285" s="17">
        <v>3.8071470240601521E-2</v>
      </c>
      <c r="L285" s="17">
        <v>8.4762095678334426E-2</v>
      </c>
      <c r="N285" s="17">
        <v>6.7844020497358146E-2</v>
      </c>
      <c r="O285" s="17">
        <v>0</v>
      </c>
      <c r="P285" s="17">
        <v>0.1150613632189306</v>
      </c>
      <c r="Q285" s="17">
        <v>4.7201408842526028E-2</v>
      </c>
      <c r="R285" s="17">
        <v>6.7417069250752956E-2</v>
      </c>
      <c r="S285" s="17">
        <v>4.1408529681933703E-2</v>
      </c>
      <c r="T285" s="17">
        <v>5.5961583625138277E-2</v>
      </c>
      <c r="U285" s="17">
        <v>8.5322601280117538E-2</v>
      </c>
      <c r="V285" s="17">
        <v>7.1808230728528807E-2</v>
      </c>
      <c r="W285" s="17">
        <v>6.0703284496373751E-2</v>
      </c>
      <c r="X285" s="17">
        <v>6.5692435225378168E-2</v>
      </c>
      <c r="Y285" s="17">
        <v>2.4471620744463161E-2</v>
      </c>
      <c r="AA285" s="17">
        <v>0.38345098297917868</v>
      </c>
      <c r="AB285" s="17">
        <v>8.4743604557311808E-2</v>
      </c>
      <c r="AC285" s="17">
        <v>6.0848705297855139E-2</v>
      </c>
      <c r="AD285" s="17">
        <v>5.9406389681707618E-2</v>
      </c>
      <c r="AE285" s="17">
        <v>6.8045794193375531E-2</v>
      </c>
      <c r="AF285" s="17">
        <v>6.3096000742212652E-2</v>
      </c>
      <c r="AG285" s="17">
        <v>4.7552265186141487E-2</v>
      </c>
      <c r="AH285" s="17">
        <v>5.7480565827855289E-2</v>
      </c>
      <c r="AI285" s="17">
        <v>5.7611637908654499E-2</v>
      </c>
      <c r="AJ285" s="17">
        <v>3.5361231010373452E-2</v>
      </c>
      <c r="AK285" s="17">
        <v>3.4681280219636047E-2</v>
      </c>
      <c r="AL285" s="17">
        <v>1.7950694758441979E-2</v>
      </c>
      <c r="AM285" s="17">
        <v>9.6946391447762029E-3</v>
      </c>
      <c r="AN285" s="17">
        <v>0</v>
      </c>
      <c r="AO285" s="17">
        <v>2.015681178986722E-2</v>
      </c>
      <c r="AP285" s="17">
        <v>5.4740982952194588E-2</v>
      </c>
      <c r="AQ285" s="17">
        <v>0.26030977242570902</v>
      </c>
      <c r="AS285" s="17">
        <v>4.0172113809441648E-2</v>
      </c>
      <c r="AT285" s="17">
        <v>4.6164907769672137E-2</v>
      </c>
      <c r="AU285" s="17">
        <v>1.6716664499063751E-2</v>
      </c>
      <c r="AV285" s="17">
        <v>4.3319565900282603E-2</v>
      </c>
      <c r="AW285" s="17">
        <v>4.9106362044670407E-2</v>
      </c>
      <c r="AX285" s="17">
        <v>4.0756228445930513E-2</v>
      </c>
      <c r="AY285" s="17">
        <v>0.30885994050665277</v>
      </c>
      <c r="AZ285" s="17">
        <v>0.1156015513000279</v>
      </c>
      <c r="BB285" s="17">
        <v>3.6094393900343913E-2</v>
      </c>
      <c r="BC285" s="17">
        <v>4.7933887286889409E-2</v>
      </c>
      <c r="BD285" s="17">
        <v>2.2342593871911669E-2</v>
      </c>
      <c r="BE285" s="17">
        <v>2.8293670426426991E-2</v>
      </c>
      <c r="BF285" s="17">
        <v>4.1366842251311417E-2</v>
      </c>
      <c r="BG285" s="17">
        <v>3.8465992885633793E-2</v>
      </c>
      <c r="BH285" s="17">
        <v>0.22336955715374901</v>
      </c>
      <c r="BI285" s="17">
        <v>0.15942353965410749</v>
      </c>
      <c r="BJ285" s="17">
        <v>1.1870172981858031E-2</v>
      </c>
    </row>
    <row r="287" spans="2:62" ht="43.5">
      <c r="B287" s="14" t="s">
        <v>153</v>
      </c>
    </row>
    <row r="288" spans="2:62">
      <c r="B288" s="15" t="s">
        <v>16</v>
      </c>
    </row>
    <row r="289" spans="2:62" ht="57.95">
      <c r="B289" s="16" t="s">
        <v>154</v>
      </c>
      <c r="C289" s="17">
        <v>9.8055546366375493E-2</v>
      </c>
      <c r="D289" s="17">
        <v>4.7993235664308111E-2</v>
      </c>
      <c r="E289" s="17">
        <v>4.8683573977343672E-2</v>
      </c>
      <c r="F289" s="17">
        <v>9.7819676239315714E-2</v>
      </c>
      <c r="G289" s="17">
        <v>0.102402622478395</v>
      </c>
      <c r="H289" s="17">
        <v>0.1241941302090433</v>
      </c>
      <c r="I289" s="17">
        <v>0.15039618289993581</v>
      </c>
      <c r="K289" s="17">
        <v>0.1092164578194651</v>
      </c>
      <c r="L289" s="17">
        <v>8.7581481661835589E-2</v>
      </c>
      <c r="N289" s="17">
        <v>9.3461176681716371E-2</v>
      </c>
      <c r="O289" s="17">
        <v>7.7993113440626496E-2</v>
      </c>
      <c r="P289" s="17">
        <v>0.1163642252985044</v>
      </c>
      <c r="Q289" s="17">
        <v>8.4769430936432175E-2</v>
      </c>
      <c r="R289" s="17">
        <v>7.7203080126643245E-2</v>
      </c>
      <c r="S289" s="17">
        <v>0.1089931061152867</v>
      </c>
      <c r="T289" s="17">
        <v>0.1474442721907101</v>
      </c>
      <c r="U289" s="17">
        <v>0.11926500116271441</v>
      </c>
      <c r="V289" s="17">
        <v>6.6135815867027367E-2</v>
      </c>
      <c r="W289" s="17">
        <v>8.360178897579347E-2</v>
      </c>
      <c r="X289" s="17">
        <v>0.101472439162102</v>
      </c>
      <c r="Y289" s="17">
        <v>0.1121256116101865</v>
      </c>
      <c r="AA289" s="17">
        <v>9.5014446530915911E-2</v>
      </c>
      <c r="AB289" s="17">
        <v>7.7519471226102823E-2</v>
      </c>
      <c r="AC289" s="17">
        <v>8.0225432433476171E-2</v>
      </c>
      <c r="AD289" s="17">
        <v>0.1178072218424579</v>
      </c>
      <c r="AE289" s="17">
        <v>9.0099072326404961E-2</v>
      </c>
      <c r="AF289" s="17">
        <v>0.1235969534726904</v>
      </c>
      <c r="AG289" s="17">
        <v>0.11658526685713889</v>
      </c>
      <c r="AH289" s="17">
        <v>8.8722533282305643E-2</v>
      </c>
      <c r="AI289" s="17">
        <v>8.6697049211748159E-2</v>
      </c>
      <c r="AJ289" s="17">
        <v>0.102832374306984</v>
      </c>
      <c r="AK289" s="17">
        <v>0.10576325593362081</v>
      </c>
      <c r="AL289" s="17">
        <v>7.2460435617224941E-2</v>
      </c>
      <c r="AM289" s="17">
        <v>6.5030339165110404E-2</v>
      </c>
      <c r="AN289" s="17">
        <v>9.665043117614959E-2</v>
      </c>
      <c r="AO289" s="17">
        <v>7.912355235331088E-2</v>
      </c>
      <c r="AP289" s="17">
        <v>0.12591063011834699</v>
      </c>
      <c r="AQ289" s="17">
        <v>8.7985608422222597E-2</v>
      </c>
      <c r="AS289" s="17">
        <v>0.12407750452499559</v>
      </c>
      <c r="AT289" s="17">
        <v>5.342648598588861E-2</v>
      </c>
      <c r="AU289" s="17">
        <v>4.5726364599700073E-2</v>
      </c>
      <c r="AV289" s="17">
        <v>3.5186950290877352E-2</v>
      </c>
      <c r="AW289" s="17">
        <v>0.2215809388987505</v>
      </c>
      <c r="AX289" s="17">
        <v>2.1650055391144389E-2</v>
      </c>
      <c r="AY289" s="17">
        <v>0.11150994543623879</v>
      </c>
      <c r="AZ289" s="17">
        <v>0.12754763154576379</v>
      </c>
      <c r="BB289" s="17">
        <v>8.9215475508580375E-2</v>
      </c>
      <c r="BC289" s="17">
        <v>4.0563859508759598E-2</v>
      </c>
      <c r="BD289" s="17">
        <v>4.5362112248679282E-2</v>
      </c>
      <c r="BE289" s="17">
        <v>2.0291537656662289E-2</v>
      </c>
      <c r="BF289" s="17">
        <v>0.18636318290396431</v>
      </c>
      <c r="BG289" s="17">
        <v>3.966433163332686E-2</v>
      </c>
      <c r="BH289" s="17">
        <v>0.196349673405952</v>
      </c>
      <c r="BI289" s="17">
        <v>5.7275349776161472E-2</v>
      </c>
      <c r="BJ289" s="17">
        <v>0.19488939202029751</v>
      </c>
    </row>
    <row r="290" spans="2:62">
      <c r="B290" s="16" t="s">
        <v>74</v>
      </c>
      <c r="C290" s="17">
        <v>3.829839599780354E-2</v>
      </c>
      <c r="D290" s="17">
        <v>2.5456960308704021E-2</v>
      </c>
      <c r="E290" s="17">
        <v>1.446780847989229E-2</v>
      </c>
      <c r="F290" s="17">
        <v>3.1293929216412941E-2</v>
      </c>
      <c r="G290" s="17">
        <v>4.6374585543936947E-2</v>
      </c>
      <c r="H290" s="17">
        <v>4.7342440182751182E-2</v>
      </c>
      <c r="I290" s="17">
        <v>5.9224125117470272E-2</v>
      </c>
      <c r="K290" s="17">
        <v>3.9155099473332483E-2</v>
      </c>
      <c r="L290" s="17">
        <v>3.7630832514740538E-2</v>
      </c>
      <c r="N290" s="17">
        <v>1.2445547094693281E-2</v>
      </c>
      <c r="O290" s="17">
        <v>3.093795156396914E-2</v>
      </c>
      <c r="P290" s="17">
        <v>5.8324013868776232E-2</v>
      </c>
      <c r="Q290" s="17">
        <v>7.1456990491318387E-2</v>
      </c>
      <c r="R290" s="17">
        <v>6.5777383680282908E-2</v>
      </c>
      <c r="S290" s="17">
        <v>2.4258918153956099E-2</v>
      </c>
      <c r="T290" s="17">
        <v>2.8404619750322092E-2</v>
      </c>
      <c r="U290" s="17">
        <v>4.7917525569043683E-2</v>
      </c>
      <c r="V290" s="17">
        <v>5.5135246882113763E-2</v>
      </c>
      <c r="W290" s="17">
        <v>2.5564872777449229E-2</v>
      </c>
      <c r="X290" s="17">
        <v>3.0620463096474631E-2</v>
      </c>
      <c r="Y290" s="17">
        <v>3.090101848006031E-2</v>
      </c>
      <c r="AA290" s="17">
        <v>2.9810666798695429E-2</v>
      </c>
      <c r="AB290" s="17">
        <v>6.1701268974895612E-2</v>
      </c>
      <c r="AC290" s="17">
        <v>6.6815369171305872E-2</v>
      </c>
      <c r="AD290" s="17">
        <v>5.3512452343414812E-2</v>
      </c>
      <c r="AE290" s="17">
        <v>4.2255983842214059E-2</v>
      </c>
      <c r="AF290" s="17">
        <v>3.1692325066455487E-2</v>
      </c>
      <c r="AG290" s="17">
        <v>2.9369964673202222E-2</v>
      </c>
      <c r="AH290" s="17">
        <v>3.1118979564618399E-2</v>
      </c>
      <c r="AI290" s="17">
        <v>5.7540988369533932E-2</v>
      </c>
      <c r="AJ290" s="17">
        <v>2.6383007350696461E-2</v>
      </c>
      <c r="AK290" s="17">
        <v>2.8287979308103631E-2</v>
      </c>
      <c r="AL290" s="17">
        <v>3.411375683325648E-2</v>
      </c>
      <c r="AM290" s="17">
        <v>1.03340344519538E-2</v>
      </c>
      <c r="AN290" s="17">
        <v>2.2921704735297411E-2</v>
      </c>
      <c r="AO290" s="17">
        <v>3.8143233224126792E-2</v>
      </c>
      <c r="AP290" s="17">
        <v>4.3072807639500332E-2</v>
      </c>
      <c r="AQ290" s="17">
        <v>3.4939071274801892E-2</v>
      </c>
      <c r="AS290" s="17">
        <v>3.8371710719089312E-2</v>
      </c>
      <c r="AT290" s="17">
        <v>2.8192448044005201E-2</v>
      </c>
      <c r="AU290" s="17">
        <v>2.8535674667703528E-2</v>
      </c>
      <c r="AV290" s="17">
        <v>7.1638920529116766E-3</v>
      </c>
      <c r="AW290" s="17">
        <v>6.705043707970422E-2</v>
      </c>
      <c r="AX290" s="17">
        <v>0</v>
      </c>
      <c r="AY290" s="17">
        <v>5.451782495090169E-2</v>
      </c>
      <c r="AZ290" s="17">
        <v>5.7066442342010623E-2</v>
      </c>
      <c r="BB290" s="17">
        <v>3.7463156763267863E-2</v>
      </c>
      <c r="BC290" s="17">
        <v>1.8659770775235691E-2</v>
      </c>
      <c r="BD290" s="17">
        <v>3.4519169358004753E-2</v>
      </c>
      <c r="BE290" s="17">
        <v>1.285408874589339E-2</v>
      </c>
      <c r="BF290" s="17">
        <v>6.395933991662249E-2</v>
      </c>
      <c r="BG290" s="17">
        <v>0</v>
      </c>
      <c r="BH290" s="17">
        <v>3.8498619233533808E-2</v>
      </c>
      <c r="BI290" s="17">
        <v>5.6771279956626633E-2</v>
      </c>
      <c r="BJ290" s="17">
        <v>5.884476370717874E-2</v>
      </c>
    </row>
    <row r="291" spans="2:62">
      <c r="B291" s="16" t="s">
        <v>75</v>
      </c>
      <c r="C291" s="17">
        <v>4.9096893537018987E-2</v>
      </c>
      <c r="D291" s="17">
        <v>5.4638638645197239E-2</v>
      </c>
      <c r="E291" s="17">
        <v>5.3141304613234658E-2</v>
      </c>
      <c r="F291" s="17">
        <v>3.1473245981126698E-2</v>
      </c>
      <c r="G291" s="17">
        <v>4.8897725792925492E-2</v>
      </c>
      <c r="H291" s="17">
        <v>3.093314772458795E-2</v>
      </c>
      <c r="I291" s="17">
        <v>6.8696830519996074E-2</v>
      </c>
      <c r="K291" s="17">
        <v>5.3080349606216583E-2</v>
      </c>
      <c r="L291" s="17">
        <v>4.5421088335137277E-2</v>
      </c>
      <c r="N291" s="17">
        <v>4.9809896061515022E-2</v>
      </c>
      <c r="O291" s="17">
        <v>6.4436583006158052E-2</v>
      </c>
      <c r="P291" s="17">
        <v>2.9246499959034031E-2</v>
      </c>
      <c r="Q291" s="17">
        <v>7.2317644933920094E-2</v>
      </c>
      <c r="R291" s="17">
        <v>5.0632380900990877E-2</v>
      </c>
      <c r="S291" s="17">
        <v>5.9964610684612688E-2</v>
      </c>
      <c r="T291" s="17">
        <v>4.8707764610603749E-2</v>
      </c>
      <c r="U291" s="17">
        <v>3.7832122329895662E-2</v>
      </c>
      <c r="V291" s="17">
        <v>4.9354590806704617E-2</v>
      </c>
      <c r="W291" s="17">
        <v>4.0321436372007607E-2</v>
      </c>
      <c r="X291" s="17">
        <v>6.2362656157613092E-2</v>
      </c>
      <c r="Y291" s="17">
        <v>3.6871576856599128E-2</v>
      </c>
      <c r="AA291" s="17">
        <v>0</v>
      </c>
      <c r="AB291" s="17">
        <v>9.6685634008728941E-2</v>
      </c>
      <c r="AC291" s="17">
        <v>4.130389588218715E-2</v>
      </c>
      <c r="AD291" s="17">
        <v>5.2097690087060763E-2</v>
      </c>
      <c r="AE291" s="17">
        <v>3.2060853752227038E-2</v>
      </c>
      <c r="AF291" s="17">
        <v>4.4625332390896763E-2</v>
      </c>
      <c r="AG291" s="17">
        <v>6.8562625077046371E-2</v>
      </c>
      <c r="AH291" s="17">
        <v>3.2081647060251892E-2</v>
      </c>
      <c r="AI291" s="17">
        <v>2.5486834431863201E-2</v>
      </c>
      <c r="AJ291" s="17">
        <v>6.0903122236169588E-2</v>
      </c>
      <c r="AK291" s="17">
        <v>7.2172109865646608E-2</v>
      </c>
      <c r="AL291" s="17">
        <v>5.4850422343214099E-2</v>
      </c>
      <c r="AM291" s="17">
        <v>5.2864787426874352E-2</v>
      </c>
      <c r="AN291" s="17">
        <v>2.3785356723793401E-2</v>
      </c>
      <c r="AO291" s="17">
        <v>3.7343844199768057E-2</v>
      </c>
      <c r="AP291" s="17">
        <v>3.5491882389750297E-2</v>
      </c>
      <c r="AQ291" s="17">
        <v>5.1495420788411253E-2</v>
      </c>
      <c r="AS291" s="17">
        <v>6.6334662371879918E-2</v>
      </c>
      <c r="AT291" s="17">
        <v>3.4494250269247087E-2</v>
      </c>
      <c r="AU291" s="17">
        <v>4.8682055364806798E-2</v>
      </c>
      <c r="AV291" s="17">
        <v>6.4063419697467205E-2</v>
      </c>
      <c r="AW291" s="17">
        <v>5.4889791367864038E-2</v>
      </c>
      <c r="AX291" s="17">
        <v>6.0693520447646358E-2</v>
      </c>
      <c r="AY291" s="17">
        <v>3.7906069696391313E-2</v>
      </c>
      <c r="AZ291" s="17">
        <v>4.9325687678613332E-2</v>
      </c>
      <c r="BB291" s="17">
        <v>6.3445707204605031E-2</v>
      </c>
      <c r="BC291" s="17">
        <v>4.8313117612550492E-2</v>
      </c>
      <c r="BD291" s="17">
        <v>2.7233037397330729E-2</v>
      </c>
      <c r="BE291" s="17">
        <v>3.5939919216520129E-2</v>
      </c>
      <c r="BF291" s="17">
        <v>6.2075749523049513E-2</v>
      </c>
      <c r="BG291" s="17">
        <v>5.7282938455418993E-2</v>
      </c>
      <c r="BH291" s="17">
        <v>5.2891309274209472E-2</v>
      </c>
      <c r="BI291" s="17">
        <v>3.443469523368569E-2</v>
      </c>
      <c r="BJ291" s="17">
        <v>3.5754600767352741E-2</v>
      </c>
    </row>
    <row r="292" spans="2:62">
      <c r="B292" s="16" t="s">
        <v>76</v>
      </c>
      <c r="C292" s="17">
        <v>5.9606379627791251E-2</v>
      </c>
      <c r="D292" s="17">
        <v>9.4254247532614605E-2</v>
      </c>
      <c r="E292" s="17">
        <v>4.0151743826865753E-2</v>
      </c>
      <c r="F292" s="17">
        <v>4.7155267520540639E-2</v>
      </c>
      <c r="G292" s="17">
        <v>5.5823151092150858E-2</v>
      </c>
      <c r="H292" s="17">
        <v>6.5761797126732066E-2</v>
      </c>
      <c r="I292" s="17">
        <v>6.1630552272878017E-2</v>
      </c>
      <c r="K292" s="17">
        <v>5.7234628631473432E-2</v>
      </c>
      <c r="L292" s="17">
        <v>6.218879754626986E-2</v>
      </c>
      <c r="N292" s="17">
        <v>8.1034643048508409E-2</v>
      </c>
      <c r="O292" s="17">
        <v>6.3780367753239184E-2</v>
      </c>
      <c r="P292" s="17">
        <v>7.6661384614178776E-2</v>
      </c>
      <c r="Q292" s="17">
        <v>9.5273733193110194E-2</v>
      </c>
      <c r="R292" s="17">
        <v>5.494853361325891E-2</v>
      </c>
      <c r="S292" s="17">
        <v>4.2404389872356688E-2</v>
      </c>
      <c r="T292" s="17">
        <v>6.2112054399370592E-2</v>
      </c>
      <c r="U292" s="17">
        <v>3.7965231585300331E-2</v>
      </c>
      <c r="V292" s="17">
        <v>7.017480795192424E-2</v>
      </c>
      <c r="W292" s="17">
        <v>5.1281289145640167E-2</v>
      </c>
      <c r="X292" s="17">
        <v>5.8135864538568727E-2</v>
      </c>
      <c r="Y292" s="17">
        <v>5.6141684092342319E-2</v>
      </c>
      <c r="AA292" s="17">
        <v>0.14677784709407821</v>
      </c>
      <c r="AB292" s="17">
        <v>0.11585178062318249</v>
      </c>
      <c r="AC292" s="17">
        <v>8.3026940827140294E-2</v>
      </c>
      <c r="AD292" s="17">
        <v>2.6046103614501659E-2</v>
      </c>
      <c r="AE292" s="17">
        <v>7.9787816647452978E-2</v>
      </c>
      <c r="AF292" s="17">
        <v>6.316903842662816E-2</v>
      </c>
      <c r="AG292" s="17">
        <v>4.2693613874050303E-2</v>
      </c>
      <c r="AH292" s="17">
        <v>3.7267427130864637E-2</v>
      </c>
      <c r="AI292" s="17">
        <v>5.8124829473747038E-2</v>
      </c>
      <c r="AJ292" s="17">
        <v>7.9816766898737929E-2</v>
      </c>
      <c r="AK292" s="17">
        <v>5.0290713584362268E-2</v>
      </c>
      <c r="AL292" s="17">
        <v>3.7501468206719193E-2</v>
      </c>
      <c r="AM292" s="17">
        <v>5.4229576906140317E-2</v>
      </c>
      <c r="AN292" s="17">
        <v>2.2759671381695969E-2</v>
      </c>
      <c r="AO292" s="17">
        <v>8.3287283080659788E-2</v>
      </c>
      <c r="AP292" s="17">
        <v>4.4241410798679028E-2</v>
      </c>
      <c r="AQ292" s="17">
        <v>3.2424984238127952E-2</v>
      </c>
      <c r="AS292" s="17">
        <v>7.1866896174406197E-2</v>
      </c>
      <c r="AT292" s="17">
        <v>4.2169686774748957E-2</v>
      </c>
      <c r="AU292" s="17">
        <v>6.1144740036832707E-2</v>
      </c>
      <c r="AV292" s="17">
        <v>6.5139449259645238E-2</v>
      </c>
      <c r="AW292" s="17">
        <v>5.8316016495774121E-2</v>
      </c>
      <c r="AX292" s="17">
        <v>8.1474791570779206E-2</v>
      </c>
      <c r="AY292" s="17">
        <v>9.3142118347423655E-2</v>
      </c>
      <c r="AZ292" s="17">
        <v>6.9333959768473299E-2</v>
      </c>
      <c r="BB292" s="17">
        <v>7.0978521801742675E-2</v>
      </c>
      <c r="BC292" s="17">
        <v>4.4518252085885328E-2</v>
      </c>
      <c r="BD292" s="17">
        <v>4.0631384818906893E-2</v>
      </c>
      <c r="BE292" s="17">
        <v>6.186988712471115E-2</v>
      </c>
      <c r="BF292" s="17">
        <v>6.7618202816543294E-2</v>
      </c>
      <c r="BG292" s="17">
        <v>5.7584642243090969E-2</v>
      </c>
      <c r="BH292" s="17">
        <v>7.9966479504537974E-2</v>
      </c>
      <c r="BI292" s="17">
        <v>5.1052410715538038E-2</v>
      </c>
      <c r="BJ292" s="17">
        <v>6.0688194589382551E-2</v>
      </c>
    </row>
    <row r="293" spans="2:62">
      <c r="B293" s="16" t="s">
        <v>155</v>
      </c>
      <c r="C293" s="17">
        <v>6.981261836797048E-2</v>
      </c>
      <c r="D293" s="17">
        <v>8.3433305755765227E-2</v>
      </c>
      <c r="E293" s="17">
        <v>7.4480457185773133E-2</v>
      </c>
      <c r="F293" s="17">
        <v>8.1538414144958174E-2</v>
      </c>
      <c r="G293" s="17">
        <v>7.1974477671771744E-2</v>
      </c>
      <c r="H293" s="17">
        <v>5.6742688105919287E-2</v>
      </c>
      <c r="I293" s="17">
        <v>5.4591850195891717E-2</v>
      </c>
      <c r="K293" s="17">
        <v>6.2961037084010629E-2</v>
      </c>
      <c r="L293" s="17">
        <v>7.6818906208755894E-2</v>
      </c>
      <c r="N293" s="17">
        <v>9.9176750202754363E-2</v>
      </c>
      <c r="O293" s="17">
        <v>6.2992234226394481E-2</v>
      </c>
      <c r="P293" s="17">
        <v>5.0123577015507362E-2</v>
      </c>
      <c r="Q293" s="17">
        <v>7.0604362195700709E-2</v>
      </c>
      <c r="R293" s="17">
        <v>4.5675280425641437E-2</v>
      </c>
      <c r="S293" s="17">
        <v>8.4861310951808822E-2</v>
      </c>
      <c r="T293" s="17">
        <v>4.9407937599237818E-2</v>
      </c>
      <c r="U293" s="17">
        <v>9.2665426742334869E-2</v>
      </c>
      <c r="V293" s="17">
        <v>6.950884351078801E-2</v>
      </c>
      <c r="W293" s="17">
        <v>4.6667450377607063E-2</v>
      </c>
      <c r="X293" s="17">
        <v>8.7514061520858402E-2</v>
      </c>
      <c r="Y293" s="17">
        <v>7.3633358736739485E-2</v>
      </c>
      <c r="AA293" s="17">
        <v>6.4576294485614402E-2</v>
      </c>
      <c r="AB293" s="17">
        <v>7.9077519198788568E-2</v>
      </c>
      <c r="AC293" s="17">
        <v>0.1294498986465939</v>
      </c>
      <c r="AD293" s="17">
        <v>7.0496516544259605E-2</v>
      </c>
      <c r="AE293" s="17">
        <v>8.4871301272590391E-2</v>
      </c>
      <c r="AF293" s="17">
        <v>6.8209649327245173E-2</v>
      </c>
      <c r="AG293" s="17">
        <v>7.3208806576405758E-2</v>
      </c>
      <c r="AH293" s="17">
        <v>3.6376299541680757E-2</v>
      </c>
      <c r="AI293" s="17">
        <v>8.1418322259253814E-2</v>
      </c>
      <c r="AJ293" s="17">
        <v>6.1012447168856503E-2</v>
      </c>
      <c r="AK293" s="17">
        <v>6.9635304700476769E-2</v>
      </c>
      <c r="AL293" s="17">
        <v>7.2398077290404844E-2</v>
      </c>
      <c r="AM293" s="17">
        <v>5.2656649796914132E-2</v>
      </c>
      <c r="AN293" s="17">
        <v>5.1060839689281212E-2</v>
      </c>
      <c r="AO293" s="17">
        <v>3.9147795860013983E-2</v>
      </c>
      <c r="AP293" s="17">
        <v>5.4694733213028902E-2</v>
      </c>
      <c r="AQ293" s="17">
        <v>5.0702869787711928E-2</v>
      </c>
      <c r="AS293" s="17">
        <v>3.5578266019271498E-2</v>
      </c>
      <c r="AT293" s="17">
        <v>8.0771364943357696E-2</v>
      </c>
      <c r="AU293" s="17">
        <v>8.5163303843381361E-2</v>
      </c>
      <c r="AV293" s="17">
        <v>8.9840176977172254E-2</v>
      </c>
      <c r="AW293" s="17">
        <v>7.0052538688099797E-2</v>
      </c>
      <c r="AX293" s="17">
        <v>6.0628944168832917E-2</v>
      </c>
      <c r="AY293" s="17">
        <v>2.0050697451697169E-2</v>
      </c>
      <c r="AZ293" s="17">
        <v>7.5624111840061001E-2</v>
      </c>
      <c r="BB293" s="17">
        <v>5.2327005124951587E-2</v>
      </c>
      <c r="BC293" s="17">
        <v>6.9484469891517353E-2</v>
      </c>
      <c r="BD293" s="17">
        <v>8.1171482605834844E-2</v>
      </c>
      <c r="BE293" s="17">
        <v>7.6030733024713373E-2</v>
      </c>
      <c r="BF293" s="17">
        <v>7.9939132052058909E-2</v>
      </c>
      <c r="BG293" s="17">
        <v>7.5771936612079677E-2</v>
      </c>
      <c r="BH293" s="17">
        <v>8.8368161235417908E-2</v>
      </c>
      <c r="BI293" s="17">
        <v>4.4328442233903038E-2</v>
      </c>
      <c r="BJ293" s="17">
        <v>4.9823135198677357E-2</v>
      </c>
    </row>
    <row r="294" spans="2:62">
      <c r="B294" s="16" t="s">
        <v>156</v>
      </c>
      <c r="C294" s="17">
        <v>0.201053242627454</v>
      </c>
      <c r="D294" s="17">
        <v>0.21280589700953001</v>
      </c>
      <c r="E294" s="17">
        <v>0.17141614706236991</v>
      </c>
      <c r="F294" s="17">
        <v>0.20713760593670441</v>
      </c>
      <c r="G294" s="17">
        <v>0.20865010919045179</v>
      </c>
      <c r="H294" s="17">
        <v>0.21671308652925</v>
      </c>
      <c r="I294" s="17">
        <v>0.19592016161749251</v>
      </c>
      <c r="K294" s="17">
        <v>0.15115295346749799</v>
      </c>
      <c r="L294" s="17">
        <v>0.24858787450080019</v>
      </c>
      <c r="N294" s="17">
        <v>0.17508699124549579</v>
      </c>
      <c r="O294" s="17">
        <v>0.27129074719061003</v>
      </c>
      <c r="P294" s="17">
        <v>0.16048830306326051</v>
      </c>
      <c r="Q294" s="17">
        <v>0.17996322171338619</v>
      </c>
      <c r="R294" s="17">
        <v>0.20616318512077009</v>
      </c>
      <c r="S294" s="17">
        <v>0.1981469858922483</v>
      </c>
      <c r="T294" s="17">
        <v>0.18839025566823631</v>
      </c>
      <c r="U294" s="17">
        <v>0.20353768299411881</v>
      </c>
      <c r="V294" s="17">
        <v>0.22637468851864209</v>
      </c>
      <c r="W294" s="17">
        <v>0.19574021486993209</v>
      </c>
      <c r="X294" s="17">
        <v>0.21627385472916319</v>
      </c>
      <c r="Y294" s="17">
        <v>0.20038662059328291</v>
      </c>
      <c r="AA294" s="17">
        <v>0.23901897558584459</v>
      </c>
      <c r="AB294" s="17">
        <v>0.2295799416933498</v>
      </c>
      <c r="AC294" s="17">
        <v>0.18563861239216339</v>
      </c>
      <c r="AD294" s="17">
        <v>0.26153580198621318</v>
      </c>
      <c r="AE294" s="17">
        <v>0.2147311168794199</v>
      </c>
      <c r="AF294" s="17">
        <v>0.2351357029032326</v>
      </c>
      <c r="AG294" s="17">
        <v>0.2138614295475996</v>
      </c>
      <c r="AH294" s="17">
        <v>0.20306911332427649</v>
      </c>
      <c r="AI294" s="17">
        <v>0.19863071494585419</v>
      </c>
      <c r="AJ294" s="17">
        <v>0.10186219173546041</v>
      </c>
      <c r="AK294" s="17">
        <v>0.15458758982821261</v>
      </c>
      <c r="AL294" s="17">
        <v>0.16663979490367789</v>
      </c>
      <c r="AM294" s="17">
        <v>0.25652439228579638</v>
      </c>
      <c r="AN294" s="17">
        <v>9.899619710173993E-2</v>
      </c>
      <c r="AO294" s="17">
        <v>0.1599597563622269</v>
      </c>
      <c r="AP294" s="17">
        <v>8.740956688440088E-2</v>
      </c>
      <c r="AQ294" s="17">
        <v>0.42691140694437107</v>
      </c>
      <c r="AS294" s="17">
        <v>0.17701842014104399</v>
      </c>
      <c r="AT294" s="17">
        <v>0.18241848312540071</v>
      </c>
      <c r="AU294" s="17">
        <v>0.20684986617686099</v>
      </c>
      <c r="AV294" s="17">
        <v>0.1999857517374653</v>
      </c>
      <c r="AW294" s="17">
        <v>0.1230542297784348</v>
      </c>
      <c r="AX294" s="17">
        <v>0.1626404027735365</v>
      </c>
      <c r="AY294" s="17">
        <v>0.39123776964421297</v>
      </c>
      <c r="AZ294" s="17">
        <v>0.29038480593124222</v>
      </c>
      <c r="BB294" s="17">
        <v>0.20109665287584591</v>
      </c>
      <c r="BC294" s="17">
        <v>0.15201105952893851</v>
      </c>
      <c r="BD294" s="17">
        <v>0.2288482643829666</v>
      </c>
      <c r="BE294" s="17">
        <v>0.22645980058570811</v>
      </c>
      <c r="BF294" s="17">
        <v>0.13515759796700219</v>
      </c>
      <c r="BG294" s="17">
        <v>0.1732248636415635</v>
      </c>
      <c r="BH294" s="17">
        <v>0.30101053264348038</v>
      </c>
      <c r="BI294" s="17">
        <v>0.34518271577466519</v>
      </c>
      <c r="BJ294" s="17">
        <v>0.17670651238195359</v>
      </c>
    </row>
    <row r="295" spans="2:62">
      <c r="B295" s="16" t="s">
        <v>157</v>
      </c>
      <c r="C295" s="17">
        <v>9.8939418433485568E-2</v>
      </c>
      <c r="D295" s="17">
        <v>0.1140077414841531</v>
      </c>
      <c r="E295" s="17">
        <v>9.8076114820902324E-2</v>
      </c>
      <c r="F295" s="17">
        <v>9.5405459571091519E-2</v>
      </c>
      <c r="G295" s="17">
        <v>0.1227640759129885</v>
      </c>
      <c r="H295" s="17">
        <v>7.837942600154435E-2</v>
      </c>
      <c r="I295" s="17">
        <v>8.7073033167293173E-2</v>
      </c>
      <c r="K295" s="17">
        <v>9.7298073146306424E-2</v>
      </c>
      <c r="L295" s="17">
        <v>9.8678714295348566E-2</v>
      </c>
      <c r="N295" s="17">
        <v>0.1006880454949475</v>
      </c>
      <c r="O295" s="17">
        <v>9.7584243502031764E-2</v>
      </c>
      <c r="P295" s="17">
        <v>0.13049167795697059</v>
      </c>
      <c r="Q295" s="17">
        <v>7.1599250796489586E-2</v>
      </c>
      <c r="R295" s="17">
        <v>7.7326490940899703E-2</v>
      </c>
      <c r="S295" s="17">
        <v>8.9990711549662164E-2</v>
      </c>
      <c r="T295" s="17">
        <v>0.11209143663901019</v>
      </c>
      <c r="U295" s="17">
        <v>0.10129236963760101</v>
      </c>
      <c r="V295" s="17">
        <v>0.1033524971621739</v>
      </c>
      <c r="W295" s="17">
        <v>7.9534159987779476E-2</v>
      </c>
      <c r="X295" s="17">
        <v>0.11027702731648351</v>
      </c>
      <c r="Y295" s="17">
        <v>0.12647101605562641</v>
      </c>
      <c r="AA295" s="17">
        <v>0.15096211794138581</v>
      </c>
      <c r="AB295" s="17">
        <v>3.4802151379955522E-2</v>
      </c>
      <c r="AC295" s="17">
        <v>9.2718434581795531E-2</v>
      </c>
      <c r="AD295" s="17">
        <v>8.585340979025588E-2</v>
      </c>
      <c r="AE295" s="17">
        <v>0.1111043943763373</v>
      </c>
      <c r="AF295" s="17">
        <v>8.2601482756607392E-2</v>
      </c>
      <c r="AG295" s="17">
        <v>8.9821120929854406E-2</v>
      </c>
      <c r="AH295" s="17">
        <v>0.1189040913056859</v>
      </c>
      <c r="AI295" s="17">
        <v>0.1375265045136834</v>
      </c>
      <c r="AJ295" s="17">
        <v>0.15387050151023471</v>
      </c>
      <c r="AK295" s="17">
        <v>7.5719786437447034E-2</v>
      </c>
      <c r="AL295" s="17">
        <v>0.1066229797892824</v>
      </c>
      <c r="AM295" s="17">
        <v>0.13795715103132281</v>
      </c>
      <c r="AN295" s="17">
        <v>9.7420731385661347E-2</v>
      </c>
      <c r="AO295" s="17">
        <v>5.9835827366117533E-2</v>
      </c>
      <c r="AP295" s="17">
        <v>8.7477245246456753E-2</v>
      </c>
      <c r="AQ295" s="17">
        <v>7.8039677340414698E-2</v>
      </c>
      <c r="AS295" s="17">
        <v>9.7659772730571831E-2</v>
      </c>
      <c r="AT295" s="17">
        <v>0.1010655117389498</v>
      </c>
      <c r="AU295" s="17">
        <v>0.13920012438353721</v>
      </c>
      <c r="AV295" s="17">
        <v>7.8427469695912244E-2</v>
      </c>
      <c r="AW295" s="17">
        <v>0.1053264219455218</v>
      </c>
      <c r="AX295" s="17">
        <v>0.12649933042079611</v>
      </c>
      <c r="AY295" s="17">
        <v>5.5945437325355382E-2</v>
      </c>
      <c r="AZ295" s="17">
        <v>8.1068051812336964E-2</v>
      </c>
      <c r="BB295" s="17">
        <v>0.1140377937905153</v>
      </c>
      <c r="BC295" s="17">
        <v>8.7237860314811733E-2</v>
      </c>
      <c r="BD295" s="17">
        <v>0.1424903302785743</v>
      </c>
      <c r="BE295" s="17">
        <v>7.7252387128601371E-2</v>
      </c>
      <c r="BF295" s="17">
        <v>9.2131890600828881E-2</v>
      </c>
      <c r="BG295" s="17">
        <v>9.9964487526302659E-2</v>
      </c>
      <c r="BH295" s="17">
        <v>7.3179774402623118E-2</v>
      </c>
      <c r="BI295" s="17">
        <v>0.1404471647043754</v>
      </c>
      <c r="BJ295" s="17">
        <v>6.53373817833168E-2</v>
      </c>
    </row>
    <row r="296" spans="2:62">
      <c r="B296" s="16" t="s">
        <v>158</v>
      </c>
      <c r="C296" s="17">
        <v>9.635755146481198E-2</v>
      </c>
      <c r="D296" s="17">
        <v>9.9082245493516116E-2</v>
      </c>
      <c r="E296" s="17">
        <v>0.1150652358198736</v>
      </c>
      <c r="F296" s="17">
        <v>0.10879092093969139</v>
      </c>
      <c r="G296" s="17">
        <v>0.10019274977545729</v>
      </c>
      <c r="H296" s="17">
        <v>9.2767407711815991E-2</v>
      </c>
      <c r="I296" s="17">
        <v>6.8596589630837021E-2</v>
      </c>
      <c r="K296" s="17">
        <v>0.1136387158426172</v>
      </c>
      <c r="L296" s="17">
        <v>7.9893973136838672E-2</v>
      </c>
      <c r="N296" s="17">
        <v>6.2775561103828814E-2</v>
      </c>
      <c r="O296" s="17">
        <v>3.190299942527907E-2</v>
      </c>
      <c r="P296" s="17">
        <v>9.7142847733809504E-2</v>
      </c>
      <c r="Q296" s="17">
        <v>6.8907658314588269E-2</v>
      </c>
      <c r="R296" s="17">
        <v>0.12347915976789089</v>
      </c>
      <c r="S296" s="17">
        <v>0.1145688593730616</v>
      </c>
      <c r="T296" s="17">
        <v>9.2975108541724361E-2</v>
      </c>
      <c r="U296" s="17">
        <v>8.5867562446791279E-2</v>
      </c>
      <c r="V296" s="17">
        <v>8.6237862237529189E-2</v>
      </c>
      <c r="W296" s="17">
        <v>0.14134062808953601</v>
      </c>
      <c r="X296" s="17">
        <v>8.3580628275768565E-2</v>
      </c>
      <c r="Y296" s="17">
        <v>8.4142644926352997E-2</v>
      </c>
      <c r="AA296" s="17">
        <v>3.1701783372719207E-2</v>
      </c>
      <c r="AB296" s="17">
        <v>0.1059981039364868</v>
      </c>
      <c r="AC296" s="17">
        <v>0.10647108998755971</v>
      </c>
      <c r="AD296" s="17">
        <v>7.7892006140792364E-2</v>
      </c>
      <c r="AE296" s="17">
        <v>0.1090508250191999</v>
      </c>
      <c r="AF296" s="17">
        <v>7.6411193318605075E-2</v>
      </c>
      <c r="AG296" s="17">
        <v>7.662487198897433E-2</v>
      </c>
      <c r="AH296" s="17">
        <v>7.5577543235174974E-2</v>
      </c>
      <c r="AI296" s="17">
        <v>9.0150359682627759E-2</v>
      </c>
      <c r="AJ296" s="17">
        <v>0.1212436920072907</v>
      </c>
      <c r="AK296" s="17">
        <v>0.17051964614090731</v>
      </c>
      <c r="AL296" s="17">
        <v>9.5938477637247971E-2</v>
      </c>
      <c r="AM296" s="17">
        <v>0.10409903042523309</v>
      </c>
      <c r="AN296" s="17">
        <v>0.16973949482207029</v>
      </c>
      <c r="AO296" s="17">
        <v>9.5776395023005251E-2</v>
      </c>
      <c r="AP296" s="17">
        <v>8.5338853277152349E-2</v>
      </c>
      <c r="AQ296" s="17">
        <v>3.2395859134329699E-2</v>
      </c>
      <c r="AS296" s="17">
        <v>0.1051868094862389</v>
      </c>
      <c r="AT296" s="17">
        <v>0.11562388912748529</v>
      </c>
      <c r="AU296" s="17">
        <v>0.1160317779907869</v>
      </c>
      <c r="AV296" s="17">
        <v>0.10801604865516951</v>
      </c>
      <c r="AW296" s="17">
        <v>5.8685274563913647E-2</v>
      </c>
      <c r="AX296" s="17">
        <v>6.0824346833022278E-2</v>
      </c>
      <c r="AY296" s="17">
        <v>7.4560239986580859E-2</v>
      </c>
      <c r="AZ296" s="17">
        <v>7.3770528288222781E-2</v>
      </c>
      <c r="BB296" s="17">
        <v>0.1001093257727156</v>
      </c>
      <c r="BC296" s="17">
        <v>0.13321153334290001</v>
      </c>
      <c r="BD296" s="17">
        <v>0.13682048076281331</v>
      </c>
      <c r="BE296" s="17">
        <v>0.13056046158253359</v>
      </c>
      <c r="BF296" s="17">
        <v>5.6102834710001208E-2</v>
      </c>
      <c r="BG296" s="17">
        <v>5.7406413246905152E-2</v>
      </c>
      <c r="BH296" s="17">
        <v>6.7289153518757513E-2</v>
      </c>
      <c r="BI296" s="17">
        <v>8.8671000770160907E-2</v>
      </c>
      <c r="BJ296" s="17">
        <v>4.7990965901988952E-2</v>
      </c>
    </row>
    <row r="297" spans="2:62">
      <c r="B297" s="16" t="s">
        <v>159</v>
      </c>
      <c r="C297" s="17">
        <v>8.9012345532420212E-2</v>
      </c>
      <c r="D297" s="17">
        <v>9.5265754801854743E-2</v>
      </c>
      <c r="E297" s="17">
        <v>7.8458688123498516E-2</v>
      </c>
      <c r="F297" s="17">
        <v>8.7184113549464745E-2</v>
      </c>
      <c r="G297" s="17">
        <v>0.1071547392676675</v>
      </c>
      <c r="H297" s="17">
        <v>9.9714685237671172E-2</v>
      </c>
      <c r="I297" s="17">
        <v>7.3123856882508359E-2</v>
      </c>
      <c r="K297" s="17">
        <v>9.8228391475554469E-2</v>
      </c>
      <c r="L297" s="17">
        <v>8.0399117933034905E-2</v>
      </c>
      <c r="N297" s="17">
        <v>8.7007735682134046E-2</v>
      </c>
      <c r="O297" s="17">
        <v>6.3648995006751932E-2</v>
      </c>
      <c r="P297" s="17">
        <v>5.7832479757056958E-2</v>
      </c>
      <c r="Q297" s="17">
        <v>0.14463774534841051</v>
      </c>
      <c r="R297" s="17">
        <v>8.725306714654546E-2</v>
      </c>
      <c r="S297" s="17">
        <v>6.7382657413292066E-2</v>
      </c>
      <c r="T297" s="17">
        <v>9.0473692642663819E-2</v>
      </c>
      <c r="U297" s="17">
        <v>0.1075445284747697</v>
      </c>
      <c r="V297" s="17">
        <v>6.6958944006088345E-2</v>
      </c>
      <c r="W297" s="17">
        <v>0.10774546008676091</v>
      </c>
      <c r="X297" s="17">
        <v>8.6966909680447207E-2</v>
      </c>
      <c r="Y297" s="17">
        <v>8.9532444439954187E-2</v>
      </c>
      <c r="AA297" s="17">
        <v>6.2010290685741307E-2</v>
      </c>
      <c r="AB297" s="17">
        <v>4.2403689722977277E-2</v>
      </c>
      <c r="AC297" s="17">
        <v>4.0662417811022249E-2</v>
      </c>
      <c r="AD297" s="17">
        <v>6.8626551065617852E-2</v>
      </c>
      <c r="AE297" s="17">
        <v>8.5703101340231513E-2</v>
      </c>
      <c r="AF297" s="17">
        <v>0.1018866424295051</v>
      </c>
      <c r="AG297" s="17">
        <v>7.3738849674244655E-2</v>
      </c>
      <c r="AH297" s="17">
        <v>0.15158718341290639</v>
      </c>
      <c r="AI297" s="17">
        <v>7.2262342849093733E-2</v>
      </c>
      <c r="AJ297" s="17">
        <v>0.1287578339626364</v>
      </c>
      <c r="AK297" s="17">
        <v>9.137686816360209E-2</v>
      </c>
      <c r="AL297" s="17">
        <v>7.8337712292759099E-2</v>
      </c>
      <c r="AM297" s="17">
        <v>7.4282322216323457E-2</v>
      </c>
      <c r="AN297" s="17">
        <v>0.15044934927592729</v>
      </c>
      <c r="AO297" s="17">
        <v>7.7447740964608644E-2</v>
      </c>
      <c r="AP297" s="17">
        <v>0.13576835265893869</v>
      </c>
      <c r="AQ297" s="17">
        <v>5.093448359998879E-2</v>
      </c>
      <c r="AS297" s="17">
        <v>9.4226088645024048E-2</v>
      </c>
      <c r="AT297" s="17">
        <v>0.1219434057270819</v>
      </c>
      <c r="AU297" s="17">
        <v>0.1165324582227391</v>
      </c>
      <c r="AV297" s="17">
        <v>8.0270094052799001E-2</v>
      </c>
      <c r="AW297" s="17">
        <v>5.0484692621143148E-2</v>
      </c>
      <c r="AX297" s="17">
        <v>6.0049208170515171E-2</v>
      </c>
      <c r="AY297" s="17">
        <v>5.4538689248765912E-2</v>
      </c>
      <c r="AZ297" s="17">
        <v>5.0209999963633102E-2</v>
      </c>
      <c r="BB297" s="17">
        <v>0.1010101022795631</v>
      </c>
      <c r="BC297" s="17">
        <v>0.12843121048272621</v>
      </c>
      <c r="BD297" s="17">
        <v>8.4208004573881376E-2</v>
      </c>
      <c r="BE297" s="17">
        <v>0.101072894327003</v>
      </c>
      <c r="BF297" s="17">
        <v>7.4815071742963563E-2</v>
      </c>
      <c r="BG297" s="17">
        <v>5.6674832347143177E-2</v>
      </c>
      <c r="BH297" s="17">
        <v>5.6571258419266891E-2</v>
      </c>
      <c r="BI297" s="17">
        <v>7.4165695526218614E-2</v>
      </c>
      <c r="BJ297" s="17">
        <v>3.543873987341245E-2</v>
      </c>
    </row>
    <row r="298" spans="2:62">
      <c r="B298" s="16" t="s">
        <v>160</v>
      </c>
      <c r="C298" s="17">
        <v>4.595316797111193E-2</v>
      </c>
      <c r="D298" s="17">
        <v>2.9517617105677321E-2</v>
      </c>
      <c r="E298" s="17">
        <v>8.0860581311622992E-2</v>
      </c>
      <c r="F298" s="17">
        <v>5.7656264673750381E-2</v>
      </c>
      <c r="G298" s="17">
        <v>4.5986432690519358E-2</v>
      </c>
      <c r="H298" s="17">
        <v>4.464079071270996E-2</v>
      </c>
      <c r="I298" s="17">
        <v>1.9745081868706261E-2</v>
      </c>
      <c r="K298" s="17">
        <v>5.6179309005604069E-2</v>
      </c>
      <c r="L298" s="17">
        <v>3.616177379598752E-2</v>
      </c>
      <c r="N298" s="17">
        <v>5.5803747522627872E-2</v>
      </c>
      <c r="O298" s="17">
        <v>7.7232220143339012E-2</v>
      </c>
      <c r="P298" s="17">
        <v>6.9092352043874872E-2</v>
      </c>
      <c r="Q298" s="17">
        <v>5.8926978670696108E-2</v>
      </c>
      <c r="R298" s="17">
        <v>5.4956313866348229E-2</v>
      </c>
      <c r="S298" s="17">
        <v>5.9363542323551947E-2</v>
      </c>
      <c r="T298" s="17">
        <v>2.7968426522772791E-2</v>
      </c>
      <c r="U298" s="17">
        <v>3.6820870996457769E-2</v>
      </c>
      <c r="V298" s="17">
        <v>2.1480986714011819E-2</v>
      </c>
      <c r="W298" s="17">
        <v>4.9764189474898898E-2</v>
      </c>
      <c r="X298" s="17">
        <v>3.041724283069152E-2</v>
      </c>
      <c r="Y298" s="17">
        <v>4.8546597680795688E-2</v>
      </c>
      <c r="AA298" s="17">
        <v>0</v>
      </c>
      <c r="AB298" s="17">
        <v>4.231852608241473E-2</v>
      </c>
      <c r="AC298" s="17">
        <v>0</v>
      </c>
      <c r="AD298" s="17">
        <v>6.1183926922838673E-2</v>
      </c>
      <c r="AE298" s="17">
        <v>3.0978888752527169E-2</v>
      </c>
      <c r="AF298" s="17">
        <v>5.4053929947563632E-2</v>
      </c>
      <c r="AG298" s="17">
        <v>4.407729857566553E-2</v>
      </c>
      <c r="AH298" s="17">
        <v>5.6167652267171353E-2</v>
      </c>
      <c r="AI298" s="17">
        <v>5.7906485921106469E-2</v>
      </c>
      <c r="AJ298" s="17">
        <v>4.2949800883564773E-2</v>
      </c>
      <c r="AK298" s="17">
        <v>2.8294503880770591E-2</v>
      </c>
      <c r="AL298" s="17">
        <v>9.0240361822433293E-2</v>
      </c>
      <c r="AM298" s="17">
        <v>3.067429443491123E-2</v>
      </c>
      <c r="AN298" s="17">
        <v>0</v>
      </c>
      <c r="AO298" s="17">
        <v>0.1156902281729839</v>
      </c>
      <c r="AP298" s="17">
        <v>8.6451826116883998E-2</v>
      </c>
      <c r="AQ298" s="17">
        <v>0</v>
      </c>
      <c r="AS298" s="17">
        <v>4.9836407012177307E-2</v>
      </c>
      <c r="AT298" s="17">
        <v>5.6010496639372617E-2</v>
      </c>
      <c r="AU298" s="17">
        <v>6.1119877238636391E-2</v>
      </c>
      <c r="AV298" s="17">
        <v>3.7885871041698722E-2</v>
      </c>
      <c r="AW298" s="17">
        <v>5.109102608779257E-2</v>
      </c>
      <c r="AX298" s="17">
        <v>6.1100200594484663E-2</v>
      </c>
      <c r="AY298" s="17">
        <v>0</v>
      </c>
      <c r="AZ298" s="17">
        <v>1.9770630291607739E-2</v>
      </c>
      <c r="BB298" s="17">
        <v>5.7917845499114967E-2</v>
      </c>
      <c r="BC298" s="17">
        <v>6.2332942815648801E-2</v>
      </c>
      <c r="BD298" s="17">
        <v>3.9263433902887099E-2</v>
      </c>
      <c r="BE298" s="17">
        <v>4.1452096549934592E-2</v>
      </c>
      <c r="BF298" s="17">
        <v>5.0175110993168501E-2</v>
      </c>
      <c r="BG298" s="17">
        <v>7.6992912075118977E-2</v>
      </c>
      <c r="BH298" s="17">
        <v>6.356796531939022E-3</v>
      </c>
      <c r="BI298" s="17">
        <v>1.7045079292635369E-2</v>
      </c>
      <c r="BJ298" s="17">
        <v>4.7976054376781353E-2</v>
      </c>
    </row>
    <row r="299" spans="2:62" ht="57.95">
      <c r="B299" s="16" t="s">
        <v>161</v>
      </c>
      <c r="C299" s="17">
        <v>0.15381444007375661</v>
      </c>
      <c r="D299" s="17">
        <v>0.14354435619867939</v>
      </c>
      <c r="E299" s="17">
        <v>0.22519834477862299</v>
      </c>
      <c r="F299" s="17">
        <v>0.15454510222694329</v>
      </c>
      <c r="G299" s="17">
        <v>8.9779330583735745E-2</v>
      </c>
      <c r="H299" s="17">
        <v>0.14281040045797469</v>
      </c>
      <c r="I299" s="17">
        <v>0.16100173582699079</v>
      </c>
      <c r="K299" s="17">
        <v>0.16185498444792171</v>
      </c>
      <c r="L299" s="17">
        <v>0.14663744007125101</v>
      </c>
      <c r="N299" s="17">
        <v>0.18270990586177849</v>
      </c>
      <c r="O299" s="17">
        <v>0.15820054474160111</v>
      </c>
      <c r="P299" s="17">
        <v>0.15423263868902681</v>
      </c>
      <c r="Q299" s="17">
        <v>8.1542983405947914E-2</v>
      </c>
      <c r="R299" s="17">
        <v>0.15658512441072819</v>
      </c>
      <c r="S299" s="17">
        <v>0.15006490767016289</v>
      </c>
      <c r="T299" s="17">
        <v>0.15202443143534811</v>
      </c>
      <c r="U299" s="17">
        <v>0.12929167806097261</v>
      </c>
      <c r="V299" s="17">
        <v>0.18528571634299679</v>
      </c>
      <c r="W299" s="17">
        <v>0.17843850984259521</v>
      </c>
      <c r="X299" s="17">
        <v>0.13237885269182911</v>
      </c>
      <c r="Y299" s="17">
        <v>0.1412474265280601</v>
      </c>
      <c r="AA299" s="17">
        <v>0.18012757750500499</v>
      </c>
      <c r="AB299" s="17">
        <v>0.11406191315311739</v>
      </c>
      <c r="AC299" s="17">
        <v>0.17368790826675581</v>
      </c>
      <c r="AD299" s="17">
        <v>0.1249483196625874</v>
      </c>
      <c r="AE299" s="17">
        <v>0.11935664579139479</v>
      </c>
      <c r="AF299" s="17">
        <v>0.1186177499605702</v>
      </c>
      <c r="AG299" s="17">
        <v>0.17145615222581789</v>
      </c>
      <c r="AH299" s="17">
        <v>0.16912752987506349</v>
      </c>
      <c r="AI299" s="17">
        <v>0.13425556834148841</v>
      </c>
      <c r="AJ299" s="17">
        <v>0.1203682619393686</v>
      </c>
      <c r="AK299" s="17">
        <v>0.15335224215685031</v>
      </c>
      <c r="AL299" s="17">
        <v>0.1908965132637796</v>
      </c>
      <c r="AM299" s="17">
        <v>0.16134742185942019</v>
      </c>
      <c r="AN299" s="17">
        <v>0.26621622370838349</v>
      </c>
      <c r="AO299" s="17">
        <v>0.21424434339317819</v>
      </c>
      <c r="AP299" s="17">
        <v>0.2141426916568617</v>
      </c>
      <c r="AQ299" s="17">
        <v>0.1541706184696201</v>
      </c>
      <c r="AS299" s="17">
        <v>0.13984346217530139</v>
      </c>
      <c r="AT299" s="17">
        <v>0.18388397762446199</v>
      </c>
      <c r="AU299" s="17">
        <v>9.1013757475014959E-2</v>
      </c>
      <c r="AV299" s="17">
        <v>0.23402087653888151</v>
      </c>
      <c r="AW299" s="17">
        <v>0.13946863247300109</v>
      </c>
      <c r="AX299" s="17">
        <v>0.30443919962924221</v>
      </c>
      <c r="AY299" s="17">
        <v>0.10659120791243221</v>
      </c>
      <c r="AZ299" s="17">
        <v>0.1058981505380352</v>
      </c>
      <c r="BB299" s="17">
        <v>0.1123984133790977</v>
      </c>
      <c r="BC299" s="17">
        <v>0.21523592364102631</v>
      </c>
      <c r="BD299" s="17">
        <v>0.13945229967012079</v>
      </c>
      <c r="BE299" s="17">
        <v>0.216216194057719</v>
      </c>
      <c r="BF299" s="17">
        <v>0.13166188677379709</v>
      </c>
      <c r="BG299" s="17">
        <v>0.30543264221904998</v>
      </c>
      <c r="BH299" s="17">
        <v>3.9518241830281908E-2</v>
      </c>
      <c r="BI299" s="17">
        <v>9.0626166016029713E-2</v>
      </c>
      <c r="BJ299" s="17">
        <v>0.226550259399658</v>
      </c>
    </row>
    <row r="301" spans="2:62" ht="72.599999999999994">
      <c r="B301" s="14" t="s">
        <v>162</v>
      </c>
    </row>
    <row r="302" spans="2:62">
      <c r="B302" s="15" t="s">
        <v>16</v>
      </c>
    </row>
    <row r="303" spans="2:62">
      <c r="B303" s="16" t="s">
        <v>163</v>
      </c>
      <c r="C303" s="17">
        <v>0.17249434487356399</v>
      </c>
      <c r="D303" s="17">
        <v>0.20659905552731769</v>
      </c>
      <c r="E303" s="17">
        <v>0.31054868226862847</v>
      </c>
      <c r="F303" s="17">
        <v>0.21484558628291381</v>
      </c>
      <c r="G303" s="17">
        <v>0.15367198295453741</v>
      </c>
      <c r="H303" s="17">
        <v>0.101008422837123</v>
      </c>
      <c r="I303" s="17">
        <v>6.652242434795276E-2</v>
      </c>
      <c r="K303" s="17">
        <v>0.20395217182451739</v>
      </c>
      <c r="L303" s="17">
        <v>0.14251191078044381</v>
      </c>
      <c r="N303" s="17">
        <v>0.15476253459559711</v>
      </c>
      <c r="O303" s="17">
        <v>0.2036226796578314</v>
      </c>
      <c r="P303" s="17">
        <v>0.15409462789374959</v>
      </c>
      <c r="Q303" s="17">
        <v>0.15358398640853249</v>
      </c>
      <c r="R303" s="17">
        <v>0.2001330273997356</v>
      </c>
      <c r="S303" s="17">
        <v>0.1075795455450524</v>
      </c>
      <c r="T303" s="17">
        <v>0.21128503357978001</v>
      </c>
      <c r="U303" s="17">
        <v>0.1712953191141928</v>
      </c>
      <c r="V303" s="17">
        <v>0.13622252607127641</v>
      </c>
      <c r="W303" s="17">
        <v>0.23140801682021411</v>
      </c>
      <c r="X303" s="17">
        <v>0.1493565527860736</v>
      </c>
      <c r="Y303" s="17">
        <v>0.17147659400391449</v>
      </c>
      <c r="AA303" s="17">
        <v>0.1602894265510145</v>
      </c>
      <c r="AB303" s="17">
        <v>0.14243236963290529</v>
      </c>
      <c r="AC303" s="17">
        <v>0.1486647340685763</v>
      </c>
      <c r="AD303" s="17">
        <v>0.13503156468916469</v>
      </c>
      <c r="AE303" s="17">
        <v>0.14302748687642239</v>
      </c>
      <c r="AF303" s="17">
        <v>0.12061540848410281</v>
      </c>
      <c r="AG303" s="17">
        <v>0.1535061320520158</v>
      </c>
      <c r="AH303" s="17">
        <v>0.18020665701336791</v>
      </c>
      <c r="AI303" s="17">
        <v>0.1220897097294064</v>
      </c>
      <c r="AJ303" s="17">
        <v>0.10238892596150689</v>
      </c>
      <c r="AK303" s="17">
        <v>0.22462744282059141</v>
      </c>
      <c r="AL303" s="17">
        <v>0.27999199465650798</v>
      </c>
      <c r="AM303" s="17">
        <v>0.2000172752789087</v>
      </c>
      <c r="AN303" s="17">
        <v>0.2180459148282568</v>
      </c>
      <c r="AO303" s="17">
        <v>0.1925559135088277</v>
      </c>
      <c r="AP303" s="17">
        <v>0.4037668362870257</v>
      </c>
      <c r="AQ303" s="17">
        <v>8.5740134848889066E-2</v>
      </c>
      <c r="AS303" s="17">
        <v>0.15882557696764879</v>
      </c>
      <c r="AT303" s="17">
        <v>0.207359506167065</v>
      </c>
      <c r="AU303" s="17">
        <v>0.15433693406146409</v>
      </c>
      <c r="AV303" s="17">
        <v>0.17340287553672101</v>
      </c>
      <c r="AW303" s="17">
        <v>0.20881987951674941</v>
      </c>
      <c r="AX303" s="17">
        <v>0.16275067981322691</v>
      </c>
      <c r="AY303" s="17">
        <v>3.5444699130221718E-2</v>
      </c>
      <c r="AZ303" s="17">
        <v>0.12620672386625159</v>
      </c>
      <c r="BB303" s="17">
        <v>0.2034058550581794</v>
      </c>
      <c r="BC303" s="17">
        <v>0.25249453881947093</v>
      </c>
      <c r="BD303" s="17">
        <v>0.1630355156498913</v>
      </c>
      <c r="BE303" s="17">
        <v>0.17058451198911731</v>
      </c>
      <c r="BF303" s="17">
        <v>0.17693609305821961</v>
      </c>
      <c r="BG303" s="17">
        <v>0.21137137065737499</v>
      </c>
      <c r="BH303" s="17">
        <v>0.1048242270728259</v>
      </c>
      <c r="BI303" s="17">
        <v>4.1695563939848967E-2</v>
      </c>
      <c r="BJ303" s="17">
        <v>8.3139126559143198E-2</v>
      </c>
    </row>
    <row r="304" spans="2:62">
      <c r="B304" s="16" t="s">
        <v>164</v>
      </c>
      <c r="C304" s="17">
        <v>0.45371844151775897</v>
      </c>
      <c r="D304" s="17">
        <v>0.48070793353133651</v>
      </c>
      <c r="E304" s="17">
        <v>0.43020564611484691</v>
      </c>
      <c r="F304" s="17">
        <v>0.46726311318847952</v>
      </c>
      <c r="G304" s="17">
        <v>0.47234666169956091</v>
      </c>
      <c r="H304" s="17">
        <v>0.41893020786337443</v>
      </c>
      <c r="I304" s="17">
        <v>0.45241591354851263</v>
      </c>
      <c r="K304" s="17">
        <v>0.46382585916002789</v>
      </c>
      <c r="L304" s="17">
        <v>0.44476861522432648</v>
      </c>
      <c r="N304" s="17">
        <v>0.52548700229231338</v>
      </c>
      <c r="O304" s="17">
        <v>0.41597225389261189</v>
      </c>
      <c r="P304" s="17">
        <v>0.45443886762635949</v>
      </c>
      <c r="Q304" s="17">
        <v>0.50044207873274926</v>
      </c>
      <c r="R304" s="17">
        <v>0.45467579014471032</v>
      </c>
      <c r="S304" s="17">
        <v>0.43386738007602349</v>
      </c>
      <c r="T304" s="17">
        <v>0.39625159587870812</v>
      </c>
      <c r="U304" s="17">
        <v>0.52056076150738195</v>
      </c>
      <c r="V304" s="17">
        <v>0.44358897737572078</v>
      </c>
      <c r="W304" s="17">
        <v>0.44248984016359771</v>
      </c>
      <c r="X304" s="17">
        <v>0.42938726887970058</v>
      </c>
      <c r="Y304" s="17">
        <v>0.4275117000082253</v>
      </c>
      <c r="AA304" s="17">
        <v>0.23985392579588449</v>
      </c>
      <c r="AB304" s="17">
        <v>0.5073040284211493</v>
      </c>
      <c r="AC304" s="17">
        <v>0.47347575780516832</v>
      </c>
      <c r="AD304" s="17">
        <v>0.4259899070338925</v>
      </c>
      <c r="AE304" s="17">
        <v>0.47683553781253402</v>
      </c>
      <c r="AF304" s="17">
        <v>0.52765806698305506</v>
      </c>
      <c r="AG304" s="17">
        <v>0.45522269711556951</v>
      </c>
      <c r="AH304" s="17">
        <v>0.37750703819816478</v>
      </c>
      <c r="AI304" s="17">
        <v>0.47260629552791</v>
      </c>
      <c r="AJ304" s="17">
        <v>0.52820892669877773</v>
      </c>
      <c r="AK304" s="17">
        <v>0.47012268311120081</v>
      </c>
      <c r="AL304" s="17">
        <v>0.40256365602027783</v>
      </c>
      <c r="AM304" s="17">
        <v>0.4754008135991582</v>
      </c>
      <c r="AN304" s="17">
        <v>0.41757336088601632</v>
      </c>
      <c r="AO304" s="17">
        <v>0.63122430332646706</v>
      </c>
      <c r="AP304" s="17">
        <v>0.3367968319094195</v>
      </c>
      <c r="AQ304" s="17">
        <v>0.25664081452570031</v>
      </c>
      <c r="AS304" s="17">
        <v>0.47474896532673622</v>
      </c>
      <c r="AT304" s="17">
        <v>0.45687907486913149</v>
      </c>
      <c r="AU304" s="17">
        <v>0.52565793348828038</v>
      </c>
      <c r="AV304" s="17">
        <v>0.51994360571869214</v>
      </c>
      <c r="AW304" s="17">
        <v>0.39471447652427222</v>
      </c>
      <c r="AX304" s="17">
        <v>0.52952071015056912</v>
      </c>
      <c r="AY304" s="17">
        <v>0.46505055292798481</v>
      </c>
      <c r="AZ304" s="17">
        <v>0.39273385503104941</v>
      </c>
      <c r="BB304" s="17">
        <v>0.47278469224739261</v>
      </c>
      <c r="BC304" s="17">
        <v>0.46763566492834541</v>
      </c>
      <c r="BD304" s="17">
        <v>0.52641179774320856</v>
      </c>
      <c r="BE304" s="17">
        <v>0.47102237400079278</v>
      </c>
      <c r="BF304" s="17">
        <v>0.41207671539895913</v>
      </c>
      <c r="BG304" s="17">
        <v>0.51837120897746791</v>
      </c>
      <c r="BH304" s="17">
        <v>0.38796038293722551</v>
      </c>
      <c r="BI304" s="17">
        <v>0.42335174938629178</v>
      </c>
      <c r="BJ304" s="17">
        <v>0.49031944522247611</v>
      </c>
    </row>
    <row r="305" spans="2:62">
      <c r="B305" s="16" t="s">
        <v>165</v>
      </c>
      <c r="C305" s="17">
        <v>0.25411064288498159</v>
      </c>
      <c r="D305" s="17">
        <v>0.18141996094092819</v>
      </c>
      <c r="E305" s="17">
        <v>0.154335119790182</v>
      </c>
      <c r="F305" s="17">
        <v>0.17058582976512701</v>
      </c>
      <c r="G305" s="17">
        <v>0.24499095822272471</v>
      </c>
      <c r="H305" s="17">
        <v>0.37155194485568599</v>
      </c>
      <c r="I305" s="17">
        <v>0.37932850235972948</v>
      </c>
      <c r="K305" s="17">
        <v>0.25893257958823102</v>
      </c>
      <c r="L305" s="17">
        <v>0.24822058303070041</v>
      </c>
      <c r="N305" s="17">
        <v>0.25197775382954768</v>
      </c>
      <c r="O305" s="17">
        <v>0.31742909964382671</v>
      </c>
      <c r="P305" s="17">
        <v>0.22579912477789041</v>
      </c>
      <c r="Q305" s="17">
        <v>0.1584478625761358</v>
      </c>
      <c r="R305" s="17">
        <v>0.25009910274327413</v>
      </c>
      <c r="S305" s="17">
        <v>0.34524351475551568</v>
      </c>
      <c r="T305" s="17">
        <v>0.26606682760954731</v>
      </c>
      <c r="U305" s="17">
        <v>0.22208230121872369</v>
      </c>
      <c r="V305" s="17">
        <v>0.28565873793462848</v>
      </c>
      <c r="W305" s="17">
        <v>0.1921256765224553</v>
      </c>
      <c r="X305" s="17">
        <v>0.27773753787954969</v>
      </c>
      <c r="Y305" s="17">
        <v>0.273364845328189</v>
      </c>
      <c r="AA305" s="17">
        <v>0.1825858003586863</v>
      </c>
      <c r="AB305" s="17">
        <v>0.19299176195117981</v>
      </c>
      <c r="AC305" s="17">
        <v>0.2043786280156723</v>
      </c>
      <c r="AD305" s="17">
        <v>0.30782768672055077</v>
      </c>
      <c r="AE305" s="17">
        <v>0.26585673580347702</v>
      </c>
      <c r="AF305" s="17">
        <v>0.24063102475966069</v>
      </c>
      <c r="AG305" s="17">
        <v>0.27782940174913878</v>
      </c>
      <c r="AH305" s="17">
        <v>0.35453537016682779</v>
      </c>
      <c r="AI305" s="17">
        <v>0.24945826815317479</v>
      </c>
      <c r="AJ305" s="17">
        <v>0.29292849166180679</v>
      </c>
      <c r="AK305" s="17">
        <v>0.22898226657500151</v>
      </c>
      <c r="AL305" s="17">
        <v>0.2356785776884244</v>
      </c>
      <c r="AM305" s="17">
        <v>0.26010317126884819</v>
      </c>
      <c r="AN305" s="17">
        <v>0.31563138412584879</v>
      </c>
      <c r="AO305" s="17">
        <v>0.15412269150395111</v>
      </c>
      <c r="AP305" s="17">
        <v>0.1787777164749032</v>
      </c>
      <c r="AQ305" s="17">
        <v>0.26594514853216578</v>
      </c>
      <c r="AS305" s="17">
        <v>0.28893562029946818</v>
      </c>
      <c r="AT305" s="17">
        <v>0.2359275128886538</v>
      </c>
      <c r="AU305" s="17">
        <v>0.27011023054274952</v>
      </c>
      <c r="AV305" s="17">
        <v>0.16492013696011659</v>
      </c>
      <c r="AW305" s="17">
        <v>0.29976558329636671</v>
      </c>
      <c r="AX305" s="17">
        <v>0.26569274950718108</v>
      </c>
      <c r="AY305" s="17">
        <v>7.3412730196383932E-2</v>
      </c>
      <c r="AZ305" s="17">
        <v>0.27442219471044171</v>
      </c>
      <c r="BB305" s="17">
        <v>0.26752519920572831</v>
      </c>
      <c r="BC305" s="17">
        <v>0.20315015750765861</v>
      </c>
      <c r="BD305" s="17">
        <v>0.24378099793021929</v>
      </c>
      <c r="BE305" s="17">
        <v>0.23315082865936801</v>
      </c>
      <c r="BF305" s="17">
        <v>0.29835284052800359</v>
      </c>
      <c r="BG305" s="17">
        <v>0.2120337567479586</v>
      </c>
      <c r="BH305" s="17">
        <v>0.2311252436598214</v>
      </c>
      <c r="BI305" s="17">
        <v>0.25251557538658392</v>
      </c>
      <c r="BJ305" s="17">
        <v>0.35503197392115982</v>
      </c>
    </row>
    <row r="306" spans="2:62">
      <c r="B306" s="16" t="s">
        <v>100</v>
      </c>
      <c r="C306" s="17">
        <v>0.11967657072369541</v>
      </c>
      <c r="D306" s="17">
        <v>0.1312730500004175</v>
      </c>
      <c r="E306" s="17">
        <v>0.1049105518263424</v>
      </c>
      <c r="F306" s="17">
        <v>0.14730547076347969</v>
      </c>
      <c r="G306" s="17">
        <v>0.128990397123177</v>
      </c>
      <c r="H306" s="17">
        <v>0.1085094244438165</v>
      </c>
      <c r="I306" s="17">
        <v>0.10173315974380499</v>
      </c>
      <c r="K306" s="17">
        <v>7.3289389427223711E-2</v>
      </c>
      <c r="L306" s="17">
        <v>0.16449889096452941</v>
      </c>
      <c r="N306" s="17">
        <v>6.7772709282541838E-2</v>
      </c>
      <c r="O306" s="17">
        <v>6.2975966805730255E-2</v>
      </c>
      <c r="P306" s="17">
        <v>0.16566737970200029</v>
      </c>
      <c r="Q306" s="17">
        <v>0.1875260722825827</v>
      </c>
      <c r="R306" s="17">
        <v>9.5092079712280037E-2</v>
      </c>
      <c r="S306" s="17">
        <v>0.1133095596234083</v>
      </c>
      <c r="T306" s="17">
        <v>0.12639654293196459</v>
      </c>
      <c r="U306" s="17">
        <v>8.6061618159701703E-2</v>
      </c>
      <c r="V306" s="17">
        <v>0.13452975861837441</v>
      </c>
      <c r="W306" s="17">
        <v>0.1339764664937329</v>
      </c>
      <c r="X306" s="17">
        <v>0.14351864045467599</v>
      </c>
      <c r="Y306" s="17">
        <v>0.12764686065967121</v>
      </c>
      <c r="AA306" s="17">
        <v>0.41727084729441472</v>
      </c>
      <c r="AB306" s="17">
        <v>0.15727183999476571</v>
      </c>
      <c r="AC306" s="17">
        <v>0.17348088011058321</v>
      </c>
      <c r="AD306" s="17">
        <v>0.13115084155639201</v>
      </c>
      <c r="AE306" s="17">
        <v>0.11428023950756661</v>
      </c>
      <c r="AF306" s="17">
        <v>0.1110954997731816</v>
      </c>
      <c r="AG306" s="17">
        <v>0.1134417690832758</v>
      </c>
      <c r="AH306" s="17">
        <v>8.7750934621639312E-2</v>
      </c>
      <c r="AI306" s="17">
        <v>0.15584572658950879</v>
      </c>
      <c r="AJ306" s="17">
        <v>7.6473655677908467E-2</v>
      </c>
      <c r="AK306" s="17">
        <v>7.6267607493206324E-2</v>
      </c>
      <c r="AL306" s="17">
        <v>8.1765771634789805E-2</v>
      </c>
      <c r="AM306" s="17">
        <v>6.4478739853084999E-2</v>
      </c>
      <c r="AN306" s="17">
        <v>4.8749340159878092E-2</v>
      </c>
      <c r="AO306" s="17">
        <v>2.2097091660753972E-2</v>
      </c>
      <c r="AP306" s="17">
        <v>8.0658615328651526E-2</v>
      </c>
      <c r="AQ306" s="17">
        <v>0.39167390209324487</v>
      </c>
      <c r="AS306" s="17">
        <v>7.7489837406146872E-2</v>
      </c>
      <c r="AT306" s="17">
        <v>9.9833906075149581E-2</v>
      </c>
      <c r="AU306" s="17">
        <v>4.9894901907505861E-2</v>
      </c>
      <c r="AV306" s="17">
        <v>0.14173338178447031</v>
      </c>
      <c r="AW306" s="17">
        <v>9.6700060662611637E-2</v>
      </c>
      <c r="AX306" s="17">
        <v>4.203586052902273E-2</v>
      </c>
      <c r="AY306" s="17">
        <v>0.4260920177454095</v>
      </c>
      <c r="AZ306" s="17">
        <v>0.2066372263922574</v>
      </c>
      <c r="BB306" s="17">
        <v>5.6284253488699629E-2</v>
      </c>
      <c r="BC306" s="17">
        <v>7.6719638744525198E-2</v>
      </c>
      <c r="BD306" s="17">
        <v>6.6771688676680915E-2</v>
      </c>
      <c r="BE306" s="17">
        <v>0.12524228535072179</v>
      </c>
      <c r="BF306" s="17">
        <v>0.1126343510148174</v>
      </c>
      <c r="BG306" s="17">
        <v>5.822366361719844E-2</v>
      </c>
      <c r="BH306" s="17">
        <v>0.27609014633012707</v>
      </c>
      <c r="BI306" s="17">
        <v>0.28243711128727539</v>
      </c>
      <c r="BJ306" s="17">
        <v>7.1509454297220928E-2</v>
      </c>
    </row>
    <row r="308" spans="2:62" ht="72.599999999999994">
      <c r="B308" s="14" t="s">
        <v>166</v>
      </c>
    </row>
    <row r="309" spans="2:62">
      <c r="B309" s="15" t="s">
        <v>16</v>
      </c>
    </row>
    <row r="310" spans="2:62">
      <c r="B310" s="16" t="s">
        <v>163</v>
      </c>
      <c r="C310" s="17">
        <v>0.2043562288469839</v>
      </c>
      <c r="D310" s="17">
        <v>0.22710027785715051</v>
      </c>
      <c r="E310" s="17">
        <v>0.35427852323465581</v>
      </c>
      <c r="F310" s="17">
        <v>0.26585884844266239</v>
      </c>
      <c r="G310" s="17">
        <v>0.16434304179823969</v>
      </c>
      <c r="H310" s="17">
        <v>0.1215035024518696</v>
      </c>
      <c r="I310" s="17">
        <v>0.1055020331153282</v>
      </c>
      <c r="K310" s="17">
        <v>0.23114799104397041</v>
      </c>
      <c r="L310" s="17">
        <v>0.17802824657940269</v>
      </c>
      <c r="N310" s="17">
        <v>0.2211688520932357</v>
      </c>
      <c r="O310" s="17">
        <v>0.21980175947193439</v>
      </c>
      <c r="P310" s="17">
        <v>0.22025970832767089</v>
      </c>
      <c r="Q310" s="17">
        <v>0.23702228491681571</v>
      </c>
      <c r="R310" s="17">
        <v>0.23580658789488809</v>
      </c>
      <c r="S310" s="17">
        <v>0.19269799862272999</v>
      </c>
      <c r="T310" s="17">
        <v>0.2043705741017032</v>
      </c>
      <c r="U310" s="17">
        <v>0.1486229932286279</v>
      </c>
      <c r="V310" s="17">
        <v>0.16492509325638119</v>
      </c>
      <c r="W310" s="17">
        <v>0.27113224667275199</v>
      </c>
      <c r="X310" s="17">
        <v>0.18335604809097511</v>
      </c>
      <c r="Y310" s="17">
        <v>0.1459606522342774</v>
      </c>
      <c r="AA310" s="17">
        <v>0.1892499548873198</v>
      </c>
      <c r="AB310" s="17">
        <v>0.18530050399728931</v>
      </c>
      <c r="AC310" s="17">
        <v>0.15396538432177859</v>
      </c>
      <c r="AD310" s="17">
        <v>0.18157000727870709</v>
      </c>
      <c r="AE310" s="17">
        <v>0.23270286272070251</v>
      </c>
      <c r="AF310" s="17">
        <v>0.15161700516465221</v>
      </c>
      <c r="AG310" s="17">
        <v>0.18624730008679519</v>
      </c>
      <c r="AH310" s="17">
        <v>0.24891079644728339</v>
      </c>
      <c r="AI310" s="17">
        <v>0.1679431602591111</v>
      </c>
      <c r="AJ310" s="17">
        <v>0.22262197101869979</v>
      </c>
      <c r="AK310" s="17">
        <v>0.17756482639107271</v>
      </c>
      <c r="AL310" s="17">
        <v>0.28994034033519089</v>
      </c>
      <c r="AM310" s="17">
        <v>0.13869001632842881</v>
      </c>
      <c r="AN310" s="17">
        <v>0.33919856172929719</v>
      </c>
      <c r="AO310" s="17">
        <v>0.27235526936886911</v>
      </c>
      <c r="AP310" s="17">
        <v>0.35873307124825721</v>
      </c>
      <c r="AQ310" s="17">
        <v>5.1515345508416362E-2</v>
      </c>
      <c r="AS310" s="17">
        <v>0.19544356758268969</v>
      </c>
      <c r="AT310" s="17">
        <v>0.23955056614160949</v>
      </c>
      <c r="AU310" s="17">
        <v>0.14958894874454681</v>
      </c>
      <c r="AV310" s="17">
        <v>0.2253927346425891</v>
      </c>
      <c r="AW310" s="17">
        <v>0.2315673521742723</v>
      </c>
      <c r="AX310" s="17">
        <v>0.18116311117183789</v>
      </c>
      <c r="AY310" s="17">
        <v>9.1704358831623756E-2</v>
      </c>
      <c r="AZ310" s="17">
        <v>0.1689074888469172</v>
      </c>
      <c r="BB310" s="17">
        <v>0.2227648459965727</v>
      </c>
      <c r="BC310" s="17">
        <v>0.28624960526741439</v>
      </c>
      <c r="BD310" s="17">
        <v>0.16440772992146169</v>
      </c>
      <c r="BE310" s="17">
        <v>0.23681756318713751</v>
      </c>
      <c r="BF310" s="17">
        <v>0.21426643976142251</v>
      </c>
      <c r="BG310" s="17">
        <v>0.22824893577147859</v>
      </c>
      <c r="BH310" s="17">
        <v>0.1118738130563164</v>
      </c>
      <c r="BI310" s="17">
        <v>6.6621514911543042E-2</v>
      </c>
      <c r="BJ310" s="17">
        <v>0.15364386546870551</v>
      </c>
    </row>
    <row r="311" spans="2:62">
      <c r="B311" s="16" t="s">
        <v>164</v>
      </c>
      <c r="C311" s="17">
        <v>0.45744483130446562</v>
      </c>
      <c r="D311" s="17">
        <v>0.48859387899119561</v>
      </c>
      <c r="E311" s="17">
        <v>0.39997303851018079</v>
      </c>
      <c r="F311" s="17">
        <v>0.44127626137888709</v>
      </c>
      <c r="G311" s="17">
        <v>0.4865857455790526</v>
      </c>
      <c r="H311" s="17">
        <v>0.47107842990347598</v>
      </c>
      <c r="I311" s="17">
        <v>0.46409943323028108</v>
      </c>
      <c r="K311" s="17">
        <v>0.46563097547933491</v>
      </c>
      <c r="L311" s="17">
        <v>0.45023374942434852</v>
      </c>
      <c r="N311" s="17">
        <v>0.51977087452533122</v>
      </c>
      <c r="O311" s="17">
        <v>0.44594305582546923</v>
      </c>
      <c r="P311" s="17">
        <v>0.30731907431957167</v>
      </c>
      <c r="Q311" s="17">
        <v>0.48724274778649801</v>
      </c>
      <c r="R311" s="17">
        <v>0.47532069907071117</v>
      </c>
      <c r="S311" s="17">
        <v>0.4207801876512316</v>
      </c>
      <c r="T311" s="17">
        <v>0.4390367150018562</v>
      </c>
      <c r="U311" s="17">
        <v>0.4847120885854288</v>
      </c>
      <c r="V311" s="17">
        <v>0.5125287686156409</v>
      </c>
      <c r="W311" s="17">
        <v>0.4392312002906178</v>
      </c>
      <c r="X311" s="17">
        <v>0.43501065449225218</v>
      </c>
      <c r="Y311" s="17">
        <v>0.47492643117416022</v>
      </c>
      <c r="AA311" s="17">
        <v>0.27139837214704537</v>
      </c>
      <c r="AB311" s="17">
        <v>0.54493603962095905</v>
      </c>
      <c r="AC311" s="17">
        <v>0.43568921551358009</v>
      </c>
      <c r="AD311" s="17">
        <v>0.43271627342250679</v>
      </c>
      <c r="AE311" s="17">
        <v>0.40394914150177708</v>
      </c>
      <c r="AF311" s="17">
        <v>0.53319388781843735</v>
      </c>
      <c r="AG311" s="17">
        <v>0.47033379196611841</v>
      </c>
      <c r="AH311" s="17">
        <v>0.39920394115277702</v>
      </c>
      <c r="AI311" s="17">
        <v>0.50849627225902239</v>
      </c>
      <c r="AJ311" s="17">
        <v>0.47955639819809009</v>
      </c>
      <c r="AK311" s="17">
        <v>0.49409384529866929</v>
      </c>
      <c r="AL311" s="17">
        <v>0.37334501961948852</v>
      </c>
      <c r="AM311" s="17">
        <v>0.54046138371432995</v>
      </c>
      <c r="AN311" s="17">
        <v>0.36927929569325468</v>
      </c>
      <c r="AO311" s="17">
        <v>0.55249747491695667</v>
      </c>
      <c r="AP311" s="17">
        <v>0.40112009771548929</v>
      </c>
      <c r="AQ311" s="17">
        <v>0.36163176328946012</v>
      </c>
      <c r="AS311" s="17">
        <v>0.46223990275105209</v>
      </c>
      <c r="AT311" s="17">
        <v>0.46655552398346373</v>
      </c>
      <c r="AU311" s="17">
        <v>0.55400976153903636</v>
      </c>
      <c r="AV311" s="17">
        <v>0.44242053894588368</v>
      </c>
      <c r="AW311" s="17">
        <v>0.45630641188735749</v>
      </c>
      <c r="AX311" s="17">
        <v>0.57284530733024819</v>
      </c>
      <c r="AY311" s="17">
        <v>0.35440517729352011</v>
      </c>
      <c r="AZ311" s="17">
        <v>0.38996408207863142</v>
      </c>
      <c r="BB311" s="17">
        <v>0.4789662431607426</v>
      </c>
      <c r="BC311" s="17">
        <v>0.46645904333506211</v>
      </c>
      <c r="BD311" s="17">
        <v>0.55110612498181832</v>
      </c>
      <c r="BE311" s="17">
        <v>0.42625402901290421</v>
      </c>
      <c r="BF311" s="17">
        <v>0.45239346019946891</v>
      </c>
      <c r="BG311" s="17">
        <v>0.54058033206982758</v>
      </c>
      <c r="BH311" s="17">
        <v>0.36195728429157342</v>
      </c>
      <c r="BI311" s="17">
        <v>0.45047176814834938</v>
      </c>
      <c r="BJ311" s="17">
        <v>0.39425191774673018</v>
      </c>
    </row>
    <row r="312" spans="2:62">
      <c r="B312" s="16" t="s">
        <v>165</v>
      </c>
      <c r="C312" s="17">
        <v>0.23906017983960229</v>
      </c>
      <c r="D312" s="17">
        <v>0.18159214248621469</v>
      </c>
      <c r="E312" s="17">
        <v>0.1323680919542832</v>
      </c>
      <c r="F312" s="17">
        <v>0.17442250534841849</v>
      </c>
      <c r="G312" s="17">
        <v>0.24156458979741549</v>
      </c>
      <c r="H312" s="17">
        <v>0.33697498087624789</v>
      </c>
      <c r="I312" s="17">
        <v>0.348334292758189</v>
      </c>
      <c r="K312" s="17">
        <v>0.24204711185594149</v>
      </c>
      <c r="L312" s="17">
        <v>0.23613478148370809</v>
      </c>
      <c r="N312" s="17">
        <v>0.19686898499155789</v>
      </c>
      <c r="O312" s="17">
        <v>0.30341187258627172</v>
      </c>
      <c r="P312" s="17">
        <v>0.28476505113262901</v>
      </c>
      <c r="Q312" s="17">
        <v>0.1580455066785669</v>
      </c>
      <c r="R312" s="17">
        <v>0.2118482273213281</v>
      </c>
      <c r="S312" s="17">
        <v>0.30367737677707141</v>
      </c>
      <c r="T312" s="17">
        <v>0.25939933125314962</v>
      </c>
      <c r="U312" s="17">
        <v>0.242698422160632</v>
      </c>
      <c r="V312" s="17">
        <v>0.23131117518312369</v>
      </c>
      <c r="W312" s="17">
        <v>0.17056418576606419</v>
      </c>
      <c r="X312" s="17">
        <v>0.26980454216117428</v>
      </c>
      <c r="Y312" s="17">
        <v>0.30408584991371063</v>
      </c>
      <c r="AA312" s="17">
        <v>0.2123311709153245</v>
      </c>
      <c r="AB312" s="17">
        <v>0.1302794973936956</v>
      </c>
      <c r="AC312" s="17">
        <v>0.2367887552231307</v>
      </c>
      <c r="AD312" s="17">
        <v>0.26667706770133148</v>
      </c>
      <c r="AE312" s="17">
        <v>0.27511128378255928</v>
      </c>
      <c r="AF312" s="17">
        <v>0.2348517304856462</v>
      </c>
      <c r="AG312" s="17">
        <v>0.25282944078882952</v>
      </c>
      <c r="AH312" s="17">
        <v>0.30169294142612962</v>
      </c>
      <c r="AI312" s="17">
        <v>0.23453553937465171</v>
      </c>
      <c r="AJ312" s="17">
        <v>0.23995662369797599</v>
      </c>
      <c r="AK312" s="17">
        <v>0.22264852838827021</v>
      </c>
      <c r="AL312" s="17">
        <v>0.24589374713955589</v>
      </c>
      <c r="AM312" s="17">
        <v>0.27699103536111319</v>
      </c>
      <c r="AN312" s="17">
        <v>0.26722394042151831</v>
      </c>
      <c r="AO312" s="17">
        <v>0.1751472557141743</v>
      </c>
      <c r="AP312" s="17">
        <v>0.16889787848311741</v>
      </c>
      <c r="AQ312" s="17">
        <v>0.2323760973104079</v>
      </c>
      <c r="AS312" s="17">
        <v>0.28594733733189709</v>
      </c>
      <c r="AT312" s="17">
        <v>0.21569361237716961</v>
      </c>
      <c r="AU312" s="17">
        <v>0.25184844393954109</v>
      </c>
      <c r="AV312" s="17">
        <v>0.23327531306212951</v>
      </c>
      <c r="AW312" s="17">
        <v>0.2370856497799885</v>
      </c>
      <c r="AX312" s="17">
        <v>0.18276830818313269</v>
      </c>
      <c r="AY312" s="17">
        <v>9.2973185651229195E-2</v>
      </c>
      <c r="AZ312" s="17">
        <v>0.26582882787649992</v>
      </c>
      <c r="BB312" s="17">
        <v>0.25660230524369071</v>
      </c>
      <c r="BC312" s="17">
        <v>0.16978271240220991</v>
      </c>
      <c r="BD312" s="17">
        <v>0.22942227727594519</v>
      </c>
      <c r="BE312" s="17">
        <v>0.26113578740300641</v>
      </c>
      <c r="BF312" s="17">
        <v>0.25508198888101552</v>
      </c>
      <c r="BG312" s="17">
        <v>0.15295025086335351</v>
      </c>
      <c r="BH312" s="17">
        <v>0.27008684738835292</v>
      </c>
      <c r="BI312" s="17">
        <v>0.2319627632830778</v>
      </c>
      <c r="BJ312" s="17">
        <v>0.38003986226834341</v>
      </c>
    </row>
    <row r="313" spans="2:62">
      <c r="B313" s="16" t="s">
        <v>100</v>
      </c>
      <c r="C313" s="17">
        <v>9.9138760008948279E-2</v>
      </c>
      <c r="D313" s="17">
        <v>0.10271370066543931</v>
      </c>
      <c r="E313" s="17">
        <v>0.11338034630087999</v>
      </c>
      <c r="F313" s="17">
        <v>0.118442384830032</v>
      </c>
      <c r="G313" s="17">
        <v>0.10750662282529209</v>
      </c>
      <c r="H313" s="17">
        <v>7.0443086768406424E-2</v>
      </c>
      <c r="I313" s="17">
        <v>8.2064240896201596E-2</v>
      </c>
      <c r="K313" s="17">
        <v>6.1173921620753177E-2</v>
      </c>
      <c r="L313" s="17">
        <v>0.1356032225125407</v>
      </c>
      <c r="N313" s="17">
        <v>6.2191288389875261E-2</v>
      </c>
      <c r="O313" s="17">
        <v>3.084331211632493E-2</v>
      </c>
      <c r="P313" s="17">
        <v>0.18765616622012829</v>
      </c>
      <c r="Q313" s="17">
        <v>0.1176894606181195</v>
      </c>
      <c r="R313" s="17">
        <v>7.702448571307266E-2</v>
      </c>
      <c r="S313" s="17">
        <v>8.2844436948967065E-2</v>
      </c>
      <c r="T313" s="17">
        <v>9.719337964329082E-2</v>
      </c>
      <c r="U313" s="17">
        <v>0.12396649602531121</v>
      </c>
      <c r="V313" s="17">
        <v>9.1234962944854323E-2</v>
      </c>
      <c r="W313" s="17">
        <v>0.1190723672705661</v>
      </c>
      <c r="X313" s="17">
        <v>0.11182875525559829</v>
      </c>
      <c r="Y313" s="17">
        <v>7.5027066677851903E-2</v>
      </c>
      <c r="AA313" s="17">
        <v>0.3270205020503103</v>
      </c>
      <c r="AB313" s="17">
        <v>0.1394839589880561</v>
      </c>
      <c r="AC313" s="17">
        <v>0.1735566449415108</v>
      </c>
      <c r="AD313" s="17">
        <v>0.1190366515974547</v>
      </c>
      <c r="AE313" s="17">
        <v>8.823671199496122E-2</v>
      </c>
      <c r="AF313" s="17">
        <v>8.0337376531264326E-2</v>
      </c>
      <c r="AG313" s="17">
        <v>9.0589467158256914E-2</v>
      </c>
      <c r="AH313" s="17">
        <v>5.0192320973809768E-2</v>
      </c>
      <c r="AI313" s="17">
        <v>8.9025028107214799E-2</v>
      </c>
      <c r="AJ313" s="17">
        <v>5.7865007085234177E-2</v>
      </c>
      <c r="AK313" s="17">
        <v>0.10569279992198791</v>
      </c>
      <c r="AL313" s="17">
        <v>9.0820892905764491E-2</v>
      </c>
      <c r="AM313" s="17">
        <v>4.3857564596128051E-2</v>
      </c>
      <c r="AN313" s="17">
        <v>2.4298202155929819E-2</v>
      </c>
      <c r="AO313" s="17">
        <v>0</v>
      </c>
      <c r="AP313" s="17">
        <v>7.1248952553136208E-2</v>
      </c>
      <c r="AQ313" s="17">
        <v>0.35447679389171571</v>
      </c>
      <c r="AS313" s="17">
        <v>5.6369192334361037E-2</v>
      </c>
      <c r="AT313" s="17">
        <v>7.8200297497756935E-2</v>
      </c>
      <c r="AU313" s="17">
        <v>4.4552845776875738E-2</v>
      </c>
      <c r="AV313" s="17">
        <v>9.8911413349397903E-2</v>
      </c>
      <c r="AW313" s="17">
        <v>7.5040586158381467E-2</v>
      </c>
      <c r="AX313" s="17">
        <v>6.3223273314781073E-2</v>
      </c>
      <c r="AY313" s="17">
        <v>0.46091727822362683</v>
      </c>
      <c r="AZ313" s="17">
        <v>0.1752996011979516</v>
      </c>
      <c r="BB313" s="17">
        <v>4.1666605598993857E-2</v>
      </c>
      <c r="BC313" s="17">
        <v>7.7508638995313489E-2</v>
      </c>
      <c r="BD313" s="17">
        <v>5.5063867820774728E-2</v>
      </c>
      <c r="BE313" s="17">
        <v>7.579262039695206E-2</v>
      </c>
      <c r="BF313" s="17">
        <v>7.8258111158092947E-2</v>
      </c>
      <c r="BG313" s="17">
        <v>7.8220481295340177E-2</v>
      </c>
      <c r="BH313" s="17">
        <v>0.25608205526375721</v>
      </c>
      <c r="BI313" s="17">
        <v>0.25094395365702982</v>
      </c>
      <c r="BJ313" s="17">
        <v>7.2064354516220855E-2</v>
      </c>
    </row>
    <row r="315" spans="2:62" ht="72.599999999999994">
      <c r="B315" s="14" t="s">
        <v>167</v>
      </c>
    </row>
    <row r="316" spans="2:62">
      <c r="B316" s="15" t="s">
        <v>16</v>
      </c>
    </row>
    <row r="317" spans="2:62">
      <c r="B317" s="16" t="s">
        <v>163</v>
      </c>
      <c r="C317" s="17">
        <v>0.1667788952691665</v>
      </c>
      <c r="D317" s="17">
        <v>0.2250542100931017</v>
      </c>
      <c r="E317" s="17">
        <v>0.28803462555221648</v>
      </c>
      <c r="F317" s="17">
        <v>0.20098750874898089</v>
      </c>
      <c r="G317" s="17">
        <v>0.12687733490215261</v>
      </c>
      <c r="H317" s="17">
        <v>0.1213814258427139</v>
      </c>
      <c r="I317" s="17">
        <v>6.4728858222075872E-2</v>
      </c>
      <c r="K317" s="17">
        <v>0.2098496081572517</v>
      </c>
      <c r="L317" s="17">
        <v>0.1243731424716414</v>
      </c>
      <c r="N317" s="17">
        <v>0.1729340719479921</v>
      </c>
      <c r="O317" s="17">
        <v>0.18975082223169029</v>
      </c>
      <c r="P317" s="17">
        <v>0.15519208857261019</v>
      </c>
      <c r="Q317" s="17">
        <v>0.14158112379912949</v>
      </c>
      <c r="R317" s="17">
        <v>0.1700436331103504</v>
      </c>
      <c r="S317" s="17">
        <v>7.7625328645461636E-2</v>
      </c>
      <c r="T317" s="17">
        <v>0.17166328377292739</v>
      </c>
      <c r="U317" s="17">
        <v>0.15437461544544781</v>
      </c>
      <c r="V317" s="17">
        <v>0.15327881479396141</v>
      </c>
      <c r="W317" s="17">
        <v>0.27875595567510841</v>
      </c>
      <c r="X317" s="17">
        <v>0.15605640033303389</v>
      </c>
      <c r="Y317" s="17">
        <v>0.1020756798660326</v>
      </c>
      <c r="AA317" s="17">
        <v>0.28110545406400372</v>
      </c>
      <c r="AB317" s="17">
        <v>0.1668785329140472</v>
      </c>
      <c r="AC317" s="17">
        <v>8.1948583171622943E-2</v>
      </c>
      <c r="AD317" s="17">
        <v>0.1207981913411553</v>
      </c>
      <c r="AE317" s="17">
        <v>0.20233407875648471</v>
      </c>
      <c r="AF317" s="17">
        <v>0.12935393355027261</v>
      </c>
      <c r="AG317" s="17">
        <v>0.15779460984387189</v>
      </c>
      <c r="AH317" s="17">
        <v>0.1431783966810263</v>
      </c>
      <c r="AI317" s="17">
        <v>0.1100379024905411</v>
      </c>
      <c r="AJ317" s="17">
        <v>0.12879801711571609</v>
      </c>
      <c r="AK317" s="17">
        <v>0.2130067346370294</v>
      </c>
      <c r="AL317" s="17">
        <v>0.18484417234595821</v>
      </c>
      <c r="AM317" s="17">
        <v>0.17174255627007889</v>
      </c>
      <c r="AN317" s="17">
        <v>0.31676008836245428</v>
      </c>
      <c r="AO317" s="17">
        <v>0.2329568071503674</v>
      </c>
      <c r="AP317" s="17">
        <v>0.33717016318707321</v>
      </c>
      <c r="AQ317" s="17">
        <v>5.1162477334950489E-2</v>
      </c>
      <c r="AS317" s="17">
        <v>0.15126134158965429</v>
      </c>
      <c r="AT317" s="17">
        <v>0.22014456359600379</v>
      </c>
      <c r="AU317" s="17">
        <v>0.1193237812644094</v>
      </c>
      <c r="AV317" s="17">
        <v>0.1721642389260529</v>
      </c>
      <c r="AW317" s="17">
        <v>0.15223928200012171</v>
      </c>
      <c r="AX317" s="17">
        <v>0.102500121866857</v>
      </c>
      <c r="AY317" s="17">
        <v>0.1280757358673181</v>
      </c>
      <c r="AZ317" s="17">
        <v>0.13220560892067321</v>
      </c>
      <c r="BB317" s="17">
        <v>0.19805255895453741</v>
      </c>
      <c r="BC317" s="17">
        <v>0.28558986154646632</v>
      </c>
      <c r="BD317" s="17">
        <v>0.10978955832001799</v>
      </c>
      <c r="BE317" s="17">
        <v>0.17388312325757299</v>
      </c>
      <c r="BF317" s="17">
        <v>0.15531845066008709</v>
      </c>
      <c r="BG317" s="17">
        <v>0.13443434317977079</v>
      </c>
      <c r="BH317" s="17">
        <v>6.4038528634332736E-2</v>
      </c>
      <c r="BI317" s="17">
        <v>7.956984188457944E-2</v>
      </c>
      <c r="BJ317" s="17">
        <v>8.2550947150653781E-2</v>
      </c>
    </row>
    <row r="318" spans="2:62">
      <c r="B318" s="16" t="s">
        <v>164</v>
      </c>
      <c r="C318" s="17">
        <v>0.42054620231333162</v>
      </c>
      <c r="D318" s="17">
        <v>0.44951435076825569</v>
      </c>
      <c r="E318" s="17">
        <v>0.44140343113552349</v>
      </c>
      <c r="F318" s="17">
        <v>0.45058013287077409</v>
      </c>
      <c r="G318" s="17">
        <v>0.45655674076011132</v>
      </c>
      <c r="H318" s="17">
        <v>0.38022549002797351</v>
      </c>
      <c r="I318" s="17">
        <v>0.35813736634906801</v>
      </c>
      <c r="K318" s="17">
        <v>0.42065060182280711</v>
      </c>
      <c r="L318" s="17">
        <v>0.42124278448106761</v>
      </c>
      <c r="N318" s="17">
        <v>0.45095827570199348</v>
      </c>
      <c r="O318" s="17">
        <v>0.41323064647817831</v>
      </c>
      <c r="P318" s="17">
        <v>0.44216066923252401</v>
      </c>
      <c r="Q318" s="17">
        <v>0.48822617889603231</v>
      </c>
      <c r="R318" s="17">
        <v>0.42104816804400158</v>
      </c>
      <c r="S318" s="17">
        <v>0.45688263690613801</v>
      </c>
      <c r="T318" s="17">
        <v>0.37473208491315019</v>
      </c>
      <c r="U318" s="17">
        <v>0.41728816324096268</v>
      </c>
      <c r="V318" s="17">
        <v>0.38330464247594509</v>
      </c>
      <c r="W318" s="17">
        <v>0.39527923526023162</v>
      </c>
      <c r="X318" s="17">
        <v>0.39987061185233558</v>
      </c>
      <c r="Y318" s="17">
        <v>0.46800333628280327</v>
      </c>
      <c r="AA318" s="17">
        <v>0.26401201332764762</v>
      </c>
      <c r="AB318" s="17">
        <v>0.43487493194659799</v>
      </c>
      <c r="AC318" s="17">
        <v>0.47457188413002888</v>
      </c>
      <c r="AD318" s="17">
        <v>0.41643136894646998</v>
      </c>
      <c r="AE318" s="17">
        <v>0.37451821624312198</v>
      </c>
      <c r="AF318" s="17">
        <v>0.39788936888540399</v>
      </c>
      <c r="AG318" s="17">
        <v>0.38940979889176258</v>
      </c>
      <c r="AH318" s="17">
        <v>0.43583845638388541</v>
      </c>
      <c r="AI318" s="17">
        <v>0.48060199934973108</v>
      </c>
      <c r="AJ318" s="17">
        <v>0.46917961501245331</v>
      </c>
      <c r="AK318" s="17">
        <v>0.42539116229823581</v>
      </c>
      <c r="AL318" s="17">
        <v>0.48359961499356319</v>
      </c>
      <c r="AM318" s="17">
        <v>0.50739388629103155</v>
      </c>
      <c r="AN318" s="17">
        <v>0.39156947127867742</v>
      </c>
      <c r="AO318" s="17">
        <v>0.49535239496125549</v>
      </c>
      <c r="AP318" s="17">
        <v>0.36016557830358881</v>
      </c>
      <c r="AQ318" s="17">
        <v>0.25559961814309512</v>
      </c>
      <c r="AS318" s="17">
        <v>0.38106843404578189</v>
      </c>
      <c r="AT318" s="17">
        <v>0.48135774522397928</v>
      </c>
      <c r="AU318" s="17">
        <v>0.52226404576980834</v>
      </c>
      <c r="AV318" s="17">
        <v>0.46502968646121701</v>
      </c>
      <c r="AW318" s="17">
        <v>0.34931529139664719</v>
      </c>
      <c r="AX318" s="17">
        <v>0.5254366874419607</v>
      </c>
      <c r="AY318" s="17">
        <v>0.21911689587537531</v>
      </c>
      <c r="AZ318" s="17">
        <v>0.34187316166880638</v>
      </c>
      <c r="BB318" s="17">
        <v>0.40269849995351031</v>
      </c>
      <c r="BC318" s="17">
        <v>0.50192760819335058</v>
      </c>
      <c r="BD318" s="17">
        <v>0.51768644336061453</v>
      </c>
      <c r="BE318" s="17">
        <v>0.48736479161682078</v>
      </c>
      <c r="BF318" s="17">
        <v>0.34006121370721898</v>
      </c>
      <c r="BG318" s="17">
        <v>0.45719402020957628</v>
      </c>
      <c r="BH318" s="17">
        <v>0.33721659140525612</v>
      </c>
      <c r="BI318" s="17">
        <v>0.36319801534940388</v>
      </c>
      <c r="BJ318" s="17">
        <v>0.40424340349135651</v>
      </c>
    </row>
    <row r="319" spans="2:62">
      <c r="B319" s="16" t="s">
        <v>165</v>
      </c>
      <c r="C319" s="17">
        <v>0.30601563986925562</v>
      </c>
      <c r="D319" s="17">
        <v>0.21869570159091539</v>
      </c>
      <c r="E319" s="17">
        <v>0.17976559276762549</v>
      </c>
      <c r="F319" s="17">
        <v>0.2184444547543358</v>
      </c>
      <c r="G319" s="17">
        <v>0.30648667587612971</v>
      </c>
      <c r="H319" s="17">
        <v>0.40411792892110743</v>
      </c>
      <c r="I319" s="17">
        <v>0.47089001015183918</v>
      </c>
      <c r="K319" s="17">
        <v>0.30343030742976312</v>
      </c>
      <c r="L319" s="17">
        <v>0.30866136819272733</v>
      </c>
      <c r="N319" s="17">
        <v>0.28196459898324611</v>
      </c>
      <c r="O319" s="17">
        <v>0.30253971689338749</v>
      </c>
      <c r="P319" s="17">
        <v>0.23488181611063541</v>
      </c>
      <c r="Q319" s="17">
        <v>0.27594965609202249</v>
      </c>
      <c r="R319" s="17">
        <v>0.30855280846466582</v>
      </c>
      <c r="S319" s="17">
        <v>0.37598869064667928</v>
      </c>
      <c r="T319" s="17">
        <v>0.34960575127262872</v>
      </c>
      <c r="U319" s="17">
        <v>0.31573166957745208</v>
      </c>
      <c r="V319" s="17">
        <v>0.35543112137249239</v>
      </c>
      <c r="W319" s="17">
        <v>0.21728064727678739</v>
      </c>
      <c r="X319" s="17">
        <v>0.31853104184738318</v>
      </c>
      <c r="Y319" s="17">
        <v>0.35105013047644928</v>
      </c>
      <c r="AA319" s="17">
        <v>0.18723533114217061</v>
      </c>
      <c r="AB319" s="17">
        <v>0.28185453888664619</v>
      </c>
      <c r="AC319" s="17">
        <v>0.2712967164919356</v>
      </c>
      <c r="AD319" s="17">
        <v>0.34053455365221141</v>
      </c>
      <c r="AE319" s="17">
        <v>0.33853706187590021</v>
      </c>
      <c r="AF319" s="17">
        <v>0.36226698569202032</v>
      </c>
      <c r="AG319" s="17">
        <v>0.33676669491069389</v>
      </c>
      <c r="AH319" s="17">
        <v>0.33955294547233372</v>
      </c>
      <c r="AI319" s="17">
        <v>0.32780394861365791</v>
      </c>
      <c r="AJ319" s="17">
        <v>0.35162460824288788</v>
      </c>
      <c r="AK319" s="17">
        <v>0.27746977031055198</v>
      </c>
      <c r="AL319" s="17">
        <v>0.20459701326763699</v>
      </c>
      <c r="AM319" s="17">
        <v>0.27564264669282151</v>
      </c>
      <c r="AN319" s="17">
        <v>0.2431969615914735</v>
      </c>
      <c r="AO319" s="17">
        <v>0.21233826831277641</v>
      </c>
      <c r="AP319" s="17">
        <v>0.24982476099733569</v>
      </c>
      <c r="AQ319" s="17">
        <v>0.30788786501246213</v>
      </c>
      <c r="AS319" s="17">
        <v>0.39908383727900942</v>
      </c>
      <c r="AT319" s="17">
        <v>0.21909562426133611</v>
      </c>
      <c r="AU319" s="17">
        <v>0.30262680768011052</v>
      </c>
      <c r="AV319" s="17">
        <v>0.25538697728287318</v>
      </c>
      <c r="AW319" s="17">
        <v>0.41352565765305821</v>
      </c>
      <c r="AX319" s="17">
        <v>0.30837727477101512</v>
      </c>
      <c r="AY319" s="17">
        <v>0.18823924054541791</v>
      </c>
      <c r="AZ319" s="17">
        <v>0.33826017956245968</v>
      </c>
      <c r="BB319" s="17">
        <v>0.33943933694624029</v>
      </c>
      <c r="BC319" s="17">
        <v>0.1535607358553292</v>
      </c>
      <c r="BD319" s="17">
        <v>0.29282478714985999</v>
      </c>
      <c r="BE319" s="17">
        <v>0.24579392295590971</v>
      </c>
      <c r="BF319" s="17">
        <v>0.4286530865595789</v>
      </c>
      <c r="BG319" s="17">
        <v>0.29128170273527798</v>
      </c>
      <c r="BH319" s="17">
        <v>0.35584899629285383</v>
      </c>
      <c r="BI319" s="17">
        <v>0.26858280050984262</v>
      </c>
      <c r="BJ319" s="17">
        <v>0.41209164253951791</v>
      </c>
    </row>
    <row r="320" spans="2:62">
      <c r="B320" s="16" t="s">
        <v>100</v>
      </c>
      <c r="C320" s="17">
        <v>0.1066592625482464</v>
      </c>
      <c r="D320" s="17">
        <v>0.1067357375477271</v>
      </c>
      <c r="E320" s="17">
        <v>9.0796350544634252E-2</v>
      </c>
      <c r="F320" s="17">
        <v>0.12998790362590931</v>
      </c>
      <c r="G320" s="17">
        <v>0.1100792484616064</v>
      </c>
      <c r="H320" s="17">
        <v>9.4275155208205202E-2</v>
      </c>
      <c r="I320" s="17">
        <v>0.1062437652770169</v>
      </c>
      <c r="K320" s="17">
        <v>6.6069482590178238E-2</v>
      </c>
      <c r="L320" s="17">
        <v>0.14572270485456379</v>
      </c>
      <c r="N320" s="17">
        <v>9.4143053366768342E-2</v>
      </c>
      <c r="O320" s="17">
        <v>9.4478814396744173E-2</v>
      </c>
      <c r="P320" s="17">
        <v>0.16776542608423031</v>
      </c>
      <c r="Q320" s="17">
        <v>9.4243041212815987E-2</v>
      </c>
      <c r="R320" s="17">
        <v>0.1003553903809823</v>
      </c>
      <c r="S320" s="17">
        <v>8.9503343801721008E-2</v>
      </c>
      <c r="T320" s="17">
        <v>0.1039988800412935</v>
      </c>
      <c r="U320" s="17">
        <v>0.1126055517361375</v>
      </c>
      <c r="V320" s="17">
        <v>0.10798542135760129</v>
      </c>
      <c r="W320" s="17">
        <v>0.1086841617878726</v>
      </c>
      <c r="X320" s="17">
        <v>0.12554194596724719</v>
      </c>
      <c r="Y320" s="17">
        <v>7.8870853374714861E-2</v>
      </c>
      <c r="AA320" s="17">
        <v>0.26764720146617821</v>
      </c>
      <c r="AB320" s="17">
        <v>0.1163919962527085</v>
      </c>
      <c r="AC320" s="17">
        <v>0.1721828162064126</v>
      </c>
      <c r="AD320" s="17">
        <v>0.1222358860601634</v>
      </c>
      <c r="AE320" s="17">
        <v>8.4610643124493248E-2</v>
      </c>
      <c r="AF320" s="17">
        <v>0.11048971187230321</v>
      </c>
      <c r="AG320" s="17">
        <v>0.1160288963536715</v>
      </c>
      <c r="AH320" s="17">
        <v>8.1430201462754578E-2</v>
      </c>
      <c r="AI320" s="17">
        <v>8.1556149546069948E-2</v>
      </c>
      <c r="AJ320" s="17">
        <v>5.0397759628942641E-2</v>
      </c>
      <c r="AK320" s="17">
        <v>8.4132332754182859E-2</v>
      </c>
      <c r="AL320" s="17">
        <v>0.12695919939284159</v>
      </c>
      <c r="AM320" s="17">
        <v>4.5220910746068169E-2</v>
      </c>
      <c r="AN320" s="17">
        <v>4.8473478767394718E-2</v>
      </c>
      <c r="AO320" s="17">
        <v>5.9352529575600707E-2</v>
      </c>
      <c r="AP320" s="17">
        <v>5.283949751200237E-2</v>
      </c>
      <c r="AQ320" s="17">
        <v>0.38535003950949243</v>
      </c>
      <c r="AS320" s="17">
        <v>6.8586387085554354E-2</v>
      </c>
      <c r="AT320" s="17">
        <v>7.9402066918680583E-2</v>
      </c>
      <c r="AU320" s="17">
        <v>5.5785365285671691E-2</v>
      </c>
      <c r="AV320" s="17">
        <v>0.10741909732985711</v>
      </c>
      <c r="AW320" s="17">
        <v>8.4919768950172683E-2</v>
      </c>
      <c r="AX320" s="17">
        <v>6.3685915920167119E-2</v>
      </c>
      <c r="AY320" s="17">
        <v>0.46456812771188849</v>
      </c>
      <c r="AZ320" s="17">
        <v>0.18766104984806081</v>
      </c>
      <c r="BB320" s="17">
        <v>5.980960414571198E-2</v>
      </c>
      <c r="BC320" s="17">
        <v>5.8921794404853817E-2</v>
      </c>
      <c r="BD320" s="17">
        <v>7.9699211169507414E-2</v>
      </c>
      <c r="BE320" s="17">
        <v>9.2958162169696448E-2</v>
      </c>
      <c r="BF320" s="17">
        <v>7.5967249073114862E-2</v>
      </c>
      <c r="BG320" s="17">
        <v>0.1170899338753749</v>
      </c>
      <c r="BH320" s="17">
        <v>0.24289588366755729</v>
      </c>
      <c r="BI320" s="17">
        <v>0.28864934225617422</v>
      </c>
      <c r="BJ320" s="17">
        <v>0.1011140068184718</v>
      </c>
    </row>
    <row r="322" spans="2:62" ht="87">
      <c r="B322" s="14" t="s">
        <v>168</v>
      </c>
    </row>
    <row r="323" spans="2:62">
      <c r="B323" s="15" t="s">
        <v>16</v>
      </c>
    </row>
    <row r="324" spans="2:62">
      <c r="B324" s="16" t="s">
        <v>163</v>
      </c>
      <c r="C324" s="17">
        <v>0.2004060161970499</v>
      </c>
      <c r="D324" s="17">
        <v>0.23603136445978759</v>
      </c>
      <c r="E324" s="17">
        <v>0.28582284360633797</v>
      </c>
      <c r="F324" s="17">
        <v>0.23478101890860659</v>
      </c>
      <c r="G324" s="17">
        <v>0.1523431341222789</v>
      </c>
      <c r="H324" s="17">
        <v>0.16745676383083491</v>
      </c>
      <c r="I324" s="17">
        <v>0.1405922688015265</v>
      </c>
      <c r="K324" s="17">
        <v>0.22090494412896561</v>
      </c>
      <c r="L324" s="17">
        <v>0.1791454351647907</v>
      </c>
      <c r="N324" s="17">
        <v>0.18877301194967239</v>
      </c>
      <c r="O324" s="17">
        <v>0.19074963934585701</v>
      </c>
      <c r="P324" s="17">
        <v>0.20192886747074529</v>
      </c>
      <c r="Q324" s="17">
        <v>0.20351504747276439</v>
      </c>
      <c r="R324" s="17">
        <v>0.24312976488794441</v>
      </c>
      <c r="S324" s="17">
        <v>9.5381107328700115E-2</v>
      </c>
      <c r="T324" s="17">
        <v>0.22591045122058151</v>
      </c>
      <c r="U324" s="17">
        <v>0.1975253156470031</v>
      </c>
      <c r="V324" s="17">
        <v>0.1994607910209264</v>
      </c>
      <c r="W324" s="17">
        <v>0.2393893892721648</v>
      </c>
      <c r="X324" s="17">
        <v>0.19498533685502631</v>
      </c>
      <c r="Y324" s="17">
        <v>0.18344748466886521</v>
      </c>
      <c r="AA324" s="17">
        <v>0.15232538953667191</v>
      </c>
      <c r="AB324" s="17">
        <v>0.22913621613521371</v>
      </c>
      <c r="AC324" s="17">
        <v>0.149647609324813</v>
      </c>
      <c r="AD324" s="17">
        <v>0.26274503240520952</v>
      </c>
      <c r="AE324" s="17">
        <v>0.13268926990375121</v>
      </c>
      <c r="AF324" s="17">
        <v>0.18899512042423611</v>
      </c>
      <c r="AG324" s="17">
        <v>0.1260859948233265</v>
      </c>
      <c r="AH324" s="17">
        <v>0.27026201766164309</v>
      </c>
      <c r="AI324" s="17">
        <v>0.2216232546861604</v>
      </c>
      <c r="AJ324" s="17">
        <v>0.16961716758839329</v>
      </c>
      <c r="AK324" s="17">
        <v>0.23718711611723109</v>
      </c>
      <c r="AL324" s="17">
        <v>0.25511543815181581</v>
      </c>
      <c r="AM324" s="17">
        <v>0.23246794772836099</v>
      </c>
      <c r="AN324" s="17">
        <v>0.34470257014890943</v>
      </c>
      <c r="AO324" s="17">
        <v>0.27266081511225171</v>
      </c>
      <c r="AP324" s="17">
        <v>0.2258469388507186</v>
      </c>
      <c r="AQ324" s="17">
        <v>4.9832777826704831E-2</v>
      </c>
      <c r="AS324" s="17">
        <v>0.15964079400724271</v>
      </c>
      <c r="AT324" s="17">
        <v>0.2471152098865102</v>
      </c>
      <c r="AU324" s="17">
        <v>0.25086628425664192</v>
      </c>
      <c r="AV324" s="17">
        <v>0.30568380102201648</v>
      </c>
      <c r="AW324" s="17">
        <v>0.17174873610287411</v>
      </c>
      <c r="AX324" s="17">
        <v>0.1816398025754925</v>
      </c>
      <c r="AY324" s="17">
        <v>5.4212751689915177E-2</v>
      </c>
      <c r="AZ324" s="17">
        <v>0.13117734055956209</v>
      </c>
      <c r="BB324" s="17">
        <v>0.18832903812105939</v>
      </c>
      <c r="BC324" s="17">
        <v>0.27220759001321432</v>
      </c>
      <c r="BD324" s="17">
        <v>0.19245158582479649</v>
      </c>
      <c r="BE324" s="17">
        <v>0.33360767495351051</v>
      </c>
      <c r="BF324" s="17">
        <v>0.17519061345462111</v>
      </c>
      <c r="BG324" s="17">
        <v>0.17104613632018201</v>
      </c>
      <c r="BH324" s="17">
        <v>5.1138974933827692E-2</v>
      </c>
      <c r="BI324" s="17">
        <v>0.12101230201220579</v>
      </c>
      <c r="BJ324" s="17">
        <v>0.1425464332450494</v>
      </c>
    </row>
    <row r="325" spans="2:62">
      <c r="B325" s="16" t="s">
        <v>164</v>
      </c>
      <c r="C325" s="17">
        <v>0.4684034968589223</v>
      </c>
      <c r="D325" s="17">
        <v>0.41885392757982293</v>
      </c>
      <c r="E325" s="17">
        <v>0.47024560352247502</v>
      </c>
      <c r="F325" s="17">
        <v>0.44311705891738368</v>
      </c>
      <c r="G325" s="17">
        <v>0.47696157211527601</v>
      </c>
      <c r="H325" s="17">
        <v>0.51937765582710071</v>
      </c>
      <c r="I325" s="17">
        <v>0.47884721295546478</v>
      </c>
      <c r="K325" s="17">
        <v>0.47896882395220619</v>
      </c>
      <c r="L325" s="17">
        <v>0.45907120829748499</v>
      </c>
      <c r="N325" s="17">
        <v>0.50946488083694519</v>
      </c>
      <c r="O325" s="17">
        <v>0.48990056612078492</v>
      </c>
      <c r="P325" s="17">
        <v>0.35595889801268471</v>
      </c>
      <c r="Q325" s="17">
        <v>0.43745308790062881</v>
      </c>
      <c r="R325" s="17">
        <v>0.47256573954046999</v>
      </c>
      <c r="S325" s="17">
        <v>0.51739596830657353</v>
      </c>
      <c r="T325" s="17">
        <v>0.3806209680148338</v>
      </c>
      <c r="U325" s="17">
        <v>0.50077665845431973</v>
      </c>
      <c r="V325" s="17">
        <v>0.49657650762137762</v>
      </c>
      <c r="W325" s="17">
        <v>0.46753055755725692</v>
      </c>
      <c r="X325" s="17">
        <v>0.4424393848717677</v>
      </c>
      <c r="Y325" s="17">
        <v>0.49822611152370988</v>
      </c>
      <c r="AA325" s="17">
        <v>0.2712624630074853</v>
      </c>
      <c r="AB325" s="17">
        <v>0.41346329242149937</v>
      </c>
      <c r="AC325" s="17">
        <v>0.50019817287932589</v>
      </c>
      <c r="AD325" s="17">
        <v>0.42570702557336848</v>
      </c>
      <c r="AE325" s="17">
        <v>0.45573707170142141</v>
      </c>
      <c r="AF325" s="17">
        <v>0.44279324586721108</v>
      </c>
      <c r="AG325" s="17">
        <v>0.4928644157405615</v>
      </c>
      <c r="AH325" s="17">
        <v>0.38795702806171672</v>
      </c>
      <c r="AI325" s="17">
        <v>0.41033630390758802</v>
      </c>
      <c r="AJ325" s="17">
        <v>0.55709514515019198</v>
      </c>
      <c r="AK325" s="17">
        <v>0.51532332742844345</v>
      </c>
      <c r="AL325" s="17">
        <v>0.52935893135231482</v>
      </c>
      <c r="AM325" s="17">
        <v>0.53280412793964138</v>
      </c>
      <c r="AN325" s="17">
        <v>0.51146641613048394</v>
      </c>
      <c r="AO325" s="17">
        <v>0.56736494463633202</v>
      </c>
      <c r="AP325" s="17">
        <v>0.52594417429122142</v>
      </c>
      <c r="AQ325" s="17">
        <v>0.36124308074187572</v>
      </c>
      <c r="AS325" s="17">
        <v>0.54623947099227876</v>
      </c>
      <c r="AT325" s="17">
        <v>0.51015021410122718</v>
      </c>
      <c r="AU325" s="17">
        <v>0.47082886233487509</v>
      </c>
      <c r="AV325" s="17">
        <v>0.36455811429024609</v>
      </c>
      <c r="AW325" s="17">
        <v>0.38530884859835501</v>
      </c>
      <c r="AX325" s="17">
        <v>0.54729144142733621</v>
      </c>
      <c r="AY325" s="17">
        <v>0.38855655436021169</v>
      </c>
      <c r="AZ325" s="17">
        <v>0.41690356354016739</v>
      </c>
      <c r="BB325" s="17">
        <v>0.56424820276697696</v>
      </c>
      <c r="BC325" s="17">
        <v>0.50311792026559587</v>
      </c>
      <c r="BD325" s="17">
        <v>0.52742523601931668</v>
      </c>
      <c r="BE325" s="17">
        <v>0.39819070820997071</v>
      </c>
      <c r="BF325" s="17">
        <v>0.42000377594913457</v>
      </c>
      <c r="BG325" s="17">
        <v>0.592965864400952</v>
      </c>
      <c r="BH325" s="17">
        <v>0.38146122025579798</v>
      </c>
      <c r="BI325" s="17">
        <v>0.4089251170742641</v>
      </c>
      <c r="BJ325" s="17">
        <v>0.53215579534826074</v>
      </c>
    </row>
    <row r="326" spans="2:62">
      <c r="B326" s="16" t="s">
        <v>165</v>
      </c>
      <c r="C326" s="17">
        <v>0.20373593371037099</v>
      </c>
      <c r="D326" s="17">
        <v>0.1943140603917663</v>
      </c>
      <c r="E326" s="17">
        <v>0.15011393030260181</v>
      </c>
      <c r="F326" s="17">
        <v>0.16587802979034921</v>
      </c>
      <c r="G326" s="17">
        <v>0.2072344397728049</v>
      </c>
      <c r="H326" s="17">
        <v>0.20445231242476219</v>
      </c>
      <c r="I326" s="17">
        <v>0.28084905341396449</v>
      </c>
      <c r="K326" s="17">
        <v>0.2137346685223824</v>
      </c>
      <c r="L326" s="17">
        <v>0.1936284607404552</v>
      </c>
      <c r="N326" s="17">
        <v>0.20212823360225049</v>
      </c>
      <c r="O326" s="17">
        <v>0.22297550907592029</v>
      </c>
      <c r="P326" s="17">
        <v>0.2073508938919002</v>
      </c>
      <c r="Q326" s="17">
        <v>0.21876540141210621</v>
      </c>
      <c r="R326" s="17">
        <v>0.148518050103775</v>
      </c>
      <c r="S326" s="17">
        <v>0.2678903921030566</v>
      </c>
      <c r="T326" s="17">
        <v>0.25955921088333339</v>
      </c>
      <c r="U326" s="17">
        <v>0.18794117813935221</v>
      </c>
      <c r="V326" s="17">
        <v>0.1908551845842881</v>
      </c>
      <c r="W326" s="17">
        <v>0.170419078644613</v>
      </c>
      <c r="X326" s="17">
        <v>0.2312744240379507</v>
      </c>
      <c r="Y326" s="17">
        <v>0.19707685396656471</v>
      </c>
      <c r="AA326" s="17">
        <v>0.18518392884449819</v>
      </c>
      <c r="AB326" s="17">
        <v>0.164433701066483</v>
      </c>
      <c r="AC326" s="17">
        <v>0.1767036163555406</v>
      </c>
      <c r="AD326" s="17">
        <v>0.18867905363785689</v>
      </c>
      <c r="AE326" s="17">
        <v>0.25484848368850688</v>
      </c>
      <c r="AF326" s="17">
        <v>0.23001402220279701</v>
      </c>
      <c r="AG326" s="17">
        <v>0.24439841768276421</v>
      </c>
      <c r="AH326" s="17">
        <v>0.25353170996460228</v>
      </c>
      <c r="AI326" s="17">
        <v>0.22070020750430269</v>
      </c>
      <c r="AJ326" s="17">
        <v>0.21501744243783391</v>
      </c>
      <c r="AK326" s="17">
        <v>0.1764344335550222</v>
      </c>
      <c r="AL326" s="17">
        <v>0.13223757830411459</v>
      </c>
      <c r="AM326" s="17">
        <v>0.18016617469788379</v>
      </c>
      <c r="AN326" s="17">
        <v>0.11953281156467679</v>
      </c>
      <c r="AO326" s="17">
        <v>0.10118422577934021</v>
      </c>
      <c r="AP326" s="17">
        <v>0.16739712438565069</v>
      </c>
      <c r="AQ326" s="17">
        <v>0.22789434663809949</v>
      </c>
      <c r="AS326" s="17">
        <v>0.2407998024428657</v>
      </c>
      <c r="AT326" s="17">
        <v>0.1426403406140781</v>
      </c>
      <c r="AU326" s="17">
        <v>0.17852681121194919</v>
      </c>
      <c r="AV326" s="17">
        <v>0.1804324040079526</v>
      </c>
      <c r="AW326" s="17">
        <v>0.33567240156948119</v>
      </c>
      <c r="AX326" s="17">
        <v>0.20844986109138269</v>
      </c>
      <c r="AY326" s="17">
        <v>9.2557331001991539E-2</v>
      </c>
      <c r="AZ326" s="17">
        <v>0.22332616912460421</v>
      </c>
      <c r="BB326" s="17">
        <v>0.20176450652545391</v>
      </c>
      <c r="BC326" s="17">
        <v>0.11897933066729</v>
      </c>
      <c r="BD326" s="17">
        <v>0.17170186950391469</v>
      </c>
      <c r="BE326" s="17">
        <v>0.15920330499329841</v>
      </c>
      <c r="BF326" s="17">
        <v>0.30573587794420748</v>
      </c>
      <c r="BG326" s="17">
        <v>0.15833793424791071</v>
      </c>
      <c r="BH326" s="17">
        <v>0.2505255245152801</v>
      </c>
      <c r="BI326" s="17">
        <v>0.18598565139906531</v>
      </c>
      <c r="BJ326" s="17">
        <v>0.21600204238799731</v>
      </c>
    </row>
    <row r="327" spans="2:62">
      <c r="B327" s="16" t="s">
        <v>100</v>
      </c>
      <c r="C327" s="17">
        <v>0.1274545532336567</v>
      </c>
      <c r="D327" s="17">
        <v>0.15080064756862319</v>
      </c>
      <c r="E327" s="17">
        <v>9.3817622568585057E-2</v>
      </c>
      <c r="F327" s="17">
        <v>0.15622389238366041</v>
      </c>
      <c r="G327" s="17">
        <v>0.16346085398964019</v>
      </c>
      <c r="H327" s="17">
        <v>0.10871326791730219</v>
      </c>
      <c r="I327" s="17">
        <v>9.9711464829044194E-2</v>
      </c>
      <c r="K327" s="17">
        <v>8.6391563396445645E-2</v>
      </c>
      <c r="L327" s="17">
        <v>0.16815489579726911</v>
      </c>
      <c r="N327" s="17">
        <v>9.9633873611131921E-2</v>
      </c>
      <c r="O327" s="17">
        <v>9.6374285457438119E-2</v>
      </c>
      <c r="P327" s="17">
        <v>0.23476134062466969</v>
      </c>
      <c r="Q327" s="17">
        <v>0.14026646321450079</v>
      </c>
      <c r="R327" s="17">
        <v>0.13578644546781049</v>
      </c>
      <c r="S327" s="17">
        <v>0.1193325322616697</v>
      </c>
      <c r="T327" s="17">
        <v>0.1339093698812511</v>
      </c>
      <c r="U327" s="17">
        <v>0.113756847759325</v>
      </c>
      <c r="V327" s="17">
        <v>0.113107516773408</v>
      </c>
      <c r="W327" s="17">
        <v>0.12266097452596519</v>
      </c>
      <c r="X327" s="17">
        <v>0.1313008542352552</v>
      </c>
      <c r="Y327" s="17">
        <v>0.1212495498408603</v>
      </c>
      <c r="AA327" s="17">
        <v>0.3912282186113446</v>
      </c>
      <c r="AB327" s="17">
        <v>0.19296679037680389</v>
      </c>
      <c r="AC327" s="17">
        <v>0.1734506014403206</v>
      </c>
      <c r="AD327" s="17">
        <v>0.1228688883835652</v>
      </c>
      <c r="AE327" s="17">
        <v>0.15672517470632061</v>
      </c>
      <c r="AF327" s="17">
        <v>0.13819761150575591</v>
      </c>
      <c r="AG327" s="17">
        <v>0.13665117175334771</v>
      </c>
      <c r="AH327" s="17">
        <v>8.8249244312037844E-2</v>
      </c>
      <c r="AI327" s="17">
        <v>0.147340233901949</v>
      </c>
      <c r="AJ327" s="17">
        <v>5.8270244823580911E-2</v>
      </c>
      <c r="AK327" s="17">
        <v>7.1055122899303325E-2</v>
      </c>
      <c r="AL327" s="17">
        <v>8.3288052191754544E-2</v>
      </c>
      <c r="AM327" s="17">
        <v>5.456174963411399E-2</v>
      </c>
      <c r="AN327" s="17">
        <v>2.4298202155929819E-2</v>
      </c>
      <c r="AO327" s="17">
        <v>5.8790014472076171E-2</v>
      </c>
      <c r="AP327" s="17">
        <v>8.0811762472409177E-2</v>
      </c>
      <c r="AQ327" s="17">
        <v>0.36102979479331998</v>
      </c>
      <c r="AS327" s="17">
        <v>5.331993255761279E-2</v>
      </c>
      <c r="AT327" s="17">
        <v>0.10009423539818429</v>
      </c>
      <c r="AU327" s="17">
        <v>9.9778042196533731E-2</v>
      </c>
      <c r="AV327" s="17">
        <v>0.14932568067978491</v>
      </c>
      <c r="AW327" s="17">
        <v>0.1072700137292895</v>
      </c>
      <c r="AX327" s="17">
        <v>6.2618894905788314E-2</v>
      </c>
      <c r="AY327" s="17">
        <v>0.46467336294788142</v>
      </c>
      <c r="AZ327" s="17">
        <v>0.22859292677566639</v>
      </c>
      <c r="BB327" s="17">
        <v>4.5658252586509677E-2</v>
      </c>
      <c r="BC327" s="17">
        <v>0.1056951590538996</v>
      </c>
      <c r="BD327" s="17">
        <v>0.1084213086519723</v>
      </c>
      <c r="BE327" s="17">
        <v>0.10899831184322049</v>
      </c>
      <c r="BF327" s="17">
        <v>9.9069732652036613E-2</v>
      </c>
      <c r="BG327" s="17">
        <v>7.7650065030955284E-2</v>
      </c>
      <c r="BH327" s="17">
        <v>0.31687428029509418</v>
      </c>
      <c r="BI327" s="17">
        <v>0.28407692951446489</v>
      </c>
      <c r="BJ327" s="17">
        <v>0.10929572901869269</v>
      </c>
    </row>
    <row r="329" spans="2:62" ht="72.599999999999994">
      <c r="B329" s="14" t="s">
        <v>169</v>
      </c>
    </row>
    <row r="330" spans="2:62">
      <c r="B330" s="15" t="s">
        <v>16</v>
      </c>
    </row>
    <row r="331" spans="2:62">
      <c r="B331" s="16" t="s">
        <v>163</v>
      </c>
      <c r="C331" s="17">
        <v>0.13717193202308181</v>
      </c>
      <c r="D331" s="17">
        <v>0.17311767030899949</v>
      </c>
      <c r="E331" s="17">
        <v>0.23587611970464931</v>
      </c>
      <c r="F331" s="17">
        <v>0.16961131648526229</v>
      </c>
      <c r="G331" s="17">
        <v>0.1148857202795202</v>
      </c>
      <c r="H331" s="17">
        <v>0.1038249854311491</v>
      </c>
      <c r="I331" s="17">
        <v>4.7297583002230352E-2</v>
      </c>
      <c r="K331" s="17">
        <v>0.15912306976378271</v>
      </c>
      <c r="L331" s="17">
        <v>0.1163248225038095</v>
      </c>
      <c r="N331" s="17">
        <v>0.13670695801309529</v>
      </c>
      <c r="O331" s="17">
        <v>7.8151948637967497E-2</v>
      </c>
      <c r="P331" s="17">
        <v>0.10606053286908031</v>
      </c>
      <c r="Q331" s="17">
        <v>0.16605998092467461</v>
      </c>
      <c r="R331" s="17">
        <v>0.16805463495115761</v>
      </c>
      <c r="S331" s="17">
        <v>9.4412359408082666E-2</v>
      </c>
      <c r="T331" s="17">
        <v>0.14591707724325911</v>
      </c>
      <c r="U331" s="17">
        <v>0.1426815113846451</v>
      </c>
      <c r="V331" s="17">
        <v>0.13892458420979581</v>
      </c>
      <c r="W331" s="17">
        <v>0.20923871675759251</v>
      </c>
      <c r="X331" s="17">
        <v>8.804384268145965E-2</v>
      </c>
      <c r="Y331" s="17">
        <v>0.1029358710305622</v>
      </c>
      <c r="AA331" s="17">
        <v>0.15492648313959231</v>
      </c>
      <c r="AB331" s="17">
        <v>0.1571924572567292</v>
      </c>
      <c r="AC331" s="17">
        <v>9.1020067059730356E-2</v>
      </c>
      <c r="AD331" s="17">
        <v>0.14796388418940681</v>
      </c>
      <c r="AE331" s="17">
        <v>0.13226862228932981</v>
      </c>
      <c r="AF331" s="17">
        <v>0.1036132759083111</v>
      </c>
      <c r="AG331" s="17">
        <v>0.1369238765736486</v>
      </c>
      <c r="AH331" s="17">
        <v>0.20348398520074271</v>
      </c>
      <c r="AI331" s="17">
        <v>0.1142384915726624</v>
      </c>
      <c r="AJ331" s="17">
        <v>0.11896323547651499</v>
      </c>
      <c r="AK331" s="17">
        <v>0.1183790897727877</v>
      </c>
      <c r="AL331" s="17">
        <v>0.17694133828240069</v>
      </c>
      <c r="AM331" s="17">
        <v>8.2748060283470315E-2</v>
      </c>
      <c r="AN331" s="17">
        <v>0.17302048097740219</v>
      </c>
      <c r="AO331" s="17">
        <v>0.25481635439214639</v>
      </c>
      <c r="AP331" s="17">
        <v>0.19353567820994871</v>
      </c>
      <c r="AQ331" s="17">
        <v>3.331244865401891E-2</v>
      </c>
      <c r="AS331" s="17">
        <v>9.0785548912335798E-2</v>
      </c>
      <c r="AT331" s="17">
        <v>0.1799608640211956</v>
      </c>
      <c r="AU331" s="17">
        <v>0.17409824603049931</v>
      </c>
      <c r="AV331" s="17">
        <v>0.16518943693477811</v>
      </c>
      <c r="AW331" s="17">
        <v>0.14037809610894089</v>
      </c>
      <c r="AX331" s="17">
        <v>0.122960554405348</v>
      </c>
      <c r="AY331" s="17">
        <v>1.7174802430835821E-2</v>
      </c>
      <c r="AZ331" s="17">
        <v>9.0647688900588594E-2</v>
      </c>
      <c r="BB331" s="17">
        <v>0.12721610140515141</v>
      </c>
      <c r="BC331" s="17">
        <v>0.2142075978838682</v>
      </c>
      <c r="BD331" s="17">
        <v>0.14702004427959139</v>
      </c>
      <c r="BE331" s="17">
        <v>0.17071943338763099</v>
      </c>
      <c r="BF331" s="17">
        <v>0.1176352057959195</v>
      </c>
      <c r="BG331" s="17">
        <v>0.1163604280903346</v>
      </c>
      <c r="BH331" s="17">
        <v>7.0749703376629877E-2</v>
      </c>
      <c r="BI331" s="17">
        <v>8.4345751582387177E-2</v>
      </c>
      <c r="BJ331" s="17">
        <v>5.9565487880437903E-2</v>
      </c>
    </row>
    <row r="332" spans="2:62">
      <c r="B332" s="16" t="s">
        <v>164</v>
      </c>
      <c r="C332" s="17">
        <v>0.45256016356845769</v>
      </c>
      <c r="D332" s="17">
        <v>0.44288679165629569</v>
      </c>
      <c r="E332" s="17">
        <v>0.46012234632791488</v>
      </c>
      <c r="F332" s="17">
        <v>0.50842311478431568</v>
      </c>
      <c r="G332" s="17">
        <v>0.51220476557276251</v>
      </c>
      <c r="H332" s="17">
        <v>0.40968594181920032</v>
      </c>
      <c r="I332" s="17">
        <v>0.38817496641600391</v>
      </c>
      <c r="K332" s="17">
        <v>0.46125758653247861</v>
      </c>
      <c r="L332" s="17">
        <v>0.44287013817716531</v>
      </c>
      <c r="N332" s="17">
        <v>0.48062718877128491</v>
      </c>
      <c r="O332" s="17">
        <v>0.54070896872502261</v>
      </c>
      <c r="P332" s="17">
        <v>0.44122529962609569</v>
      </c>
      <c r="Q332" s="17">
        <v>0.40620851667319979</v>
      </c>
      <c r="R332" s="17">
        <v>0.39592189486250329</v>
      </c>
      <c r="S332" s="17">
        <v>0.4174380277908476</v>
      </c>
      <c r="T332" s="17">
        <v>0.45030730298949079</v>
      </c>
      <c r="U332" s="17">
        <v>0.50053302951076617</v>
      </c>
      <c r="V332" s="17">
        <v>0.45633977603914788</v>
      </c>
      <c r="W332" s="17">
        <v>0.45432201894756219</v>
      </c>
      <c r="X332" s="17">
        <v>0.45685518115951851</v>
      </c>
      <c r="Y332" s="17">
        <v>0.46517053526099111</v>
      </c>
      <c r="AA332" s="17">
        <v>0.30136092887184951</v>
      </c>
      <c r="AB332" s="17">
        <v>0.41469852653549422</v>
      </c>
      <c r="AC332" s="17">
        <v>0.39026431813257351</v>
      </c>
      <c r="AD332" s="17">
        <v>0.34843956572758439</v>
      </c>
      <c r="AE332" s="17">
        <v>0.43005782629427541</v>
      </c>
      <c r="AF332" s="17">
        <v>0.50166652743463458</v>
      </c>
      <c r="AG332" s="17">
        <v>0.40613301329744339</v>
      </c>
      <c r="AH332" s="17">
        <v>0.41487344548511301</v>
      </c>
      <c r="AI332" s="17">
        <v>0.49417793795464288</v>
      </c>
      <c r="AJ332" s="17">
        <v>0.46016003448212162</v>
      </c>
      <c r="AK332" s="17">
        <v>0.55283503098456332</v>
      </c>
      <c r="AL332" s="17">
        <v>0.55169233189818201</v>
      </c>
      <c r="AM332" s="17">
        <v>0.56271436737346658</v>
      </c>
      <c r="AN332" s="17">
        <v>0.44408401087110749</v>
      </c>
      <c r="AO332" s="17">
        <v>0.48537813436996891</v>
      </c>
      <c r="AP332" s="17">
        <v>0.48205568376569707</v>
      </c>
      <c r="AQ332" s="17">
        <v>0.31107698386994581</v>
      </c>
      <c r="AS332" s="17">
        <v>0.47405067811035623</v>
      </c>
      <c r="AT332" s="17">
        <v>0.48555607050717331</v>
      </c>
      <c r="AU332" s="17">
        <v>0.40074031737753979</v>
      </c>
      <c r="AV332" s="17">
        <v>0.45413840118891308</v>
      </c>
      <c r="AW332" s="17">
        <v>0.44901579029355682</v>
      </c>
      <c r="AX332" s="17">
        <v>0.56484592034368641</v>
      </c>
      <c r="AY332" s="17">
        <v>0.33232746135713248</v>
      </c>
      <c r="AZ332" s="17">
        <v>0.40026406427168482</v>
      </c>
      <c r="BB332" s="17">
        <v>0.4848960931518882</v>
      </c>
      <c r="BC332" s="17">
        <v>0.509444386865332</v>
      </c>
      <c r="BD332" s="17">
        <v>0.43497350218371827</v>
      </c>
      <c r="BE332" s="17">
        <v>0.4919690916656948</v>
      </c>
      <c r="BF332" s="17">
        <v>0.41976359203939118</v>
      </c>
      <c r="BG332" s="17">
        <v>0.57073445861399141</v>
      </c>
      <c r="BH332" s="17">
        <v>0.32320526553137491</v>
      </c>
      <c r="BI332" s="17">
        <v>0.40154735568432759</v>
      </c>
      <c r="BJ332" s="17">
        <v>0.44880979710398722</v>
      </c>
    </row>
    <row r="333" spans="2:62">
      <c r="B333" s="16" t="s">
        <v>165</v>
      </c>
      <c r="C333" s="17">
        <v>0.27942222032528702</v>
      </c>
      <c r="D333" s="17">
        <v>0.21532345526481569</v>
      </c>
      <c r="E333" s="17">
        <v>0.17925387891154879</v>
      </c>
      <c r="F333" s="17">
        <v>0.2021351995342506</v>
      </c>
      <c r="G333" s="17">
        <v>0.24401026093230441</v>
      </c>
      <c r="H333" s="17">
        <v>0.34961740436815553</v>
      </c>
      <c r="I333" s="17">
        <v>0.44718856802626472</v>
      </c>
      <c r="K333" s="17">
        <v>0.29214233074610668</v>
      </c>
      <c r="L333" s="17">
        <v>0.2669903869746772</v>
      </c>
      <c r="N333" s="17">
        <v>0.27648383624664319</v>
      </c>
      <c r="O333" s="17">
        <v>0.30325309576733861</v>
      </c>
      <c r="P333" s="17">
        <v>0.25673072554063348</v>
      </c>
      <c r="Q333" s="17">
        <v>0.30026866366020122</v>
      </c>
      <c r="R333" s="17">
        <v>0.27803335886580532</v>
      </c>
      <c r="S333" s="17">
        <v>0.38040850219899369</v>
      </c>
      <c r="T333" s="17">
        <v>0.22230965744757381</v>
      </c>
      <c r="U333" s="17">
        <v>0.27583982711431998</v>
      </c>
      <c r="V333" s="17">
        <v>0.27583976303340108</v>
      </c>
      <c r="W333" s="17">
        <v>0.2173936392078156</v>
      </c>
      <c r="X333" s="17">
        <v>0.30023975522644492</v>
      </c>
      <c r="Y333" s="17">
        <v>0.31135380135408758</v>
      </c>
      <c r="AA333" s="17">
        <v>0.15159860653230839</v>
      </c>
      <c r="AB333" s="17">
        <v>0.26108660719036891</v>
      </c>
      <c r="AC333" s="17">
        <v>0.33569477881934962</v>
      </c>
      <c r="AD333" s="17">
        <v>0.33785927027108792</v>
      </c>
      <c r="AE333" s="17">
        <v>0.28605255039330352</v>
      </c>
      <c r="AF333" s="17">
        <v>0.2519530414235524</v>
      </c>
      <c r="AG333" s="17">
        <v>0.35098701210464439</v>
      </c>
      <c r="AH333" s="17">
        <v>0.31189032612088102</v>
      </c>
      <c r="AI333" s="17">
        <v>0.20983225648611259</v>
      </c>
      <c r="AJ333" s="17">
        <v>0.3357547974677797</v>
      </c>
      <c r="AK333" s="17">
        <v>0.24860196716391761</v>
      </c>
      <c r="AL333" s="17">
        <v>0.18208375802400961</v>
      </c>
      <c r="AM333" s="17">
        <v>0.31103376217901701</v>
      </c>
      <c r="AN333" s="17">
        <v>0.2880405197477644</v>
      </c>
      <c r="AO333" s="17">
        <v>0.20100747429120369</v>
      </c>
      <c r="AP333" s="17">
        <v>0.24548496442190831</v>
      </c>
      <c r="AQ333" s="17">
        <v>0.26177811744853607</v>
      </c>
      <c r="AS333" s="17">
        <v>0.37527758286813212</v>
      </c>
      <c r="AT333" s="17">
        <v>0.22741801044756799</v>
      </c>
      <c r="AU333" s="17">
        <v>0.33001688824796288</v>
      </c>
      <c r="AV333" s="17">
        <v>0.21616465946894109</v>
      </c>
      <c r="AW333" s="17">
        <v>0.3093132299050001</v>
      </c>
      <c r="AX333" s="17">
        <v>0.22987176327196041</v>
      </c>
      <c r="AY333" s="17">
        <v>0.16930022083317289</v>
      </c>
      <c r="AZ333" s="17">
        <v>0.28514894077692782</v>
      </c>
      <c r="BB333" s="17">
        <v>0.32843616108524709</v>
      </c>
      <c r="BC333" s="17">
        <v>0.18282482427280189</v>
      </c>
      <c r="BD333" s="17">
        <v>0.31412509217801071</v>
      </c>
      <c r="BE333" s="17">
        <v>0.1958941610683867</v>
      </c>
      <c r="BF333" s="17">
        <v>0.36259895197789349</v>
      </c>
      <c r="BG333" s="17">
        <v>0.21665935446369861</v>
      </c>
      <c r="BH333" s="17">
        <v>0.29032111189624749</v>
      </c>
      <c r="BI333" s="17">
        <v>0.2347886169805215</v>
      </c>
      <c r="BJ333" s="17">
        <v>0.38499927016354918</v>
      </c>
    </row>
    <row r="334" spans="2:62">
      <c r="B334" s="16" t="s">
        <v>100</v>
      </c>
      <c r="C334" s="17">
        <v>0.13084568408317351</v>
      </c>
      <c r="D334" s="17">
        <v>0.1686720827698891</v>
      </c>
      <c r="E334" s="17">
        <v>0.12474765505588691</v>
      </c>
      <c r="F334" s="17">
        <v>0.1198303691961714</v>
      </c>
      <c r="G334" s="17">
        <v>0.12889925321541279</v>
      </c>
      <c r="H334" s="17">
        <v>0.13687166838149509</v>
      </c>
      <c r="I334" s="17">
        <v>0.1173388825555011</v>
      </c>
      <c r="K334" s="17">
        <v>8.7477012957632064E-2</v>
      </c>
      <c r="L334" s="17">
        <v>0.17381465234434801</v>
      </c>
      <c r="N334" s="17">
        <v>0.1061820169689765</v>
      </c>
      <c r="O334" s="17">
        <v>7.7885986869671478E-2</v>
      </c>
      <c r="P334" s="17">
        <v>0.19598344196419051</v>
      </c>
      <c r="Q334" s="17">
        <v>0.1274628387419246</v>
      </c>
      <c r="R334" s="17">
        <v>0.1579901113205337</v>
      </c>
      <c r="S334" s="17">
        <v>0.1077411106020759</v>
      </c>
      <c r="T334" s="17">
        <v>0.18146596231967621</v>
      </c>
      <c r="U334" s="17">
        <v>8.0945631990268843E-2</v>
      </c>
      <c r="V334" s="17">
        <v>0.12889587671765529</v>
      </c>
      <c r="W334" s="17">
        <v>0.11904562508702971</v>
      </c>
      <c r="X334" s="17">
        <v>0.1548612209325769</v>
      </c>
      <c r="Y334" s="17">
        <v>0.1205397923543593</v>
      </c>
      <c r="AA334" s="17">
        <v>0.39211398145624993</v>
      </c>
      <c r="AB334" s="17">
        <v>0.1670224090174077</v>
      </c>
      <c r="AC334" s="17">
        <v>0.18302083598834659</v>
      </c>
      <c r="AD334" s="17">
        <v>0.16573727981192091</v>
      </c>
      <c r="AE334" s="17">
        <v>0.15162100102309131</v>
      </c>
      <c r="AF334" s="17">
        <v>0.14276715523350211</v>
      </c>
      <c r="AG334" s="17">
        <v>0.10595609802426351</v>
      </c>
      <c r="AH334" s="17">
        <v>6.975224319326323E-2</v>
      </c>
      <c r="AI334" s="17">
        <v>0.18175131398658231</v>
      </c>
      <c r="AJ334" s="17">
        <v>8.5121932573583789E-2</v>
      </c>
      <c r="AK334" s="17">
        <v>8.0183912078731406E-2</v>
      </c>
      <c r="AL334" s="17">
        <v>8.9282571795407509E-2</v>
      </c>
      <c r="AM334" s="17">
        <v>4.350381016404628E-2</v>
      </c>
      <c r="AN334" s="17">
        <v>9.4854988403725776E-2</v>
      </c>
      <c r="AO334" s="17">
        <v>5.8798036946680933E-2</v>
      </c>
      <c r="AP334" s="17">
        <v>7.8923673602445954E-2</v>
      </c>
      <c r="AQ334" s="17">
        <v>0.39383245002749928</v>
      </c>
      <c r="AS334" s="17">
        <v>5.9886190109175827E-2</v>
      </c>
      <c r="AT334" s="17">
        <v>0.10706505502406299</v>
      </c>
      <c r="AU334" s="17">
        <v>9.5144548343997867E-2</v>
      </c>
      <c r="AV334" s="17">
        <v>0.16450750240736781</v>
      </c>
      <c r="AW334" s="17">
        <v>0.101292883692502</v>
      </c>
      <c r="AX334" s="17">
        <v>8.2321761979005065E-2</v>
      </c>
      <c r="AY334" s="17">
        <v>0.48119751537885858</v>
      </c>
      <c r="AZ334" s="17">
        <v>0.2239393060507989</v>
      </c>
      <c r="BB334" s="17">
        <v>5.9451644357713163E-2</v>
      </c>
      <c r="BC334" s="17">
        <v>9.3523190977997619E-2</v>
      </c>
      <c r="BD334" s="17">
        <v>0.1038813613586797</v>
      </c>
      <c r="BE334" s="17">
        <v>0.1414173138782874</v>
      </c>
      <c r="BF334" s="17">
        <v>0.1000022501867957</v>
      </c>
      <c r="BG334" s="17">
        <v>9.6245758831975239E-2</v>
      </c>
      <c r="BH334" s="17">
        <v>0.31572391919574772</v>
      </c>
      <c r="BI334" s="17">
        <v>0.27931827575276369</v>
      </c>
      <c r="BJ334" s="17">
        <v>0.1066254448520257</v>
      </c>
    </row>
    <row r="336" spans="2:62" ht="87">
      <c r="B336" s="14" t="s">
        <v>170</v>
      </c>
    </row>
    <row r="337" spans="2:62">
      <c r="B337" s="15" t="s">
        <v>16</v>
      </c>
    </row>
    <row r="338" spans="2:62">
      <c r="B338" s="16" t="s">
        <v>163</v>
      </c>
      <c r="C338" s="17">
        <v>0.20351528017603809</v>
      </c>
      <c r="D338" s="17">
        <v>0.27883819315801389</v>
      </c>
      <c r="E338" s="17">
        <v>0.29485298912525421</v>
      </c>
      <c r="F338" s="17">
        <v>0.25201085138759799</v>
      </c>
      <c r="G338" s="17">
        <v>0.1689796068615774</v>
      </c>
      <c r="H338" s="17">
        <v>0.15447829799192639</v>
      </c>
      <c r="I338" s="17">
        <v>0.1011912301323273</v>
      </c>
      <c r="K338" s="17">
        <v>0.2290533145163049</v>
      </c>
      <c r="L338" s="17">
        <v>0.17839066845810581</v>
      </c>
      <c r="N338" s="17">
        <v>0.19146037843828889</v>
      </c>
      <c r="O338" s="17">
        <v>0.1427771715000111</v>
      </c>
      <c r="P338" s="17">
        <v>0.22113634807606189</v>
      </c>
      <c r="Q338" s="17">
        <v>0.16485440536347279</v>
      </c>
      <c r="R338" s="17">
        <v>0.25283227875472558</v>
      </c>
      <c r="S338" s="17">
        <v>0.16130354497444241</v>
      </c>
      <c r="T338" s="17">
        <v>0.16906194073544559</v>
      </c>
      <c r="U338" s="17">
        <v>0.20977479824955159</v>
      </c>
      <c r="V338" s="17">
        <v>0.1827363719288379</v>
      </c>
      <c r="W338" s="17">
        <v>0.28533584572709753</v>
      </c>
      <c r="X338" s="17">
        <v>0.2054194398218413</v>
      </c>
      <c r="Y338" s="17">
        <v>0.122699402639237</v>
      </c>
      <c r="AA338" s="17">
        <v>0.31444585869670449</v>
      </c>
      <c r="AB338" s="17">
        <v>0.241342910664889</v>
      </c>
      <c r="AC338" s="17">
        <v>0.17253613573187401</v>
      </c>
      <c r="AD338" s="17">
        <v>0.18925468281709951</v>
      </c>
      <c r="AE338" s="17">
        <v>0.1789671428778441</v>
      </c>
      <c r="AF338" s="17">
        <v>0.22392374277679281</v>
      </c>
      <c r="AG338" s="17">
        <v>0.16789301878374141</v>
      </c>
      <c r="AH338" s="17">
        <v>0.22344929397268401</v>
      </c>
      <c r="AI338" s="17">
        <v>0.1305339719896533</v>
      </c>
      <c r="AJ338" s="17">
        <v>0.18787705594119941</v>
      </c>
      <c r="AK338" s="17">
        <v>0.21250571004836999</v>
      </c>
      <c r="AL338" s="17">
        <v>0.2194602605870434</v>
      </c>
      <c r="AM338" s="17">
        <v>0.18040858373764301</v>
      </c>
      <c r="AN338" s="17">
        <v>0.32016083402357393</v>
      </c>
      <c r="AO338" s="17">
        <v>0.25010901086893861</v>
      </c>
      <c r="AP338" s="17">
        <v>0.28932956518113029</v>
      </c>
      <c r="AQ338" s="17">
        <v>0.11833724854803419</v>
      </c>
      <c r="AS338" s="17">
        <v>0.13520692637122059</v>
      </c>
      <c r="AT338" s="17">
        <v>0.25218375046181069</v>
      </c>
      <c r="AU338" s="17">
        <v>0.20867129630739281</v>
      </c>
      <c r="AV338" s="17">
        <v>0.3274786618750769</v>
      </c>
      <c r="AW338" s="17">
        <v>0.2068905523915707</v>
      </c>
      <c r="AX338" s="17">
        <v>0.26190713915365932</v>
      </c>
      <c r="AY338" s="17">
        <v>3.5615089701952533E-2</v>
      </c>
      <c r="AZ338" s="17">
        <v>0.14104665947498751</v>
      </c>
      <c r="BB338" s="17">
        <v>0.156334354498917</v>
      </c>
      <c r="BC338" s="17">
        <v>0.29288653635913181</v>
      </c>
      <c r="BD338" s="17">
        <v>0.16371828590234991</v>
      </c>
      <c r="BE338" s="17">
        <v>0.36333729346685301</v>
      </c>
      <c r="BF338" s="17">
        <v>0.1738459373914229</v>
      </c>
      <c r="BG338" s="17">
        <v>0.26663928677685977</v>
      </c>
      <c r="BH338" s="17">
        <v>7.8427085877132249E-2</v>
      </c>
      <c r="BI338" s="17">
        <v>0.1063245087370069</v>
      </c>
      <c r="BJ338" s="17">
        <v>0.12930258991038451</v>
      </c>
    </row>
    <row r="339" spans="2:62">
      <c r="B339" s="16" t="s">
        <v>164</v>
      </c>
      <c r="C339" s="17">
        <v>0.41707558216928908</v>
      </c>
      <c r="D339" s="17">
        <v>0.39428265870452689</v>
      </c>
      <c r="E339" s="17">
        <v>0.48003225146669642</v>
      </c>
      <c r="F339" s="17">
        <v>0.44442714960545721</v>
      </c>
      <c r="G339" s="17">
        <v>0.44254284196652122</v>
      </c>
      <c r="H339" s="17">
        <v>0.44444854449274629</v>
      </c>
      <c r="I339" s="17">
        <v>0.31978980861120648</v>
      </c>
      <c r="K339" s="17">
        <v>0.38245088104045621</v>
      </c>
      <c r="L339" s="17">
        <v>0.45168485391312307</v>
      </c>
      <c r="N339" s="17">
        <v>0.40622138761523813</v>
      </c>
      <c r="O339" s="17">
        <v>0.45899505231017801</v>
      </c>
      <c r="P339" s="17">
        <v>0.38581386020199832</v>
      </c>
      <c r="Q339" s="17">
        <v>0.33094445842664238</v>
      </c>
      <c r="R339" s="17">
        <v>0.4208542575427483</v>
      </c>
      <c r="S339" s="17">
        <v>0.4260809577970272</v>
      </c>
      <c r="T339" s="17">
        <v>0.42478075324313708</v>
      </c>
      <c r="U339" s="17">
        <v>0.48167076050632068</v>
      </c>
      <c r="V339" s="17">
        <v>0.4241955505775632</v>
      </c>
      <c r="W339" s="17">
        <v>0.43798610705500679</v>
      </c>
      <c r="X339" s="17">
        <v>0.36512649986446549</v>
      </c>
      <c r="Y339" s="17">
        <v>0.42294803949467519</v>
      </c>
      <c r="AA339" s="17">
        <v>0.29793712958310292</v>
      </c>
      <c r="AB339" s="17">
        <v>0.37328409958767889</v>
      </c>
      <c r="AC339" s="17">
        <v>0.46158201423732409</v>
      </c>
      <c r="AD339" s="17">
        <v>0.36278420116684029</v>
      </c>
      <c r="AE339" s="17">
        <v>0.40363892602305551</v>
      </c>
      <c r="AF339" s="17">
        <v>0.41616661721461012</v>
      </c>
      <c r="AG339" s="17">
        <v>0.4287739881895436</v>
      </c>
      <c r="AH339" s="17">
        <v>0.42122307582091417</v>
      </c>
      <c r="AI339" s="17">
        <v>0.43673082182701012</v>
      </c>
      <c r="AJ339" s="17">
        <v>0.37829800783941681</v>
      </c>
      <c r="AK339" s="17">
        <v>0.43366170291385348</v>
      </c>
      <c r="AL339" s="17">
        <v>0.48980673156013621</v>
      </c>
      <c r="AM339" s="17">
        <v>0.5112551062981936</v>
      </c>
      <c r="AN339" s="17">
        <v>0.31668756960184791</v>
      </c>
      <c r="AO339" s="17">
        <v>0.51135997155505719</v>
      </c>
      <c r="AP339" s="17">
        <v>0.38737186390385592</v>
      </c>
      <c r="AQ339" s="17">
        <v>0.32811837776158942</v>
      </c>
      <c r="AS339" s="17">
        <v>0.39435799053372539</v>
      </c>
      <c r="AT339" s="17">
        <v>0.46713472693717062</v>
      </c>
      <c r="AU339" s="17">
        <v>0.4703852202172556</v>
      </c>
      <c r="AV339" s="17">
        <v>0.39119250572731218</v>
      </c>
      <c r="AW339" s="17">
        <v>0.31966733737069808</v>
      </c>
      <c r="AX339" s="17">
        <v>0.3841296012065325</v>
      </c>
      <c r="AY339" s="17">
        <v>0.42182894516141511</v>
      </c>
      <c r="AZ339" s="17">
        <v>0.40488019634186578</v>
      </c>
      <c r="BB339" s="17">
        <v>0.43118517871247591</v>
      </c>
      <c r="BC339" s="17">
        <v>0.47992864749784447</v>
      </c>
      <c r="BD339" s="17">
        <v>0.49570072819254207</v>
      </c>
      <c r="BE339" s="17">
        <v>0.43719281569700219</v>
      </c>
      <c r="BF339" s="17">
        <v>0.33103736246531068</v>
      </c>
      <c r="BG339" s="17">
        <v>0.39938448664825382</v>
      </c>
      <c r="BH339" s="17">
        <v>0.37990015149492018</v>
      </c>
      <c r="BI339" s="17">
        <v>0.41290796704006649</v>
      </c>
      <c r="BJ339" s="17">
        <v>0.42205192280120929</v>
      </c>
    </row>
    <row r="340" spans="2:62">
      <c r="B340" s="16" t="s">
        <v>165</v>
      </c>
      <c r="C340" s="17">
        <v>0.2656480118492428</v>
      </c>
      <c r="D340" s="17">
        <v>0.17690139046917319</v>
      </c>
      <c r="E340" s="17">
        <v>0.13159594713869849</v>
      </c>
      <c r="F340" s="17">
        <v>0.17689275585035061</v>
      </c>
      <c r="G340" s="17">
        <v>0.2779352156251495</v>
      </c>
      <c r="H340" s="17">
        <v>0.31942470214945301</v>
      </c>
      <c r="I340" s="17">
        <v>0.45890359679177711</v>
      </c>
      <c r="K340" s="17">
        <v>0.3122969255690477</v>
      </c>
      <c r="L340" s="17">
        <v>0.21999282022799541</v>
      </c>
      <c r="N340" s="17">
        <v>0.30801996373215862</v>
      </c>
      <c r="O340" s="17">
        <v>0.30314252352097321</v>
      </c>
      <c r="P340" s="17">
        <v>0.2458320693256224</v>
      </c>
      <c r="Q340" s="17">
        <v>0.35036929211988899</v>
      </c>
      <c r="R340" s="17">
        <v>0.21260742141205141</v>
      </c>
      <c r="S340" s="17">
        <v>0.32798450960101783</v>
      </c>
      <c r="T340" s="17">
        <v>0.28072038738307459</v>
      </c>
      <c r="U340" s="17">
        <v>0.22755839371955441</v>
      </c>
      <c r="V340" s="17">
        <v>0.26899093530945067</v>
      </c>
      <c r="W340" s="17">
        <v>0.16018754414048361</v>
      </c>
      <c r="X340" s="17">
        <v>0.30567442345159912</v>
      </c>
      <c r="Y340" s="17">
        <v>0.32976460126784662</v>
      </c>
      <c r="AA340" s="17">
        <v>2.8678902703254759E-2</v>
      </c>
      <c r="AB340" s="17">
        <v>0.2366135120420276</v>
      </c>
      <c r="AC340" s="17">
        <v>0.21574490639244839</v>
      </c>
      <c r="AD340" s="17">
        <v>0.28852245893563888</v>
      </c>
      <c r="AE340" s="17">
        <v>0.27996838569370242</v>
      </c>
      <c r="AF340" s="17">
        <v>0.24813378324609781</v>
      </c>
      <c r="AG340" s="17">
        <v>0.29315618995930082</v>
      </c>
      <c r="AH340" s="17">
        <v>0.29025509741483729</v>
      </c>
      <c r="AI340" s="17">
        <v>0.31815456379208501</v>
      </c>
      <c r="AJ340" s="17">
        <v>0.37170695353089828</v>
      </c>
      <c r="AK340" s="17">
        <v>0.2632190235210225</v>
      </c>
      <c r="AL340" s="17">
        <v>0.20062537772348779</v>
      </c>
      <c r="AM340" s="17">
        <v>0.25489991195475747</v>
      </c>
      <c r="AN340" s="17">
        <v>0.33775530758806582</v>
      </c>
      <c r="AO340" s="17">
        <v>0.15953189020664929</v>
      </c>
      <c r="AP340" s="17">
        <v>0.25261223959460649</v>
      </c>
      <c r="AQ340" s="17">
        <v>0.26057577421474409</v>
      </c>
      <c r="AS340" s="17">
        <v>0.40014539863822368</v>
      </c>
      <c r="AT340" s="17">
        <v>0.19095502098147529</v>
      </c>
      <c r="AU340" s="17">
        <v>0.2594504172375855</v>
      </c>
      <c r="AV340" s="17">
        <v>0.16773901666959901</v>
      </c>
      <c r="AW340" s="17">
        <v>0.3641149333717385</v>
      </c>
      <c r="AX340" s="17">
        <v>0.31192739911078532</v>
      </c>
      <c r="AY340" s="17">
        <v>0.1147834015139641</v>
      </c>
      <c r="AZ340" s="17">
        <v>0.26028546815796172</v>
      </c>
      <c r="BB340" s="17">
        <v>0.34831594511359648</v>
      </c>
      <c r="BC340" s="17">
        <v>0.1418543211004217</v>
      </c>
      <c r="BD340" s="17">
        <v>0.24785273670106511</v>
      </c>
      <c r="BE340" s="17">
        <v>0.11831469048240791</v>
      </c>
      <c r="BF340" s="17">
        <v>0.40665803507973408</v>
      </c>
      <c r="BG340" s="17">
        <v>0.25601517539208479</v>
      </c>
      <c r="BH340" s="17">
        <v>0.27085967578406739</v>
      </c>
      <c r="BI340" s="17">
        <v>0.21709110361908041</v>
      </c>
      <c r="BJ340" s="17">
        <v>0.34064333878189879</v>
      </c>
    </row>
    <row r="341" spans="2:62">
      <c r="B341" s="16" t="s">
        <v>100</v>
      </c>
      <c r="C341" s="17">
        <v>0.11376112580543001</v>
      </c>
      <c r="D341" s="17">
        <v>0.149977757668286</v>
      </c>
      <c r="E341" s="17">
        <v>9.3518812269350715E-2</v>
      </c>
      <c r="F341" s="17">
        <v>0.1266692431565942</v>
      </c>
      <c r="G341" s="17">
        <v>0.11054233554675209</v>
      </c>
      <c r="H341" s="17">
        <v>8.1648455365874242E-2</v>
      </c>
      <c r="I341" s="17">
        <v>0.1201153644646891</v>
      </c>
      <c r="K341" s="17">
        <v>7.6198878874191273E-2</v>
      </c>
      <c r="L341" s="17">
        <v>0.1499316574007758</v>
      </c>
      <c r="N341" s="17">
        <v>9.4298270214314431E-2</v>
      </c>
      <c r="O341" s="17">
        <v>9.5085252668837994E-2</v>
      </c>
      <c r="P341" s="17">
        <v>0.14721772239631731</v>
      </c>
      <c r="Q341" s="17">
        <v>0.15383184408999601</v>
      </c>
      <c r="R341" s="17">
        <v>0.1137060422904746</v>
      </c>
      <c r="S341" s="17">
        <v>8.4630987627512699E-2</v>
      </c>
      <c r="T341" s="17">
        <v>0.12543691863834239</v>
      </c>
      <c r="U341" s="17">
        <v>8.0996047524573289E-2</v>
      </c>
      <c r="V341" s="17">
        <v>0.1240771421841483</v>
      </c>
      <c r="W341" s="17">
        <v>0.1164905030774121</v>
      </c>
      <c r="X341" s="17">
        <v>0.12377963686209401</v>
      </c>
      <c r="Y341" s="17">
        <v>0.1245879565982413</v>
      </c>
      <c r="AA341" s="17">
        <v>0.35893810901693779</v>
      </c>
      <c r="AB341" s="17">
        <v>0.1487594777054046</v>
      </c>
      <c r="AC341" s="17">
        <v>0.1501369436383535</v>
      </c>
      <c r="AD341" s="17">
        <v>0.1594386570804214</v>
      </c>
      <c r="AE341" s="17">
        <v>0.13742554540539789</v>
      </c>
      <c r="AF341" s="17">
        <v>0.11177585676249931</v>
      </c>
      <c r="AG341" s="17">
        <v>0.11017680306741411</v>
      </c>
      <c r="AH341" s="17">
        <v>6.5072532791564261E-2</v>
      </c>
      <c r="AI341" s="17">
        <v>0.11458064239125169</v>
      </c>
      <c r="AJ341" s="17">
        <v>6.2117982688485569E-2</v>
      </c>
      <c r="AK341" s="17">
        <v>9.0613563516754037E-2</v>
      </c>
      <c r="AL341" s="17">
        <v>9.010763012933265E-2</v>
      </c>
      <c r="AM341" s="17">
        <v>5.3436398009406007E-2</v>
      </c>
      <c r="AN341" s="17">
        <v>2.539628878651233E-2</v>
      </c>
      <c r="AO341" s="17">
        <v>7.8999127369354882E-2</v>
      </c>
      <c r="AP341" s="17">
        <v>7.0686331320407358E-2</v>
      </c>
      <c r="AQ341" s="17">
        <v>0.29296859947563209</v>
      </c>
      <c r="AS341" s="17">
        <v>7.028968445683019E-2</v>
      </c>
      <c r="AT341" s="17">
        <v>8.9726501619543111E-2</v>
      </c>
      <c r="AU341" s="17">
        <v>6.1493066237765973E-2</v>
      </c>
      <c r="AV341" s="17">
        <v>0.11358981572801211</v>
      </c>
      <c r="AW341" s="17">
        <v>0.1093271768659925</v>
      </c>
      <c r="AX341" s="17">
        <v>4.203586052902273E-2</v>
      </c>
      <c r="AY341" s="17">
        <v>0.42777256362266819</v>
      </c>
      <c r="AZ341" s="17">
        <v>0.1937876760251849</v>
      </c>
      <c r="BB341" s="17">
        <v>6.4164521675010466E-2</v>
      </c>
      <c r="BC341" s="17">
        <v>8.5330495042601942E-2</v>
      </c>
      <c r="BD341" s="17">
        <v>9.2728249204042934E-2</v>
      </c>
      <c r="BE341" s="17">
        <v>8.1155200353737009E-2</v>
      </c>
      <c r="BF341" s="17">
        <v>8.8458665063532213E-2</v>
      </c>
      <c r="BG341" s="17">
        <v>7.7961051182801416E-2</v>
      </c>
      <c r="BH341" s="17">
        <v>0.27081308684388011</v>
      </c>
      <c r="BI341" s="17">
        <v>0.26367642060384627</v>
      </c>
      <c r="BJ341" s="17">
        <v>0.1080021485065074</v>
      </c>
    </row>
    <row r="343" spans="2:62" ht="72.599999999999994">
      <c r="B343" s="14" t="s">
        <v>171</v>
      </c>
    </row>
    <row r="344" spans="2:62">
      <c r="B344" s="15" t="s">
        <v>16</v>
      </c>
    </row>
    <row r="345" spans="2:62">
      <c r="B345" s="16" t="s">
        <v>163</v>
      </c>
      <c r="C345" s="17">
        <v>0.1283547270535455</v>
      </c>
      <c r="D345" s="17">
        <v>0.1574065586024434</v>
      </c>
      <c r="E345" s="17">
        <v>0.25626572795453773</v>
      </c>
      <c r="F345" s="17">
        <v>0.16273598981028531</v>
      </c>
      <c r="G345" s="17">
        <v>0.10409361420789411</v>
      </c>
      <c r="H345" s="17">
        <v>7.623002023014902E-2</v>
      </c>
      <c r="I345" s="17">
        <v>3.1832387582135573E-2</v>
      </c>
      <c r="K345" s="17">
        <v>0.14267627673183059</v>
      </c>
      <c r="L345" s="17">
        <v>0.1149257515504743</v>
      </c>
      <c r="N345" s="17">
        <v>0.11679268306666971</v>
      </c>
      <c r="O345" s="17">
        <v>7.9990517729776486E-2</v>
      </c>
      <c r="P345" s="17">
        <v>0.12608589128432021</v>
      </c>
      <c r="Q345" s="17">
        <v>0.1674143411403804</v>
      </c>
      <c r="R345" s="17">
        <v>0.1539645836664231</v>
      </c>
      <c r="S345" s="17">
        <v>9.500526916129709E-2</v>
      </c>
      <c r="T345" s="17">
        <v>0.1549791111167706</v>
      </c>
      <c r="U345" s="17">
        <v>0.10602071771382</v>
      </c>
      <c r="V345" s="17">
        <v>0.1053499939207511</v>
      </c>
      <c r="W345" s="17">
        <v>0.19528897267161421</v>
      </c>
      <c r="X345" s="17">
        <v>9.8579058742301773E-2</v>
      </c>
      <c r="Y345" s="17">
        <v>9.8214202352091176E-2</v>
      </c>
      <c r="AA345" s="17">
        <v>0.19072140008623459</v>
      </c>
      <c r="AB345" s="17">
        <v>0.17798333481271389</v>
      </c>
      <c r="AC345" s="17">
        <v>8.956733098967895E-2</v>
      </c>
      <c r="AD345" s="17">
        <v>0.1768174153854826</v>
      </c>
      <c r="AE345" s="17">
        <v>0.15060386257865691</v>
      </c>
      <c r="AF345" s="17">
        <v>8.8815641327423811E-2</v>
      </c>
      <c r="AG345" s="17">
        <v>9.6996702988213696E-2</v>
      </c>
      <c r="AH345" s="17">
        <v>0.11178663709606911</v>
      </c>
      <c r="AI345" s="17">
        <v>0.1139556745704863</v>
      </c>
      <c r="AJ345" s="17">
        <v>9.3462942792060008E-2</v>
      </c>
      <c r="AK345" s="17">
        <v>0.15517241066927079</v>
      </c>
      <c r="AL345" s="17">
        <v>0.15896873828902289</v>
      </c>
      <c r="AM345" s="17">
        <v>0.11557928723833411</v>
      </c>
      <c r="AN345" s="17">
        <v>0.1201999539215908</v>
      </c>
      <c r="AO345" s="17">
        <v>9.7244632600708758E-2</v>
      </c>
      <c r="AP345" s="17">
        <v>0.24225379778613179</v>
      </c>
      <c r="AQ345" s="17">
        <v>3.3395290853096449E-2</v>
      </c>
      <c r="AS345" s="17">
        <v>9.8745183464606742E-2</v>
      </c>
      <c r="AT345" s="17">
        <v>0.15258207780363831</v>
      </c>
      <c r="AU345" s="17">
        <v>0.14378143418395611</v>
      </c>
      <c r="AV345" s="17">
        <v>0.17025065485407961</v>
      </c>
      <c r="AW345" s="17">
        <v>0.12611653534342901</v>
      </c>
      <c r="AX345" s="17">
        <v>0.12213324275247581</v>
      </c>
      <c r="AY345" s="17">
        <v>1.8628966886089181E-2</v>
      </c>
      <c r="AZ345" s="17">
        <v>0.10684000384069189</v>
      </c>
      <c r="BB345" s="17">
        <v>0.12991573472345769</v>
      </c>
      <c r="BC345" s="17">
        <v>0.2026393142927003</v>
      </c>
      <c r="BD345" s="17">
        <v>0.14678106350322051</v>
      </c>
      <c r="BE345" s="17">
        <v>0.14477899734711569</v>
      </c>
      <c r="BF345" s="17">
        <v>0.1036592080064437</v>
      </c>
      <c r="BG345" s="17">
        <v>0.13409985859952239</v>
      </c>
      <c r="BH345" s="17">
        <v>0.1059795871416877</v>
      </c>
      <c r="BI345" s="17">
        <v>3.5953623587937411E-2</v>
      </c>
      <c r="BJ345" s="17">
        <v>7.128926758040656E-2</v>
      </c>
    </row>
    <row r="346" spans="2:62">
      <c r="B346" s="16" t="s">
        <v>164</v>
      </c>
      <c r="C346" s="17">
        <v>0.39126291429565452</v>
      </c>
      <c r="D346" s="17">
        <v>0.50202446722461103</v>
      </c>
      <c r="E346" s="17">
        <v>0.4237297039003724</v>
      </c>
      <c r="F346" s="17">
        <v>0.4258760877879314</v>
      </c>
      <c r="G346" s="17">
        <v>0.38798858988854018</v>
      </c>
      <c r="H346" s="17">
        <v>0.31971666210115302</v>
      </c>
      <c r="I346" s="17">
        <v>0.3145592483870252</v>
      </c>
      <c r="K346" s="17">
        <v>0.41319061362243592</v>
      </c>
      <c r="L346" s="17">
        <v>0.37032732264820822</v>
      </c>
      <c r="N346" s="17">
        <v>0.42102202357214819</v>
      </c>
      <c r="O346" s="17">
        <v>0.41255318172103161</v>
      </c>
      <c r="P346" s="17">
        <v>0.35165911898242108</v>
      </c>
      <c r="Q346" s="17">
        <v>0.40282314879861669</v>
      </c>
      <c r="R346" s="17">
        <v>0.4350588411018107</v>
      </c>
      <c r="S346" s="17">
        <v>0.39667510627669078</v>
      </c>
      <c r="T346" s="17">
        <v>0.34171047546073802</v>
      </c>
      <c r="U346" s="17">
        <v>0.41180374149580962</v>
      </c>
      <c r="V346" s="17">
        <v>0.3567338436747533</v>
      </c>
      <c r="W346" s="17">
        <v>0.39477261996447272</v>
      </c>
      <c r="X346" s="17">
        <v>0.39112227454104942</v>
      </c>
      <c r="Y346" s="17">
        <v>0.35657560496260071</v>
      </c>
      <c r="AA346" s="17">
        <v>0.30014035043785281</v>
      </c>
      <c r="AB346" s="17">
        <v>0.43052301355764899</v>
      </c>
      <c r="AC346" s="17">
        <v>0.44252920536553858</v>
      </c>
      <c r="AD346" s="17">
        <v>0.32152853644345192</v>
      </c>
      <c r="AE346" s="17">
        <v>0.37934889814418449</v>
      </c>
      <c r="AF346" s="17">
        <v>0.42282285503530848</v>
      </c>
      <c r="AG346" s="17">
        <v>0.39394827773387459</v>
      </c>
      <c r="AH346" s="17">
        <v>0.36542001336761443</v>
      </c>
      <c r="AI346" s="17">
        <v>0.36837696657803759</v>
      </c>
      <c r="AJ346" s="17">
        <v>0.38375805324849732</v>
      </c>
      <c r="AK346" s="17">
        <v>0.40089605337189288</v>
      </c>
      <c r="AL346" s="17">
        <v>0.34663253717178222</v>
      </c>
      <c r="AM346" s="17">
        <v>0.44299895653347482</v>
      </c>
      <c r="AN346" s="17">
        <v>0.44530880068322509</v>
      </c>
      <c r="AO346" s="17">
        <v>0.56835454109150807</v>
      </c>
      <c r="AP346" s="17">
        <v>0.36411801718963749</v>
      </c>
      <c r="AQ346" s="17">
        <v>0.2788906118332532</v>
      </c>
      <c r="AS346" s="17">
        <v>0.34777462033104989</v>
      </c>
      <c r="AT346" s="17">
        <v>0.45595873447601248</v>
      </c>
      <c r="AU346" s="17">
        <v>0.44831385207186919</v>
      </c>
      <c r="AV346" s="17">
        <v>0.41039565299981901</v>
      </c>
      <c r="AW346" s="17">
        <v>0.33153231190547189</v>
      </c>
      <c r="AX346" s="17">
        <v>0.40633432807428721</v>
      </c>
      <c r="AY346" s="17">
        <v>0.32937912309516409</v>
      </c>
      <c r="AZ346" s="17">
        <v>0.32689081648239099</v>
      </c>
      <c r="BB346" s="17">
        <v>0.37142387440189428</v>
      </c>
      <c r="BC346" s="17">
        <v>0.50898794121534285</v>
      </c>
      <c r="BD346" s="17">
        <v>0.43005621284296519</v>
      </c>
      <c r="BE346" s="17">
        <v>0.44787875023451917</v>
      </c>
      <c r="BF346" s="17">
        <v>0.31652240344614441</v>
      </c>
      <c r="BG346" s="17">
        <v>0.38368128700625481</v>
      </c>
      <c r="BH346" s="17">
        <v>0.2478055410942627</v>
      </c>
      <c r="BI346" s="17">
        <v>0.37164601131959019</v>
      </c>
      <c r="BJ346" s="17">
        <v>0.39965038411548498</v>
      </c>
    </row>
    <row r="347" spans="2:62">
      <c r="B347" s="16" t="s">
        <v>165</v>
      </c>
      <c r="C347" s="17">
        <v>0.36255783977149242</v>
      </c>
      <c r="D347" s="17">
        <v>0.21249907802862431</v>
      </c>
      <c r="E347" s="17">
        <v>0.20862364739863631</v>
      </c>
      <c r="F347" s="17">
        <v>0.28706567466070387</v>
      </c>
      <c r="G347" s="17">
        <v>0.37221785954291181</v>
      </c>
      <c r="H347" s="17">
        <v>0.50275199266082726</v>
      </c>
      <c r="I347" s="17">
        <v>0.54591219997509988</v>
      </c>
      <c r="K347" s="17">
        <v>0.36873466196084248</v>
      </c>
      <c r="L347" s="17">
        <v>0.35706210983520159</v>
      </c>
      <c r="N347" s="17">
        <v>0.35526804761688602</v>
      </c>
      <c r="O347" s="17">
        <v>0.41248301357418848</v>
      </c>
      <c r="P347" s="17">
        <v>0.36467166917740351</v>
      </c>
      <c r="Q347" s="17">
        <v>0.30070462882480131</v>
      </c>
      <c r="R347" s="17">
        <v>0.29306902259680639</v>
      </c>
      <c r="S347" s="17">
        <v>0.42415534734668903</v>
      </c>
      <c r="T347" s="17">
        <v>0.39078137387469281</v>
      </c>
      <c r="U347" s="17">
        <v>0.35848470931122828</v>
      </c>
      <c r="V347" s="17">
        <v>0.40834982033333722</v>
      </c>
      <c r="W347" s="17">
        <v>0.26932021302701331</v>
      </c>
      <c r="X347" s="17">
        <v>0.40229934585714439</v>
      </c>
      <c r="Y347" s="17">
        <v>0.44274796240771741</v>
      </c>
      <c r="AA347" s="17">
        <v>0.18268943998542661</v>
      </c>
      <c r="AB347" s="17">
        <v>0.26964213662710063</v>
      </c>
      <c r="AC347" s="17">
        <v>0.2943939151984617</v>
      </c>
      <c r="AD347" s="17">
        <v>0.36242163690422108</v>
      </c>
      <c r="AE347" s="17">
        <v>0.34443680626928691</v>
      </c>
      <c r="AF347" s="17">
        <v>0.35363399787897631</v>
      </c>
      <c r="AG347" s="17">
        <v>0.40905215448459559</v>
      </c>
      <c r="AH347" s="17">
        <v>0.45387329802625132</v>
      </c>
      <c r="AI347" s="17">
        <v>0.39521619043649092</v>
      </c>
      <c r="AJ347" s="17">
        <v>0.43508347008065118</v>
      </c>
      <c r="AK347" s="17">
        <v>0.38082690253400792</v>
      </c>
      <c r="AL347" s="17">
        <v>0.36527123359826991</v>
      </c>
      <c r="AM347" s="17">
        <v>0.3861077048858616</v>
      </c>
      <c r="AN347" s="17">
        <v>0.38836086149718418</v>
      </c>
      <c r="AO347" s="17">
        <v>0.3145914749244183</v>
      </c>
      <c r="AP347" s="17">
        <v>0.30392159464900997</v>
      </c>
      <c r="AQ347" s="17">
        <v>0.29512795308796558</v>
      </c>
      <c r="AS347" s="17">
        <v>0.48454995895350328</v>
      </c>
      <c r="AT347" s="17">
        <v>0.30112003491097239</v>
      </c>
      <c r="AU347" s="17">
        <v>0.33564674455612709</v>
      </c>
      <c r="AV347" s="17">
        <v>0.26227831941500468</v>
      </c>
      <c r="AW347" s="17">
        <v>0.45733709981824089</v>
      </c>
      <c r="AX347" s="17">
        <v>0.34490788661229838</v>
      </c>
      <c r="AY347" s="17">
        <v>0.20746060864705629</v>
      </c>
      <c r="AZ347" s="17">
        <v>0.37002320617210471</v>
      </c>
      <c r="BB347" s="17">
        <v>0.43497225201751122</v>
      </c>
      <c r="BC347" s="17">
        <v>0.20958008465580569</v>
      </c>
      <c r="BD347" s="17">
        <v>0.32594695997737072</v>
      </c>
      <c r="BE347" s="17">
        <v>0.29007105228113711</v>
      </c>
      <c r="BF347" s="17">
        <v>0.51028037658524761</v>
      </c>
      <c r="BG347" s="17">
        <v>0.32580928015374938</v>
      </c>
      <c r="BH347" s="17">
        <v>0.36350975129648949</v>
      </c>
      <c r="BI347" s="17">
        <v>0.29890141405102932</v>
      </c>
      <c r="BJ347" s="17">
        <v>0.44540455121945732</v>
      </c>
    </row>
    <row r="348" spans="2:62">
      <c r="B348" s="16" t="s">
        <v>100</v>
      </c>
      <c r="C348" s="17">
        <v>0.1178245188793076</v>
      </c>
      <c r="D348" s="17">
        <v>0.12806989614432121</v>
      </c>
      <c r="E348" s="17">
        <v>0.1113809207464533</v>
      </c>
      <c r="F348" s="17">
        <v>0.1243222477410794</v>
      </c>
      <c r="G348" s="17">
        <v>0.13569993636065411</v>
      </c>
      <c r="H348" s="17">
        <v>0.1013013250078707</v>
      </c>
      <c r="I348" s="17">
        <v>0.1076961640557393</v>
      </c>
      <c r="K348" s="17">
        <v>7.5398447684890998E-2</v>
      </c>
      <c r="L348" s="17">
        <v>0.157684815966116</v>
      </c>
      <c r="N348" s="17">
        <v>0.1069172457442961</v>
      </c>
      <c r="O348" s="17">
        <v>9.4973286975003748E-2</v>
      </c>
      <c r="P348" s="17">
        <v>0.15758332055585511</v>
      </c>
      <c r="Q348" s="17">
        <v>0.12905788123620171</v>
      </c>
      <c r="R348" s="17">
        <v>0.1179075526349599</v>
      </c>
      <c r="S348" s="17">
        <v>8.4164277215323102E-2</v>
      </c>
      <c r="T348" s="17">
        <v>0.1125290395477985</v>
      </c>
      <c r="U348" s="17">
        <v>0.1236908314791422</v>
      </c>
      <c r="V348" s="17">
        <v>0.12956634207115841</v>
      </c>
      <c r="W348" s="17">
        <v>0.14061819433689979</v>
      </c>
      <c r="X348" s="17">
        <v>0.10799932085950439</v>
      </c>
      <c r="Y348" s="17">
        <v>0.1024622302775909</v>
      </c>
      <c r="AA348" s="17">
        <v>0.32644880949048599</v>
      </c>
      <c r="AB348" s="17">
        <v>0.12185151500253651</v>
      </c>
      <c r="AC348" s="17">
        <v>0.1735095484463208</v>
      </c>
      <c r="AD348" s="17">
        <v>0.13923241126684449</v>
      </c>
      <c r="AE348" s="17">
        <v>0.12561043300787161</v>
      </c>
      <c r="AF348" s="17">
        <v>0.13472750575829129</v>
      </c>
      <c r="AG348" s="17">
        <v>0.1000028647933159</v>
      </c>
      <c r="AH348" s="17">
        <v>6.8920051510065167E-2</v>
      </c>
      <c r="AI348" s="17">
        <v>0.12245116841498541</v>
      </c>
      <c r="AJ348" s="17">
        <v>8.7695533878791407E-2</v>
      </c>
      <c r="AK348" s="17">
        <v>6.3104633424828471E-2</v>
      </c>
      <c r="AL348" s="17">
        <v>0.12912749094092479</v>
      </c>
      <c r="AM348" s="17">
        <v>5.5314051342329668E-2</v>
      </c>
      <c r="AN348" s="17">
        <v>4.6130383897999692E-2</v>
      </c>
      <c r="AO348" s="17">
        <v>1.980935138336487E-2</v>
      </c>
      <c r="AP348" s="17">
        <v>8.9706590375220691E-2</v>
      </c>
      <c r="AQ348" s="17">
        <v>0.39258614422568477</v>
      </c>
      <c r="AS348" s="17">
        <v>6.8930237250840021E-2</v>
      </c>
      <c r="AT348" s="17">
        <v>9.0339152809376475E-2</v>
      </c>
      <c r="AU348" s="17">
        <v>7.2257969188047458E-2</v>
      </c>
      <c r="AV348" s="17">
        <v>0.15707537273109681</v>
      </c>
      <c r="AW348" s="17">
        <v>8.5014052932858061E-2</v>
      </c>
      <c r="AX348" s="17">
        <v>0.1266245425609385</v>
      </c>
      <c r="AY348" s="17">
        <v>0.44453130137169022</v>
      </c>
      <c r="AZ348" s="17">
        <v>0.19624597350481249</v>
      </c>
      <c r="BB348" s="17">
        <v>6.3688138857136714E-2</v>
      </c>
      <c r="BC348" s="17">
        <v>7.8792659836151052E-2</v>
      </c>
      <c r="BD348" s="17">
        <v>9.7215763676443578E-2</v>
      </c>
      <c r="BE348" s="17">
        <v>0.1172712001372279</v>
      </c>
      <c r="BF348" s="17">
        <v>6.9538011962164289E-2</v>
      </c>
      <c r="BG348" s="17">
        <v>0.1564095742404733</v>
      </c>
      <c r="BH348" s="17">
        <v>0.28270512046756002</v>
      </c>
      <c r="BI348" s="17">
        <v>0.29349895104144308</v>
      </c>
      <c r="BJ348" s="17">
        <v>8.3655797084651165E-2</v>
      </c>
    </row>
    <row r="350" spans="2:62" ht="72.599999999999994">
      <c r="B350" s="14" t="s">
        <v>172</v>
      </c>
    </row>
    <row r="351" spans="2:62">
      <c r="B351" s="15" t="s">
        <v>16</v>
      </c>
    </row>
    <row r="352" spans="2:62">
      <c r="B352" s="16" t="s">
        <v>163</v>
      </c>
      <c r="C352" s="17">
        <v>0.18487387590328561</v>
      </c>
      <c r="D352" s="17">
        <v>0.30054181677913572</v>
      </c>
      <c r="E352" s="17">
        <v>0.2699295820582468</v>
      </c>
      <c r="F352" s="17">
        <v>0.23371606063563499</v>
      </c>
      <c r="G352" s="17">
        <v>0.14190925891964939</v>
      </c>
      <c r="H352" s="17">
        <v>0.11492851980423641</v>
      </c>
      <c r="I352" s="17">
        <v>8.1655521176580523E-2</v>
      </c>
      <c r="K352" s="17">
        <v>0.2101935443639022</v>
      </c>
      <c r="L352" s="17">
        <v>0.1609458101908712</v>
      </c>
      <c r="N352" s="17">
        <v>0.1851007606058436</v>
      </c>
      <c r="O352" s="17">
        <v>0.1590059057146504</v>
      </c>
      <c r="P352" s="17">
        <v>0.18453233510565739</v>
      </c>
      <c r="Q352" s="17">
        <v>0.20145828492420129</v>
      </c>
      <c r="R352" s="17">
        <v>0.2155306086580894</v>
      </c>
      <c r="S352" s="17">
        <v>0.12697143663927121</v>
      </c>
      <c r="T352" s="17">
        <v>0.1557577204464777</v>
      </c>
      <c r="U352" s="17">
        <v>0.198976631852257</v>
      </c>
      <c r="V352" s="17">
        <v>0.16093096700237361</v>
      </c>
      <c r="W352" s="17">
        <v>0.25740299070262912</v>
      </c>
      <c r="X352" s="17">
        <v>0.1714757269474195</v>
      </c>
      <c r="Y352" s="17">
        <v>0.13327635914734251</v>
      </c>
      <c r="AA352" s="17">
        <v>0.21368660073321419</v>
      </c>
      <c r="AB352" s="17">
        <v>0.20234328417518349</v>
      </c>
      <c r="AC352" s="17">
        <v>0.18885227084293549</v>
      </c>
      <c r="AD352" s="17">
        <v>0.20218444746525679</v>
      </c>
      <c r="AE352" s="17">
        <v>0.2216707811451645</v>
      </c>
      <c r="AF352" s="17">
        <v>0.17524511645997459</v>
      </c>
      <c r="AG352" s="17">
        <v>0.14650649021695841</v>
      </c>
      <c r="AH352" s="17">
        <v>0.2323559783233666</v>
      </c>
      <c r="AI352" s="17">
        <v>0.14888921501346311</v>
      </c>
      <c r="AJ352" s="17">
        <v>0.16166185618011991</v>
      </c>
      <c r="AK352" s="17">
        <v>0.1192700927850467</v>
      </c>
      <c r="AL352" s="17">
        <v>0.2421729444439232</v>
      </c>
      <c r="AM352" s="17">
        <v>0.12604547813196099</v>
      </c>
      <c r="AN352" s="17">
        <v>0.26983764062431781</v>
      </c>
      <c r="AO352" s="17">
        <v>0.25105473689103391</v>
      </c>
      <c r="AP352" s="17">
        <v>0.25282203472526821</v>
      </c>
      <c r="AQ352" s="17">
        <v>3.4413101256223218E-2</v>
      </c>
      <c r="AS352" s="17">
        <v>0.1497897179885252</v>
      </c>
      <c r="AT352" s="17">
        <v>0.22358556840999019</v>
      </c>
      <c r="AU352" s="17">
        <v>0.20114305565273949</v>
      </c>
      <c r="AV352" s="17">
        <v>0.20223447359317731</v>
      </c>
      <c r="AW352" s="17">
        <v>0.18462287204769531</v>
      </c>
      <c r="AX352" s="17">
        <v>0.18176063601741271</v>
      </c>
      <c r="AY352" s="17">
        <v>7.1772494606246795E-2</v>
      </c>
      <c r="AZ352" s="17">
        <v>0.14975992898330209</v>
      </c>
      <c r="BB352" s="17">
        <v>0.1585281339276178</v>
      </c>
      <c r="BC352" s="17">
        <v>0.26676592363409202</v>
      </c>
      <c r="BD352" s="17">
        <v>0.1541904596463573</v>
      </c>
      <c r="BE352" s="17">
        <v>0.25601355641717671</v>
      </c>
      <c r="BF352" s="17">
        <v>0.18198643157636449</v>
      </c>
      <c r="BG352" s="17">
        <v>0.190586988462214</v>
      </c>
      <c r="BH352" s="17">
        <v>0.11950440218983201</v>
      </c>
      <c r="BI352" s="17">
        <v>7.3428425962307822E-2</v>
      </c>
      <c r="BJ352" s="17">
        <v>0.1310015083940976</v>
      </c>
    </row>
    <row r="353" spans="2:62">
      <c r="B353" s="16" t="s">
        <v>164</v>
      </c>
      <c r="C353" s="17">
        <v>0.47246747775697079</v>
      </c>
      <c r="D353" s="17">
        <v>0.47606916441289943</v>
      </c>
      <c r="E353" s="17">
        <v>0.45160330186194109</v>
      </c>
      <c r="F353" s="17">
        <v>0.4780747190670529</v>
      </c>
      <c r="G353" s="17">
        <v>0.53991524700572679</v>
      </c>
      <c r="H353" s="17">
        <v>0.46869241196900652</v>
      </c>
      <c r="I353" s="17">
        <v>0.43053786205003403</v>
      </c>
      <c r="K353" s="17">
        <v>0.46078874804216668</v>
      </c>
      <c r="L353" s="17">
        <v>0.48367333237349402</v>
      </c>
      <c r="N353" s="17">
        <v>0.50169796604607875</v>
      </c>
      <c r="O353" s="17">
        <v>0.61708824057092793</v>
      </c>
      <c r="P353" s="17">
        <v>0.40489209295571332</v>
      </c>
      <c r="Q353" s="17">
        <v>0.46687602275475842</v>
      </c>
      <c r="R353" s="17">
        <v>0.44811433047042493</v>
      </c>
      <c r="S353" s="17">
        <v>0.46780806064296621</v>
      </c>
      <c r="T353" s="17">
        <v>0.4406802160678932</v>
      </c>
      <c r="U353" s="17">
        <v>0.4857963382868169</v>
      </c>
      <c r="V353" s="17">
        <v>0.47542908464807548</v>
      </c>
      <c r="W353" s="17">
        <v>0.43203666123627998</v>
      </c>
      <c r="X353" s="17">
        <v>0.49133144740093199</v>
      </c>
      <c r="Y353" s="17">
        <v>0.51864651135661466</v>
      </c>
      <c r="AA353" s="17">
        <v>0.30687098637681443</v>
      </c>
      <c r="AB353" s="17">
        <v>0.47391186860777551</v>
      </c>
      <c r="AC353" s="17">
        <v>0.4408739692781069</v>
      </c>
      <c r="AD353" s="17">
        <v>0.38309266689673571</v>
      </c>
      <c r="AE353" s="17">
        <v>0.40945523290352209</v>
      </c>
      <c r="AF353" s="17">
        <v>0.47424358920193721</v>
      </c>
      <c r="AG353" s="17">
        <v>0.48578979148815571</v>
      </c>
      <c r="AH353" s="17">
        <v>0.42986702503334229</v>
      </c>
      <c r="AI353" s="17">
        <v>0.49308109911069159</v>
      </c>
      <c r="AJ353" s="17">
        <v>0.48140565362433291</v>
      </c>
      <c r="AK353" s="17">
        <v>0.5692585847545899</v>
      </c>
      <c r="AL353" s="17">
        <v>0.4687557654501735</v>
      </c>
      <c r="AM353" s="17">
        <v>0.59343713882017479</v>
      </c>
      <c r="AN353" s="17">
        <v>0.51389633707665261</v>
      </c>
      <c r="AO353" s="17">
        <v>0.55234773962593986</v>
      </c>
      <c r="AP353" s="17">
        <v>0.47823219302303738</v>
      </c>
      <c r="AQ353" s="17">
        <v>0.48279511073452258</v>
      </c>
      <c r="AS353" s="17">
        <v>0.47765147254191792</v>
      </c>
      <c r="AT353" s="17">
        <v>0.48062429737765833</v>
      </c>
      <c r="AU353" s="17">
        <v>0.44818335894855232</v>
      </c>
      <c r="AV353" s="17">
        <v>0.49433462506960357</v>
      </c>
      <c r="AW353" s="17">
        <v>0.47201769983172293</v>
      </c>
      <c r="AX353" s="17">
        <v>0.50960632522074623</v>
      </c>
      <c r="AY353" s="17">
        <v>0.37518016936798038</v>
      </c>
      <c r="AZ353" s="17">
        <v>0.46573136050308628</v>
      </c>
      <c r="BB353" s="17">
        <v>0.51169946098556018</v>
      </c>
      <c r="BC353" s="17">
        <v>0.45290096337199842</v>
      </c>
      <c r="BD353" s="17">
        <v>0.47068644557119799</v>
      </c>
      <c r="BE353" s="17">
        <v>0.50920226802456947</v>
      </c>
      <c r="BF353" s="17">
        <v>0.45190788272154658</v>
      </c>
      <c r="BG353" s="17">
        <v>0.51886305312233294</v>
      </c>
      <c r="BH353" s="17">
        <v>0.40142778085194641</v>
      </c>
      <c r="BI353" s="17">
        <v>0.46261354730008719</v>
      </c>
      <c r="BJ353" s="17">
        <v>0.55387019147901295</v>
      </c>
    </row>
    <row r="354" spans="2:62">
      <c r="B354" s="16" t="s">
        <v>165</v>
      </c>
      <c r="C354" s="17">
        <v>0.24271102083808671</v>
      </c>
      <c r="D354" s="17">
        <v>0.13596511969799521</v>
      </c>
      <c r="E354" s="17">
        <v>0.17519496974958729</v>
      </c>
      <c r="F354" s="17">
        <v>0.1811481909255036</v>
      </c>
      <c r="G354" s="17">
        <v>0.2020663444587355</v>
      </c>
      <c r="H354" s="17">
        <v>0.32126883412707458</v>
      </c>
      <c r="I354" s="17">
        <v>0.39789564264899668</v>
      </c>
      <c r="K354" s="17">
        <v>0.25774114863071101</v>
      </c>
      <c r="L354" s="17">
        <v>0.2290964429808236</v>
      </c>
      <c r="N354" s="17">
        <v>0.21919973655074179</v>
      </c>
      <c r="O354" s="17">
        <v>0.14418110594506781</v>
      </c>
      <c r="P354" s="17">
        <v>0.23307963299221379</v>
      </c>
      <c r="Q354" s="17">
        <v>0.23821001144198101</v>
      </c>
      <c r="R354" s="17">
        <v>0.24566443278997471</v>
      </c>
      <c r="S354" s="17">
        <v>0.33348318815106082</v>
      </c>
      <c r="T354" s="17">
        <v>0.27763694103242431</v>
      </c>
      <c r="U354" s="17">
        <v>0.25628698381769521</v>
      </c>
      <c r="V354" s="17">
        <v>0.24495676785999351</v>
      </c>
      <c r="W354" s="17">
        <v>0.18842730675006061</v>
      </c>
      <c r="X354" s="17">
        <v>0.23651634815314371</v>
      </c>
      <c r="Y354" s="17">
        <v>0.27612972841988032</v>
      </c>
      <c r="AA354" s="17">
        <v>0.1227070567532787</v>
      </c>
      <c r="AB354" s="17">
        <v>0.20886522554191481</v>
      </c>
      <c r="AC354" s="17">
        <v>0.22083485393076069</v>
      </c>
      <c r="AD354" s="17">
        <v>0.29315562704528442</v>
      </c>
      <c r="AE354" s="17">
        <v>0.26975233921959429</v>
      </c>
      <c r="AF354" s="17">
        <v>0.25295697153044477</v>
      </c>
      <c r="AG354" s="17">
        <v>0.25117436104862678</v>
      </c>
      <c r="AH354" s="17">
        <v>0.26932851185692142</v>
      </c>
      <c r="AI354" s="17">
        <v>0.2605170893216347</v>
      </c>
      <c r="AJ354" s="17">
        <v>0.31452091889813188</v>
      </c>
      <c r="AK354" s="17">
        <v>0.2485589652842696</v>
      </c>
      <c r="AL354" s="17">
        <v>0.20689815922193841</v>
      </c>
      <c r="AM354" s="17">
        <v>0.22484947783199369</v>
      </c>
      <c r="AN354" s="17">
        <v>0.21626602229902961</v>
      </c>
      <c r="AO354" s="17">
        <v>0.15721828340491489</v>
      </c>
      <c r="AP354" s="17">
        <v>0.1862059859850442</v>
      </c>
      <c r="AQ354" s="17">
        <v>0.19143241852852219</v>
      </c>
      <c r="AS354" s="17">
        <v>0.32099301790865342</v>
      </c>
      <c r="AT354" s="17">
        <v>0.217040033215918</v>
      </c>
      <c r="AU354" s="17">
        <v>0.29475804572987552</v>
      </c>
      <c r="AV354" s="17">
        <v>0.188973546343113</v>
      </c>
      <c r="AW354" s="17">
        <v>0.27817900486091618</v>
      </c>
      <c r="AX354" s="17">
        <v>0.20397801839315091</v>
      </c>
      <c r="AY354" s="17">
        <v>0.12933369393856889</v>
      </c>
      <c r="AZ354" s="17">
        <v>0.20660269075283549</v>
      </c>
      <c r="BB354" s="17">
        <v>0.27306990369748291</v>
      </c>
      <c r="BC354" s="17">
        <v>0.20598596341561581</v>
      </c>
      <c r="BD354" s="17">
        <v>0.27855725500169493</v>
      </c>
      <c r="BE354" s="17">
        <v>0.16177200835767799</v>
      </c>
      <c r="BF354" s="17">
        <v>0.30632647670047669</v>
      </c>
      <c r="BG354" s="17">
        <v>0.17322592538864309</v>
      </c>
      <c r="BH354" s="17">
        <v>0.22910357729306541</v>
      </c>
      <c r="BI354" s="17">
        <v>0.21883989032841669</v>
      </c>
      <c r="BJ354" s="17">
        <v>0.2425269895720778</v>
      </c>
    </row>
    <row r="355" spans="2:62">
      <c r="B355" s="16" t="s">
        <v>100</v>
      </c>
      <c r="C355" s="17">
        <v>9.9947625501656825E-2</v>
      </c>
      <c r="D355" s="17">
        <v>8.7423899109969755E-2</v>
      </c>
      <c r="E355" s="17">
        <v>0.10327214633022461</v>
      </c>
      <c r="F355" s="17">
        <v>0.1070610293718085</v>
      </c>
      <c r="G355" s="17">
        <v>0.11610914961588829</v>
      </c>
      <c r="H355" s="17">
        <v>9.5110234099682431E-2</v>
      </c>
      <c r="I355" s="17">
        <v>8.9910974124388712E-2</v>
      </c>
      <c r="K355" s="17">
        <v>7.1276558963220285E-2</v>
      </c>
      <c r="L355" s="17">
        <v>0.12628441445481131</v>
      </c>
      <c r="N355" s="17">
        <v>9.400153679733593E-2</v>
      </c>
      <c r="O355" s="17">
        <v>7.9724747769354246E-2</v>
      </c>
      <c r="P355" s="17">
        <v>0.17749593894641519</v>
      </c>
      <c r="Q355" s="17">
        <v>9.3455680879059561E-2</v>
      </c>
      <c r="R355" s="17">
        <v>9.0690628081511029E-2</v>
      </c>
      <c r="S355" s="17">
        <v>7.1737314566701876E-2</v>
      </c>
      <c r="T355" s="17">
        <v>0.12592512245320461</v>
      </c>
      <c r="U355" s="17">
        <v>5.8940046043230838E-2</v>
      </c>
      <c r="V355" s="17">
        <v>0.11868318048955739</v>
      </c>
      <c r="W355" s="17">
        <v>0.1221330413110303</v>
      </c>
      <c r="X355" s="17">
        <v>0.1006764774985047</v>
      </c>
      <c r="Y355" s="17">
        <v>7.1947401076162598E-2</v>
      </c>
      <c r="AA355" s="17">
        <v>0.35673535613669261</v>
      </c>
      <c r="AB355" s="17">
        <v>0.1148796216751263</v>
      </c>
      <c r="AC355" s="17">
        <v>0.14943890594819689</v>
      </c>
      <c r="AD355" s="17">
        <v>0.1215672585927233</v>
      </c>
      <c r="AE355" s="17">
        <v>9.9121646731719026E-2</v>
      </c>
      <c r="AF355" s="17">
        <v>9.7554322807643465E-2</v>
      </c>
      <c r="AG355" s="17">
        <v>0.11652935724625919</v>
      </c>
      <c r="AH355" s="17">
        <v>6.8448484786369557E-2</v>
      </c>
      <c r="AI355" s="17">
        <v>9.7512596554210795E-2</v>
      </c>
      <c r="AJ355" s="17">
        <v>4.2411571297415407E-2</v>
      </c>
      <c r="AK355" s="17">
        <v>6.2912357176094003E-2</v>
      </c>
      <c r="AL355" s="17">
        <v>8.2173130883964801E-2</v>
      </c>
      <c r="AM355" s="17">
        <v>5.5667905215870693E-2</v>
      </c>
      <c r="AN355" s="17">
        <v>0</v>
      </c>
      <c r="AO355" s="17">
        <v>3.9379240078111263E-2</v>
      </c>
      <c r="AP355" s="17">
        <v>8.2739786266650225E-2</v>
      </c>
      <c r="AQ355" s="17">
        <v>0.29135936948073188</v>
      </c>
      <c r="AS355" s="17">
        <v>5.156579156090358E-2</v>
      </c>
      <c r="AT355" s="17">
        <v>7.8750100996433287E-2</v>
      </c>
      <c r="AU355" s="17">
        <v>5.5915539668832698E-2</v>
      </c>
      <c r="AV355" s="17">
        <v>0.114457354994106</v>
      </c>
      <c r="AW355" s="17">
        <v>6.5180423259665346E-2</v>
      </c>
      <c r="AX355" s="17">
        <v>0.10465502036869</v>
      </c>
      <c r="AY355" s="17">
        <v>0.42371364208720391</v>
      </c>
      <c r="AZ355" s="17">
        <v>0.17790601976077619</v>
      </c>
      <c r="BB355" s="17">
        <v>5.6702501389339029E-2</v>
      </c>
      <c r="BC355" s="17">
        <v>7.4347149578293734E-2</v>
      </c>
      <c r="BD355" s="17">
        <v>9.6565839780749813E-2</v>
      </c>
      <c r="BE355" s="17">
        <v>7.3012167200575837E-2</v>
      </c>
      <c r="BF355" s="17">
        <v>5.9779209001612037E-2</v>
      </c>
      <c r="BG355" s="17">
        <v>0.1173240330268098</v>
      </c>
      <c r="BH355" s="17">
        <v>0.24996423966515599</v>
      </c>
      <c r="BI355" s="17">
        <v>0.24511813640918831</v>
      </c>
      <c r="BJ355" s="17">
        <v>7.2601310554811546E-2</v>
      </c>
    </row>
    <row r="357" spans="2:62" ht="57.95">
      <c r="B357" s="14" t="s">
        <v>173</v>
      </c>
    </row>
    <row r="358" spans="2:62">
      <c r="B358" s="15" t="s">
        <v>16</v>
      </c>
    </row>
    <row r="359" spans="2:62">
      <c r="B359" s="16" t="s">
        <v>174</v>
      </c>
      <c r="C359" s="17">
        <v>0.50610798663159984</v>
      </c>
      <c r="D359" s="17">
        <v>0.27856313046754422</v>
      </c>
      <c r="E359" s="17">
        <v>0.37815322385701361</v>
      </c>
      <c r="F359" s="17">
        <v>0.4438012456375936</v>
      </c>
      <c r="G359" s="17">
        <v>0.5028988050315556</v>
      </c>
      <c r="H359" s="17">
        <v>0.65269928705253799</v>
      </c>
      <c r="I359" s="17">
        <v>0.71479048590280136</v>
      </c>
      <c r="K359" s="17">
        <v>0.55569152043659131</v>
      </c>
      <c r="L359" s="17">
        <v>0.45988832225227882</v>
      </c>
      <c r="N359" s="17">
        <v>0.56601329842664938</v>
      </c>
      <c r="O359" s="17">
        <v>0.53770825855750271</v>
      </c>
      <c r="P359" s="17">
        <v>0.49014916596038349</v>
      </c>
      <c r="Q359" s="17">
        <v>0.51207736206606447</v>
      </c>
      <c r="R359" s="17">
        <v>0.51433866712487586</v>
      </c>
      <c r="S359" s="17">
        <v>0.53900642296022849</v>
      </c>
      <c r="T359" s="17">
        <v>0.49815731438766708</v>
      </c>
      <c r="U359" s="17">
        <v>0.50815133633727261</v>
      </c>
      <c r="V359" s="17">
        <v>0.54140604913523771</v>
      </c>
      <c r="W359" s="17">
        <v>0.43082397740476269</v>
      </c>
      <c r="X359" s="17">
        <v>0.48745097407245608</v>
      </c>
      <c r="Y359" s="17">
        <v>0.51700448965402357</v>
      </c>
      <c r="AA359" s="17">
        <v>0.1835768296425607</v>
      </c>
      <c r="AB359" s="17">
        <v>0.3989827923994837</v>
      </c>
      <c r="AC359" s="17">
        <v>0.45555521535616261</v>
      </c>
      <c r="AD359" s="17">
        <v>0.51021546673545881</v>
      </c>
      <c r="AE359" s="17">
        <v>0.41404546596428399</v>
      </c>
      <c r="AF359" s="17">
        <v>0.50188598410991736</v>
      </c>
      <c r="AG359" s="17">
        <v>0.50300043792189575</v>
      </c>
      <c r="AH359" s="17">
        <v>0.55122717908690155</v>
      </c>
      <c r="AI359" s="17">
        <v>0.49166569398819548</v>
      </c>
      <c r="AJ359" s="17">
        <v>0.63138368238800435</v>
      </c>
      <c r="AK359" s="17">
        <v>0.56000309824493621</v>
      </c>
      <c r="AL359" s="17">
        <v>0.58895029648590513</v>
      </c>
      <c r="AM359" s="17">
        <v>0.45956838864540778</v>
      </c>
      <c r="AN359" s="17">
        <v>0.68354898084204674</v>
      </c>
      <c r="AO359" s="17">
        <v>0.63146082343202026</v>
      </c>
      <c r="AP359" s="17">
        <v>0.54879107952927619</v>
      </c>
      <c r="AQ359" s="17">
        <v>0.44256856770400732</v>
      </c>
      <c r="AS359" s="17">
        <v>0.5988150493547898</v>
      </c>
      <c r="AT359" s="17">
        <v>0.52409818949979481</v>
      </c>
      <c r="AU359" s="17">
        <v>0.54472968037242719</v>
      </c>
      <c r="AV359" s="17">
        <v>0.40824495427455648</v>
      </c>
      <c r="AW359" s="17">
        <v>0.53406218032174613</v>
      </c>
      <c r="AX359" s="17">
        <v>0.53001491011287649</v>
      </c>
      <c r="AY359" s="17">
        <v>0.26046941270098778</v>
      </c>
      <c r="AZ359" s="17">
        <v>0.41579448955044851</v>
      </c>
      <c r="BB359" s="17">
        <v>0.59640081120802568</v>
      </c>
      <c r="BC359" s="17">
        <v>0.47521197469501197</v>
      </c>
      <c r="BD359" s="17">
        <v>0.57508994611940389</v>
      </c>
      <c r="BE359" s="17">
        <v>0.44518378483189469</v>
      </c>
      <c r="BF359" s="17">
        <v>0.56853900540376845</v>
      </c>
      <c r="BG359" s="17">
        <v>0.46118977321828802</v>
      </c>
      <c r="BH359" s="17">
        <v>0.28369235663268139</v>
      </c>
      <c r="BI359" s="17">
        <v>0.45659761336604288</v>
      </c>
      <c r="BJ359" s="17">
        <v>0.57079029949694626</v>
      </c>
    </row>
    <row r="360" spans="2:62">
      <c r="B360" s="16" t="s">
        <v>175</v>
      </c>
      <c r="C360" s="17">
        <v>0.29039860983463039</v>
      </c>
      <c r="D360" s="17">
        <v>0.36686929321221529</v>
      </c>
      <c r="E360" s="17">
        <v>0.32709529146277722</v>
      </c>
      <c r="F360" s="17">
        <v>0.32807147574781093</v>
      </c>
      <c r="G360" s="17">
        <v>0.27062029897487749</v>
      </c>
      <c r="H360" s="17">
        <v>0.25204942637745831</v>
      </c>
      <c r="I360" s="17">
        <v>0.22146725776560641</v>
      </c>
      <c r="K360" s="17">
        <v>0.27385636870534852</v>
      </c>
      <c r="L360" s="17">
        <v>0.30446875699704679</v>
      </c>
      <c r="N360" s="17">
        <v>0.2738577155844053</v>
      </c>
      <c r="O360" s="17">
        <v>0.28851759784726971</v>
      </c>
      <c r="P360" s="17">
        <v>0.29685270825754101</v>
      </c>
      <c r="Q360" s="17">
        <v>0.22494473218505001</v>
      </c>
      <c r="R360" s="17">
        <v>0.29363722089269367</v>
      </c>
      <c r="S360" s="17">
        <v>0.28194564225963142</v>
      </c>
      <c r="T360" s="17">
        <v>0.27105816826584178</v>
      </c>
      <c r="U360" s="17">
        <v>0.29932800277764599</v>
      </c>
      <c r="V360" s="17">
        <v>0.26467942224143459</v>
      </c>
      <c r="W360" s="17">
        <v>0.33431929397582882</v>
      </c>
      <c r="X360" s="17">
        <v>0.28233793269852131</v>
      </c>
      <c r="Y360" s="17">
        <v>0.31458520251214972</v>
      </c>
      <c r="AA360" s="17">
        <v>0.18021616634510121</v>
      </c>
      <c r="AB360" s="17">
        <v>0.2495738737243067</v>
      </c>
      <c r="AC360" s="17">
        <v>0.28980801805978001</v>
      </c>
      <c r="AD360" s="17">
        <v>0.28087997557673611</v>
      </c>
      <c r="AE360" s="17">
        <v>0.36078366118497218</v>
      </c>
      <c r="AF360" s="17">
        <v>0.29243526371403428</v>
      </c>
      <c r="AG360" s="17">
        <v>0.28087255991730542</v>
      </c>
      <c r="AH360" s="17">
        <v>0.25616599587396799</v>
      </c>
      <c r="AI360" s="17">
        <v>0.31270173542080482</v>
      </c>
      <c r="AJ360" s="17">
        <v>0.21442869440790049</v>
      </c>
      <c r="AK360" s="17">
        <v>0.32915041174815501</v>
      </c>
      <c r="AL360" s="17">
        <v>0.28538520049636351</v>
      </c>
      <c r="AM360" s="17">
        <v>0.3831192343717798</v>
      </c>
      <c r="AN360" s="17">
        <v>0.21882028787539229</v>
      </c>
      <c r="AO360" s="17">
        <v>0.21248831457878531</v>
      </c>
      <c r="AP360" s="17">
        <v>0.30809451208588201</v>
      </c>
      <c r="AQ360" s="17">
        <v>0.30014808891648009</v>
      </c>
      <c r="AS360" s="17">
        <v>0.2981618696665298</v>
      </c>
      <c r="AT360" s="17">
        <v>0.31957458525054838</v>
      </c>
      <c r="AU360" s="17">
        <v>0.30456454252402709</v>
      </c>
      <c r="AV360" s="17">
        <v>0.27043883783267159</v>
      </c>
      <c r="AW360" s="17">
        <v>0.2436824740646919</v>
      </c>
      <c r="AX360" s="17">
        <v>0.32912175111893838</v>
      </c>
      <c r="AY360" s="17">
        <v>0.22538482557282921</v>
      </c>
      <c r="AZ360" s="17">
        <v>0.2676383074367405</v>
      </c>
      <c r="BB360" s="17">
        <v>0.30007286550795348</v>
      </c>
      <c r="BC360" s="17">
        <v>0.34447020504203602</v>
      </c>
      <c r="BD360" s="17">
        <v>0.28954975263394861</v>
      </c>
      <c r="BE360" s="17">
        <v>0.31200135180323679</v>
      </c>
      <c r="BF360" s="17">
        <v>0.25966674830455788</v>
      </c>
      <c r="BG360" s="17">
        <v>0.30982252888232042</v>
      </c>
      <c r="BH360" s="17">
        <v>0.26420681575999772</v>
      </c>
      <c r="BI360" s="17">
        <v>0.25206657881796962</v>
      </c>
      <c r="BJ360" s="17">
        <v>0.23605308262725641</v>
      </c>
    </row>
    <row r="361" spans="2:62">
      <c r="B361" s="16" t="s">
        <v>176</v>
      </c>
      <c r="C361" s="17">
        <v>0.1369006222429176</v>
      </c>
      <c r="D361" s="17">
        <v>0.22419992034738859</v>
      </c>
      <c r="E361" s="17">
        <v>0.18597356545175789</v>
      </c>
      <c r="F361" s="17">
        <v>0.16150072901639301</v>
      </c>
      <c r="G361" s="17">
        <v>0.15208652826337971</v>
      </c>
      <c r="H361" s="17">
        <v>7.4859005948319013E-2</v>
      </c>
      <c r="I361" s="17">
        <v>4.8888073440048418E-2</v>
      </c>
      <c r="K361" s="17">
        <v>0.1211946466846002</v>
      </c>
      <c r="L361" s="17">
        <v>0.1528586851260518</v>
      </c>
      <c r="N361" s="17">
        <v>0.1175744402973453</v>
      </c>
      <c r="O361" s="17">
        <v>0.1095030635758973</v>
      </c>
      <c r="P361" s="17">
        <v>9.6388379897914683E-2</v>
      </c>
      <c r="Q361" s="17">
        <v>0.16827069251155591</v>
      </c>
      <c r="R361" s="17">
        <v>0.1103161145576549</v>
      </c>
      <c r="S361" s="17">
        <v>0.1253247335161265</v>
      </c>
      <c r="T361" s="17">
        <v>0.16061743982707519</v>
      </c>
      <c r="U361" s="17">
        <v>0.15507504288285101</v>
      </c>
      <c r="V361" s="17">
        <v>0.13482053187158721</v>
      </c>
      <c r="W361" s="17">
        <v>0.15247054283858921</v>
      </c>
      <c r="X361" s="17">
        <v>0.1684626376683942</v>
      </c>
      <c r="Y361" s="17">
        <v>0.1090398367314617</v>
      </c>
      <c r="AA361" s="17">
        <v>0.30693855248115359</v>
      </c>
      <c r="AB361" s="17">
        <v>0.22222693657583439</v>
      </c>
      <c r="AC361" s="17">
        <v>0.17140482305116581</v>
      </c>
      <c r="AD361" s="17">
        <v>0.1398213066220543</v>
      </c>
      <c r="AE361" s="17">
        <v>0.15201897506291301</v>
      </c>
      <c r="AF361" s="17">
        <v>0.13812776182618719</v>
      </c>
      <c r="AG361" s="17">
        <v>0.15053434141383559</v>
      </c>
      <c r="AH361" s="17">
        <v>0.12454237414409711</v>
      </c>
      <c r="AI361" s="17">
        <v>0.139129045737862</v>
      </c>
      <c r="AJ361" s="17">
        <v>0.1027789255625438</v>
      </c>
      <c r="AK361" s="17">
        <v>8.3124135203736696E-2</v>
      </c>
      <c r="AL361" s="17">
        <v>9.7081370896994118E-2</v>
      </c>
      <c r="AM361" s="17">
        <v>0.13599703555268891</v>
      </c>
      <c r="AN361" s="17">
        <v>9.7630731282560848E-2</v>
      </c>
      <c r="AO361" s="17">
        <v>0.15605086198919441</v>
      </c>
      <c r="AP361" s="17">
        <v>7.9887712785423934E-2</v>
      </c>
      <c r="AQ361" s="17">
        <v>0.12169319495972809</v>
      </c>
      <c r="AS361" s="17">
        <v>7.4011528219029427E-2</v>
      </c>
      <c r="AT361" s="17">
        <v>0.1147292391536711</v>
      </c>
      <c r="AU361" s="17">
        <v>0.12347922416785111</v>
      </c>
      <c r="AV361" s="17">
        <v>0.24270434139154201</v>
      </c>
      <c r="AW361" s="17">
        <v>0.16357046185092661</v>
      </c>
      <c r="AX361" s="17">
        <v>0.14086333876818491</v>
      </c>
      <c r="AY361" s="17">
        <v>0.22147441990822009</v>
      </c>
      <c r="AZ361" s="17">
        <v>0.17008655310089249</v>
      </c>
      <c r="BB361" s="17">
        <v>7.6481361346206908E-2</v>
      </c>
      <c r="BC361" s="17">
        <v>0.1321603659260954</v>
      </c>
      <c r="BD361" s="17">
        <v>0.1192077453742609</v>
      </c>
      <c r="BE361" s="17">
        <v>0.16528463013434491</v>
      </c>
      <c r="BF361" s="17">
        <v>0.12840422414209321</v>
      </c>
      <c r="BG361" s="17">
        <v>0.21043775223173361</v>
      </c>
      <c r="BH361" s="17">
        <v>0.24352761443575691</v>
      </c>
      <c r="BI361" s="17">
        <v>0.136836462028149</v>
      </c>
      <c r="BJ361" s="17">
        <v>0.1200214933487239</v>
      </c>
    </row>
    <row r="362" spans="2:62">
      <c r="B362" s="16" t="s">
        <v>177</v>
      </c>
      <c r="C362" s="17">
        <v>2.6761982390879641E-2</v>
      </c>
      <c r="D362" s="17">
        <v>5.4403577646093847E-2</v>
      </c>
      <c r="E362" s="17">
        <v>4.3629189909342683E-2</v>
      </c>
      <c r="F362" s="17">
        <v>2.5956522509242699E-2</v>
      </c>
      <c r="G362" s="17">
        <v>3.1734024966509213E-2</v>
      </c>
      <c r="H362" s="17">
        <v>1.0383561189784901E-2</v>
      </c>
      <c r="I362" s="17">
        <v>2.4241059577082801E-3</v>
      </c>
      <c r="K362" s="17">
        <v>3.022095173086168E-2</v>
      </c>
      <c r="L362" s="17">
        <v>2.349979906951892E-2</v>
      </c>
      <c r="N362" s="17">
        <v>1.8122845111394802E-2</v>
      </c>
      <c r="O362" s="17">
        <v>1.5665638774047561E-2</v>
      </c>
      <c r="P362" s="17">
        <v>1.9478822432645031E-2</v>
      </c>
      <c r="Q362" s="17">
        <v>3.6372593384580848E-2</v>
      </c>
      <c r="R362" s="17">
        <v>3.1992378081313763E-2</v>
      </c>
      <c r="S362" s="17">
        <v>3.0246886550384149E-2</v>
      </c>
      <c r="T362" s="17">
        <v>3.4907948777501252E-2</v>
      </c>
      <c r="U362" s="17">
        <v>1.6183489350270589E-2</v>
      </c>
      <c r="V362" s="17">
        <v>2.6860824006363051E-2</v>
      </c>
      <c r="W362" s="17">
        <v>3.9754879710210619E-2</v>
      </c>
      <c r="X362" s="17">
        <v>1.909705690147849E-2</v>
      </c>
      <c r="Y362" s="17">
        <v>2.4041793424091761E-2</v>
      </c>
      <c r="AA362" s="17">
        <v>6.1928752418385323E-2</v>
      </c>
      <c r="AB362" s="17">
        <v>5.250097818144632E-2</v>
      </c>
      <c r="AC362" s="17">
        <v>2.460211333062334E-2</v>
      </c>
      <c r="AD362" s="17">
        <v>3.4424865508732867E-2</v>
      </c>
      <c r="AE362" s="17">
        <v>2.085360284792134E-2</v>
      </c>
      <c r="AF362" s="17">
        <v>3.5907005438523772E-2</v>
      </c>
      <c r="AG362" s="17">
        <v>1.889600339518074E-2</v>
      </c>
      <c r="AH362" s="17">
        <v>4.8665594997444467E-2</v>
      </c>
      <c r="AI362" s="17">
        <v>2.461135722428372E-2</v>
      </c>
      <c r="AJ362" s="17">
        <v>3.4914948200660711E-2</v>
      </c>
      <c r="AK362" s="17">
        <v>0</v>
      </c>
      <c r="AL362" s="17">
        <v>1.892801785091177E-2</v>
      </c>
      <c r="AM362" s="17">
        <v>2.131534143012364E-2</v>
      </c>
      <c r="AN362" s="17">
        <v>0</v>
      </c>
      <c r="AO362" s="17">
        <v>0</v>
      </c>
      <c r="AP362" s="17">
        <v>2.7052802373010911E-2</v>
      </c>
      <c r="AQ362" s="17">
        <v>1.6957291676842609E-2</v>
      </c>
      <c r="AS362" s="17">
        <v>2.6201885100680451E-2</v>
      </c>
      <c r="AT362" s="17">
        <v>2.4523226589919459E-2</v>
      </c>
      <c r="AU362" s="17">
        <v>1.6362203515505571E-2</v>
      </c>
      <c r="AV362" s="17">
        <v>3.0093946707747739E-2</v>
      </c>
      <c r="AW362" s="17">
        <v>5.0943902405205313E-2</v>
      </c>
      <c r="AX362" s="17">
        <v>0</v>
      </c>
      <c r="AY362" s="17">
        <v>0</v>
      </c>
      <c r="AZ362" s="17">
        <v>2.617705053913251E-2</v>
      </c>
      <c r="BB362" s="17">
        <v>2.0372478127020189E-2</v>
      </c>
      <c r="BC362" s="17">
        <v>2.6598430954318839E-2</v>
      </c>
      <c r="BD362" s="17">
        <v>1.08961685063329E-2</v>
      </c>
      <c r="BE362" s="17">
        <v>3.717432991830711E-2</v>
      </c>
      <c r="BF362" s="17">
        <v>3.2677258804003212E-2</v>
      </c>
      <c r="BG362" s="17">
        <v>0</v>
      </c>
      <c r="BH362" s="17">
        <v>3.9493374467792837E-2</v>
      </c>
      <c r="BI362" s="17">
        <v>2.212637427572375E-2</v>
      </c>
      <c r="BJ362" s="17">
        <v>2.5221656428113689E-2</v>
      </c>
    </row>
    <row r="363" spans="2:62">
      <c r="B363" s="16" t="s">
        <v>100</v>
      </c>
      <c r="C363" s="17">
        <v>3.9830798899972562E-2</v>
      </c>
      <c r="D363" s="17">
        <v>7.5964078326758042E-2</v>
      </c>
      <c r="E363" s="17">
        <v>6.514872931910845E-2</v>
      </c>
      <c r="F363" s="17">
        <v>4.0670027088959913E-2</v>
      </c>
      <c r="G363" s="17">
        <v>4.2660342763678152E-2</v>
      </c>
      <c r="H363" s="17">
        <v>1.000871943189968E-2</v>
      </c>
      <c r="I363" s="17">
        <v>1.2430076933835511E-2</v>
      </c>
      <c r="K363" s="17">
        <v>1.9036512442598241E-2</v>
      </c>
      <c r="L363" s="17">
        <v>5.9284436555103799E-2</v>
      </c>
      <c r="N363" s="17">
        <v>2.4431700580205301E-2</v>
      </c>
      <c r="O363" s="17">
        <v>4.8605441245283001E-2</v>
      </c>
      <c r="P363" s="17">
        <v>9.713092345151568E-2</v>
      </c>
      <c r="Q363" s="17">
        <v>5.8334619852748883E-2</v>
      </c>
      <c r="R363" s="17">
        <v>4.9715619343461782E-2</v>
      </c>
      <c r="S363" s="17">
        <v>2.3476314713629331E-2</v>
      </c>
      <c r="T363" s="17">
        <v>3.5259128741914579E-2</v>
      </c>
      <c r="U363" s="17">
        <v>2.1262128651959929E-2</v>
      </c>
      <c r="V363" s="17">
        <v>3.2233172745377438E-2</v>
      </c>
      <c r="W363" s="17">
        <v>4.2631306070608763E-2</v>
      </c>
      <c r="X363" s="17">
        <v>4.2651398659149721E-2</v>
      </c>
      <c r="Y363" s="17">
        <v>3.5328677678273211E-2</v>
      </c>
      <c r="AA363" s="17">
        <v>0.26733969911279898</v>
      </c>
      <c r="AB363" s="17">
        <v>7.6715419118928818E-2</v>
      </c>
      <c r="AC363" s="17">
        <v>5.8629830202268259E-2</v>
      </c>
      <c r="AD363" s="17">
        <v>3.4658385557018043E-2</v>
      </c>
      <c r="AE363" s="17">
        <v>5.2298294939909361E-2</v>
      </c>
      <c r="AF363" s="17">
        <v>3.1643984911337367E-2</v>
      </c>
      <c r="AG363" s="17">
        <v>4.6696657351782522E-2</v>
      </c>
      <c r="AH363" s="17">
        <v>1.9398855897588791E-2</v>
      </c>
      <c r="AI363" s="17">
        <v>3.1892167628854003E-2</v>
      </c>
      <c r="AJ363" s="17">
        <v>1.6493749440890729E-2</v>
      </c>
      <c r="AK363" s="17">
        <v>2.7722354803172169E-2</v>
      </c>
      <c r="AL363" s="17">
        <v>9.6551142698254079E-3</v>
      </c>
      <c r="AM363" s="17">
        <v>0</v>
      </c>
      <c r="AN363" s="17">
        <v>0</v>
      </c>
      <c r="AO363" s="17">
        <v>0</v>
      </c>
      <c r="AP363" s="17">
        <v>3.6173893226406857E-2</v>
      </c>
      <c r="AQ363" s="17">
        <v>0.1186328567429419</v>
      </c>
      <c r="AS363" s="17">
        <v>2.8096676589704299E-3</v>
      </c>
      <c r="AT363" s="17">
        <v>1.7074759506066069E-2</v>
      </c>
      <c r="AU363" s="17">
        <v>1.086434942018894E-2</v>
      </c>
      <c r="AV363" s="17">
        <v>4.8517919793482273E-2</v>
      </c>
      <c r="AW363" s="17">
        <v>7.740981357429776E-3</v>
      </c>
      <c r="AX363" s="17">
        <v>0</v>
      </c>
      <c r="AY363" s="17">
        <v>0.29267134181796289</v>
      </c>
      <c r="AZ363" s="17">
        <v>0.12030359937278599</v>
      </c>
      <c r="BB363" s="17">
        <v>6.6724838107937246E-3</v>
      </c>
      <c r="BC363" s="17">
        <v>2.1559023382537571E-2</v>
      </c>
      <c r="BD363" s="17">
        <v>5.2563873660536418E-3</v>
      </c>
      <c r="BE363" s="17">
        <v>4.0355903312216453E-2</v>
      </c>
      <c r="BF363" s="17">
        <v>1.071276334557714E-2</v>
      </c>
      <c r="BG363" s="17">
        <v>1.8549945667658031E-2</v>
      </c>
      <c r="BH363" s="17">
        <v>0.16907983870377111</v>
      </c>
      <c r="BI363" s="17">
        <v>0.13237297151211469</v>
      </c>
      <c r="BJ363" s="17">
        <v>4.7913468098959751E-2</v>
      </c>
    </row>
    <row r="365" spans="2:62" ht="57.95">
      <c r="B365" s="14" t="s">
        <v>178</v>
      </c>
    </row>
    <row r="366" spans="2:62">
      <c r="B366" s="15" t="s">
        <v>16</v>
      </c>
    </row>
    <row r="367" spans="2:62">
      <c r="B367" s="16" t="s">
        <v>179</v>
      </c>
      <c r="C367" s="17">
        <v>0.29504361799106338</v>
      </c>
      <c r="D367" s="17">
        <v>0.28254264757372199</v>
      </c>
      <c r="E367" s="17">
        <v>0.2869963928497053</v>
      </c>
      <c r="F367" s="17">
        <v>0.31980241859224579</v>
      </c>
      <c r="G367" s="17">
        <v>0.27184810783653629</v>
      </c>
      <c r="H367" s="17">
        <v>0.27515262274268532</v>
      </c>
      <c r="I367" s="17">
        <v>0.32194495252877647</v>
      </c>
      <c r="K367" s="17">
        <v>0.30297092179195989</v>
      </c>
      <c r="L367" s="17">
        <v>0.286283376193043</v>
      </c>
      <c r="N367" s="17">
        <v>0.25521587817209068</v>
      </c>
      <c r="O367" s="17">
        <v>0.39873957881079403</v>
      </c>
      <c r="P367" s="17">
        <v>0.22784931918294599</v>
      </c>
      <c r="Q367" s="17">
        <v>0.29323546931130567</v>
      </c>
      <c r="R367" s="17">
        <v>0.29584104856815269</v>
      </c>
      <c r="S367" s="17">
        <v>0.33166415546818578</v>
      </c>
      <c r="T367" s="17">
        <v>0.28572258116075411</v>
      </c>
      <c r="U367" s="17">
        <v>0.28540790809945232</v>
      </c>
      <c r="V367" s="17">
        <v>0.3174650760765948</v>
      </c>
      <c r="W367" s="17">
        <v>0.27791255472048138</v>
      </c>
      <c r="X367" s="17">
        <v>0.31677533243223382</v>
      </c>
      <c r="Y367" s="17">
        <v>0.29495208415888929</v>
      </c>
      <c r="AA367" s="17">
        <v>0.18326694241979369</v>
      </c>
      <c r="AB367" s="17">
        <v>0.30422471588767752</v>
      </c>
      <c r="AC367" s="17">
        <v>0.28409747629702031</v>
      </c>
      <c r="AD367" s="17">
        <v>0.25201946061996289</v>
      </c>
      <c r="AE367" s="17">
        <v>0.28551700708422922</v>
      </c>
      <c r="AF367" s="17">
        <v>0.32363693318827319</v>
      </c>
      <c r="AG367" s="17">
        <v>0.27049119382608161</v>
      </c>
      <c r="AH367" s="17">
        <v>0.28761829281609191</v>
      </c>
      <c r="AI367" s="17">
        <v>0.19017421255482869</v>
      </c>
      <c r="AJ367" s="17">
        <v>0.36167697371016622</v>
      </c>
      <c r="AK367" s="17">
        <v>0.3930112143859496</v>
      </c>
      <c r="AL367" s="17">
        <v>0.28796557406752932</v>
      </c>
      <c r="AM367" s="17">
        <v>0.28843707783748251</v>
      </c>
      <c r="AN367" s="17">
        <v>0.31580929109043121</v>
      </c>
      <c r="AO367" s="17">
        <v>0.39232506381182392</v>
      </c>
      <c r="AP367" s="17">
        <v>0.32046070048048092</v>
      </c>
      <c r="AQ367" s="17">
        <v>0.20034129553153171</v>
      </c>
      <c r="AS367" s="17">
        <v>0.30237867673139618</v>
      </c>
      <c r="AT367" s="17">
        <v>0.32761657384413168</v>
      </c>
      <c r="AU367" s="17">
        <v>0.2821779884354082</v>
      </c>
      <c r="AV367" s="17">
        <v>0.28662510299486421</v>
      </c>
      <c r="AW367" s="17">
        <v>0.24137914537534569</v>
      </c>
      <c r="AX367" s="17">
        <v>0.18656737494991019</v>
      </c>
      <c r="AY367" s="17">
        <v>0.25905039694983728</v>
      </c>
      <c r="AZ367" s="17">
        <v>0.2998749328537671</v>
      </c>
      <c r="BB367" s="17">
        <v>0.34499406021504542</v>
      </c>
      <c r="BC367" s="17">
        <v>0.34050529842727972</v>
      </c>
      <c r="BD367" s="17">
        <v>0.30582237719669492</v>
      </c>
      <c r="BE367" s="17">
        <v>0.24393638810928939</v>
      </c>
      <c r="BF367" s="17">
        <v>0.25857255917730088</v>
      </c>
      <c r="BG367" s="17">
        <v>0.25153760411673731</v>
      </c>
      <c r="BH367" s="17">
        <v>0.24636497296783719</v>
      </c>
      <c r="BI367" s="17">
        <v>0.31802607607750272</v>
      </c>
      <c r="BJ367" s="17">
        <v>0.31753581693459532</v>
      </c>
    </row>
    <row r="368" spans="2:62">
      <c r="B368" s="16" t="s">
        <v>180</v>
      </c>
      <c r="C368" s="17">
        <v>0.2690438522147437</v>
      </c>
      <c r="D368" s="17">
        <v>0.26294892114630503</v>
      </c>
      <c r="E368" s="17">
        <v>0.28482970678480563</v>
      </c>
      <c r="F368" s="17">
        <v>0.28369003611900928</v>
      </c>
      <c r="G368" s="17">
        <v>0.30519522946577138</v>
      </c>
      <c r="H368" s="17">
        <v>0.26653255863170883</v>
      </c>
      <c r="I368" s="17">
        <v>0.22081856498871699</v>
      </c>
      <c r="K368" s="17">
        <v>0.2372300680709917</v>
      </c>
      <c r="L368" s="17">
        <v>0.30024945162115191</v>
      </c>
      <c r="N368" s="17">
        <v>0.25282870947115299</v>
      </c>
      <c r="O368" s="17">
        <v>0.35369656161266427</v>
      </c>
      <c r="P368" s="17">
        <v>0.31237347246712432</v>
      </c>
      <c r="Q368" s="17">
        <v>0.2359419327464726</v>
      </c>
      <c r="R368" s="17">
        <v>0.25544256489730077</v>
      </c>
      <c r="S368" s="17">
        <v>0.29627760619115689</v>
      </c>
      <c r="T368" s="17">
        <v>0.26422918938743573</v>
      </c>
      <c r="U368" s="17">
        <v>0.28921570680787012</v>
      </c>
      <c r="V368" s="17">
        <v>0.2480539622665115</v>
      </c>
      <c r="W368" s="17">
        <v>0.2420708587006519</v>
      </c>
      <c r="X368" s="17">
        <v>0.2497832906145154</v>
      </c>
      <c r="Y368" s="17">
        <v>0.32035796055751631</v>
      </c>
      <c r="AA368" s="17">
        <v>0.27810932403846811</v>
      </c>
      <c r="AB368" s="17">
        <v>0.23764597886264391</v>
      </c>
      <c r="AC368" s="17">
        <v>0.25206496474351331</v>
      </c>
      <c r="AD368" s="17">
        <v>0.28537009566130461</v>
      </c>
      <c r="AE368" s="17">
        <v>0.32585790752427962</v>
      </c>
      <c r="AF368" s="17">
        <v>0.30297948588080609</v>
      </c>
      <c r="AG368" s="17">
        <v>0.24411702365566479</v>
      </c>
      <c r="AH368" s="17">
        <v>0.24197579146875689</v>
      </c>
      <c r="AI368" s="17">
        <v>0.2412434351392572</v>
      </c>
      <c r="AJ368" s="17">
        <v>0.2455879787937682</v>
      </c>
      <c r="AK368" s="17">
        <v>0.26763054780577261</v>
      </c>
      <c r="AL368" s="17">
        <v>0.28295457114658618</v>
      </c>
      <c r="AM368" s="17">
        <v>0.29860741374755428</v>
      </c>
      <c r="AN368" s="17">
        <v>0.26144492750632847</v>
      </c>
      <c r="AO368" s="17">
        <v>0.13709974945940309</v>
      </c>
      <c r="AP368" s="17">
        <v>0.30963209172156719</v>
      </c>
      <c r="AQ368" s="17">
        <v>0.2537164973481027</v>
      </c>
      <c r="AS368" s="17">
        <v>0.2180857067250099</v>
      </c>
      <c r="AT368" s="17">
        <v>0.28360771200789731</v>
      </c>
      <c r="AU368" s="17">
        <v>0.2345920895945143</v>
      </c>
      <c r="AV368" s="17">
        <v>0.20434151637805861</v>
      </c>
      <c r="AW368" s="17">
        <v>0.26854270672490232</v>
      </c>
      <c r="AX368" s="17">
        <v>0.26200052845915189</v>
      </c>
      <c r="AY368" s="17">
        <v>0.43230830579444612</v>
      </c>
      <c r="AZ368" s="17">
        <v>0.31158827904517539</v>
      </c>
      <c r="BB368" s="17">
        <v>0.239375330028509</v>
      </c>
      <c r="BC368" s="17">
        <v>0.28554718409996382</v>
      </c>
      <c r="BD368" s="17">
        <v>0.28395690263599149</v>
      </c>
      <c r="BE368" s="17">
        <v>0.24915216220670849</v>
      </c>
      <c r="BF368" s="17">
        <v>0.24828468683203711</v>
      </c>
      <c r="BG368" s="17">
        <v>0.247402296530989</v>
      </c>
      <c r="BH368" s="17">
        <v>0.27915572721092918</v>
      </c>
      <c r="BI368" s="17">
        <v>0.27667893109207331</v>
      </c>
      <c r="BJ368" s="17">
        <v>0.42140069644103217</v>
      </c>
    </row>
    <row r="369" spans="2:62">
      <c r="B369" s="16" t="s">
        <v>181</v>
      </c>
      <c r="C369" s="17">
        <v>0.1619285609830696</v>
      </c>
      <c r="D369" s="17">
        <v>0.13558811813260829</v>
      </c>
      <c r="E369" s="17">
        <v>0.17038193198402499</v>
      </c>
      <c r="F369" s="17">
        <v>0.18876354707644399</v>
      </c>
      <c r="G369" s="17">
        <v>0.16386364762536329</v>
      </c>
      <c r="H369" s="17">
        <v>0.1683502567393832</v>
      </c>
      <c r="I369" s="17">
        <v>0.14486769577902051</v>
      </c>
      <c r="K369" s="17">
        <v>0.1831027923035628</v>
      </c>
      <c r="L369" s="17">
        <v>0.1419505580847488</v>
      </c>
      <c r="N369" s="17">
        <v>0.14848958577635579</v>
      </c>
      <c r="O369" s="17">
        <v>0.12698144965050959</v>
      </c>
      <c r="P369" s="17">
        <v>0.17589976229268861</v>
      </c>
      <c r="Q369" s="17">
        <v>0.14325483482089121</v>
      </c>
      <c r="R369" s="17">
        <v>0.15596607203873161</v>
      </c>
      <c r="S369" s="17">
        <v>0.14469652601192051</v>
      </c>
      <c r="T369" s="17">
        <v>0.14736021360889071</v>
      </c>
      <c r="U369" s="17">
        <v>0.16009871222741909</v>
      </c>
      <c r="V369" s="17">
        <v>0.23637224320067249</v>
      </c>
      <c r="W369" s="17">
        <v>0.18041015875953831</v>
      </c>
      <c r="X369" s="17">
        <v>0.15489125944828699</v>
      </c>
      <c r="Y369" s="17">
        <v>0.12631256990852091</v>
      </c>
      <c r="AA369" s="17">
        <v>0.1200448720997476</v>
      </c>
      <c r="AB369" s="17">
        <v>0.1466358593375624</v>
      </c>
      <c r="AC369" s="17">
        <v>0.1308218038667196</v>
      </c>
      <c r="AD369" s="17">
        <v>0.13766346537792529</v>
      </c>
      <c r="AE369" s="17">
        <v>0.10525475787605409</v>
      </c>
      <c r="AF369" s="17">
        <v>0.16619814823826071</v>
      </c>
      <c r="AG369" s="17">
        <v>0.15193387216498011</v>
      </c>
      <c r="AH369" s="17">
        <v>0.16908419115230161</v>
      </c>
      <c r="AI369" s="17">
        <v>0.16354954299772051</v>
      </c>
      <c r="AJ369" s="17">
        <v>0.12922003792728709</v>
      </c>
      <c r="AK369" s="17">
        <v>0.17726624031362931</v>
      </c>
      <c r="AL369" s="17">
        <v>0.30501102937767449</v>
      </c>
      <c r="AM369" s="17">
        <v>0.14844220386679741</v>
      </c>
      <c r="AN369" s="17">
        <v>0.14421126576947679</v>
      </c>
      <c r="AO369" s="17">
        <v>0.21199948186284631</v>
      </c>
      <c r="AP369" s="17">
        <v>0.24070092035457641</v>
      </c>
      <c r="AQ369" s="17">
        <v>0.1046753215996119</v>
      </c>
      <c r="AS369" s="17">
        <v>0.1881015965670732</v>
      </c>
      <c r="AT369" s="17">
        <v>0.18548330279244191</v>
      </c>
      <c r="AU369" s="17">
        <v>0.11092405372120499</v>
      </c>
      <c r="AV369" s="17">
        <v>0.19908584900241491</v>
      </c>
      <c r="AW369" s="17">
        <v>0.1540073719763089</v>
      </c>
      <c r="AX369" s="17">
        <v>0.20182090850396731</v>
      </c>
      <c r="AY369" s="17">
        <v>4.0822715954397737E-2</v>
      </c>
      <c r="AZ369" s="17">
        <v>0.12274782102572079</v>
      </c>
      <c r="BB369" s="17">
        <v>0.1952657973764981</v>
      </c>
      <c r="BC369" s="17">
        <v>0.17978893807115651</v>
      </c>
      <c r="BD369" s="17">
        <v>0.1185466995037224</v>
      </c>
      <c r="BE369" s="17">
        <v>0.18357252255297399</v>
      </c>
      <c r="BF369" s="17">
        <v>0.1759938976084312</v>
      </c>
      <c r="BG369" s="17">
        <v>0.20902982878502999</v>
      </c>
      <c r="BH369" s="17">
        <v>0.1057027378462741</v>
      </c>
      <c r="BI369" s="17">
        <v>9.52540034324042E-2</v>
      </c>
      <c r="BJ369" s="17">
        <v>0.12975664591908551</v>
      </c>
    </row>
    <row r="370" spans="2:62">
      <c r="B370" s="16" t="s">
        <v>182</v>
      </c>
      <c r="C370" s="17">
        <v>0.12245494147988351</v>
      </c>
      <c r="D370" s="17">
        <v>9.9840088462711737E-2</v>
      </c>
      <c r="E370" s="17">
        <v>0.13761295317216499</v>
      </c>
      <c r="F370" s="17">
        <v>8.7577360230191845E-2</v>
      </c>
      <c r="G370" s="17">
        <v>0.1285858036907872</v>
      </c>
      <c r="H370" s="17">
        <v>0.1269664204323562</v>
      </c>
      <c r="I370" s="17">
        <v>0.14514217989401909</v>
      </c>
      <c r="K370" s="17">
        <v>0.127838991552534</v>
      </c>
      <c r="L370" s="17">
        <v>0.11773539718593409</v>
      </c>
      <c r="N370" s="17">
        <v>0.13088061696863371</v>
      </c>
      <c r="O370" s="17">
        <v>7.82906526820525E-2</v>
      </c>
      <c r="P370" s="17">
        <v>0.1253925494502344</v>
      </c>
      <c r="Q370" s="17">
        <v>0.104888526981483</v>
      </c>
      <c r="R370" s="17">
        <v>0.1140340367639789</v>
      </c>
      <c r="S370" s="17">
        <v>0.13931210491613261</v>
      </c>
      <c r="T370" s="17">
        <v>0.10532411525223161</v>
      </c>
      <c r="U370" s="17">
        <v>0.12872997271808201</v>
      </c>
      <c r="V370" s="17">
        <v>0.17343149088355231</v>
      </c>
      <c r="W370" s="17">
        <v>0.1115649022556246</v>
      </c>
      <c r="X370" s="17">
        <v>0.10077605726683959</v>
      </c>
      <c r="Y370" s="17">
        <v>0.13613059487720569</v>
      </c>
      <c r="AA370" s="17">
        <v>2.9538811855939179E-2</v>
      </c>
      <c r="AB370" s="17">
        <v>8.8420001416465416E-2</v>
      </c>
      <c r="AC370" s="17">
        <v>9.8633657342306447E-2</v>
      </c>
      <c r="AD370" s="17">
        <v>6.5134626276219382E-2</v>
      </c>
      <c r="AE370" s="17">
        <v>0.11602431125571901</v>
      </c>
      <c r="AF370" s="17">
        <v>0.14265728276161141</v>
      </c>
      <c r="AG370" s="17">
        <v>8.8302742019191499E-2</v>
      </c>
      <c r="AH370" s="17">
        <v>0.14470318260598231</v>
      </c>
      <c r="AI370" s="17">
        <v>8.2538305420906039E-2</v>
      </c>
      <c r="AJ370" s="17">
        <v>0.1527527052766921</v>
      </c>
      <c r="AK370" s="17">
        <v>0.1555505234721844</v>
      </c>
      <c r="AL370" s="17">
        <v>0.13354789915557769</v>
      </c>
      <c r="AM370" s="17">
        <v>0.19073762674672889</v>
      </c>
      <c r="AN370" s="17">
        <v>0.22229410037135999</v>
      </c>
      <c r="AO370" s="17">
        <v>0.13495280797172701</v>
      </c>
      <c r="AP370" s="17">
        <v>0.15002969387092371</v>
      </c>
      <c r="AQ370" s="17">
        <v>8.5310100293874175E-2</v>
      </c>
      <c r="AS370" s="17">
        <v>0.15457614054884081</v>
      </c>
      <c r="AT370" s="17">
        <v>0.1218217003552306</v>
      </c>
      <c r="AU370" s="17">
        <v>0.1903282729244187</v>
      </c>
      <c r="AV370" s="17">
        <v>0.13646041987167379</v>
      </c>
      <c r="AW370" s="17">
        <v>0.1017831888358697</v>
      </c>
      <c r="AX370" s="17">
        <v>8.0964201779071543E-2</v>
      </c>
      <c r="AY370" s="17">
        <v>5.5707663059338587E-2</v>
      </c>
      <c r="AZ370" s="17">
        <v>8.3544363006161554E-2</v>
      </c>
      <c r="BB370" s="17">
        <v>0.12962901202507679</v>
      </c>
      <c r="BC370" s="17">
        <v>0.12652544780534419</v>
      </c>
      <c r="BD370" s="17">
        <v>0.1877600526608165</v>
      </c>
      <c r="BE370" s="17">
        <v>0.12948252036414809</v>
      </c>
      <c r="BF370" s="17">
        <v>9.5476064714896211E-2</v>
      </c>
      <c r="BG370" s="17">
        <v>9.582153955202817E-2</v>
      </c>
      <c r="BH370" s="17">
        <v>9.2542930924709735E-2</v>
      </c>
      <c r="BI370" s="17">
        <v>0.14482475644154891</v>
      </c>
      <c r="BJ370" s="17">
        <v>9.3371359798759296E-2</v>
      </c>
    </row>
    <row r="371" spans="2:62">
      <c r="B371" s="16" t="s">
        <v>183</v>
      </c>
      <c r="C371" s="17">
        <v>0.19753248605433829</v>
      </c>
      <c r="D371" s="17">
        <v>0.12788470846593489</v>
      </c>
      <c r="E371" s="17">
        <v>0.2032694141710373</v>
      </c>
      <c r="F371" s="17">
        <v>0.1766569527449445</v>
      </c>
      <c r="G371" s="17">
        <v>0.1958039252484941</v>
      </c>
      <c r="H371" s="17">
        <v>0.1944837552023396</v>
      </c>
      <c r="I371" s="17">
        <v>0.25898078411072262</v>
      </c>
      <c r="K371" s="17">
        <v>0.20054047034517719</v>
      </c>
      <c r="L371" s="17">
        <v>0.194420714550783</v>
      </c>
      <c r="N371" s="17">
        <v>0.17377698351377699</v>
      </c>
      <c r="O371" s="17">
        <v>0.15728238466260969</v>
      </c>
      <c r="P371" s="17">
        <v>0.13653033659727909</v>
      </c>
      <c r="Q371" s="17">
        <v>0.13092435553516649</v>
      </c>
      <c r="R371" s="17">
        <v>0.238691045475805</v>
      </c>
      <c r="S371" s="17">
        <v>0.2318955191316403</v>
      </c>
      <c r="T371" s="17">
        <v>0.2654497775665921</v>
      </c>
      <c r="U371" s="17">
        <v>0.1786839511625008</v>
      </c>
      <c r="V371" s="17">
        <v>0.18011895378828729</v>
      </c>
      <c r="W371" s="17">
        <v>0.2156584448190296</v>
      </c>
      <c r="X371" s="17">
        <v>0.15540014636848179</v>
      </c>
      <c r="Y371" s="17">
        <v>0.23825891867297361</v>
      </c>
      <c r="AA371" s="17">
        <v>9.0611651824449121E-2</v>
      </c>
      <c r="AB371" s="17">
        <v>0.21045389159792829</v>
      </c>
      <c r="AC371" s="17">
        <v>0.19897207180893831</v>
      </c>
      <c r="AD371" s="17">
        <v>0.19317208902352109</v>
      </c>
      <c r="AE371" s="17">
        <v>0.2016118140252344</v>
      </c>
      <c r="AF371" s="17">
        <v>0.23480019414711911</v>
      </c>
      <c r="AG371" s="17">
        <v>0.2432518579498324</v>
      </c>
      <c r="AH371" s="17">
        <v>0.2439476696648841</v>
      </c>
      <c r="AI371" s="17">
        <v>0.1928394122476908</v>
      </c>
      <c r="AJ371" s="17">
        <v>0.21654174369404269</v>
      </c>
      <c r="AK371" s="17">
        <v>0.16352708523548989</v>
      </c>
      <c r="AL371" s="17">
        <v>0.12588936682078161</v>
      </c>
      <c r="AM371" s="17">
        <v>0.11634304191738749</v>
      </c>
      <c r="AN371" s="17">
        <v>0.17328861224775241</v>
      </c>
      <c r="AO371" s="17">
        <v>0.25578191875840928</v>
      </c>
      <c r="AP371" s="17">
        <v>0.15946595108158401</v>
      </c>
      <c r="AQ371" s="17">
        <v>0.1519237871409031</v>
      </c>
      <c r="AS371" s="17">
        <v>0.23413461530217891</v>
      </c>
      <c r="AT371" s="17">
        <v>0.19480769596103781</v>
      </c>
      <c r="AU371" s="17">
        <v>0.1861610833990921</v>
      </c>
      <c r="AV371" s="17">
        <v>0.13185156608972581</v>
      </c>
      <c r="AW371" s="17">
        <v>0.29379915198104212</v>
      </c>
      <c r="AX371" s="17">
        <v>0.16052828109186351</v>
      </c>
      <c r="AY371" s="17">
        <v>0.14511315901238439</v>
      </c>
      <c r="AZ371" s="17">
        <v>0.14261602599666151</v>
      </c>
      <c r="BB371" s="17">
        <v>0.20536935517353239</v>
      </c>
      <c r="BC371" s="17">
        <v>0.1845837911298934</v>
      </c>
      <c r="BD371" s="17">
        <v>0.13827629286697291</v>
      </c>
      <c r="BE371" s="17">
        <v>0.12361503639044159</v>
      </c>
      <c r="BF371" s="17">
        <v>0.31766548059640159</v>
      </c>
      <c r="BG371" s="17">
        <v>0.1513624893421342</v>
      </c>
      <c r="BH371" s="17">
        <v>0.16270744134848419</v>
      </c>
      <c r="BI371" s="17">
        <v>0.15039102577371899</v>
      </c>
      <c r="BJ371" s="17">
        <v>0.10769166607727181</v>
      </c>
    </row>
    <row r="372" spans="2:62">
      <c r="B372" s="16" t="s">
        <v>184</v>
      </c>
      <c r="C372" s="17">
        <v>0.13649129250597919</v>
      </c>
      <c r="D372" s="17">
        <v>8.6592874232704717E-2</v>
      </c>
      <c r="E372" s="17">
        <v>0.1069475885261334</v>
      </c>
      <c r="F372" s="17">
        <v>9.0634658515291774E-2</v>
      </c>
      <c r="G372" s="17">
        <v>0.1063639194418388</v>
      </c>
      <c r="H372" s="17">
        <v>0.1876716744708242</v>
      </c>
      <c r="I372" s="17">
        <v>0.22048306109965821</v>
      </c>
      <c r="K372" s="17">
        <v>0.150701711836524</v>
      </c>
      <c r="L372" s="17">
        <v>0.1232070079952961</v>
      </c>
      <c r="N372" s="17">
        <v>0.17195182554770899</v>
      </c>
      <c r="O372" s="17">
        <v>6.245496736602385E-2</v>
      </c>
      <c r="P372" s="17">
        <v>0.10671835860362271</v>
      </c>
      <c r="Q372" s="17">
        <v>0.1316263009769601</v>
      </c>
      <c r="R372" s="17">
        <v>0.1339332661690989</v>
      </c>
      <c r="S372" s="17">
        <v>0.13916547416759961</v>
      </c>
      <c r="T372" s="17">
        <v>0.12634747122243989</v>
      </c>
      <c r="U372" s="17">
        <v>0.1986996032917627</v>
      </c>
      <c r="V372" s="17">
        <v>0.1262665998090382</v>
      </c>
      <c r="W372" s="17">
        <v>7.6502833875922452E-2</v>
      </c>
      <c r="X372" s="17">
        <v>0.15450559972560041</v>
      </c>
      <c r="Y372" s="17">
        <v>0.17237961939920191</v>
      </c>
      <c r="AA372" s="17">
        <v>9.1173814938825926E-2</v>
      </c>
      <c r="AB372" s="17">
        <v>0.14790671256566021</v>
      </c>
      <c r="AC372" s="17">
        <v>0.14924768026526461</v>
      </c>
      <c r="AD372" s="17">
        <v>0.12970851867052749</v>
      </c>
      <c r="AE372" s="17">
        <v>0.15528919632723751</v>
      </c>
      <c r="AF372" s="17">
        <v>0.1135833562823213</v>
      </c>
      <c r="AG372" s="17">
        <v>0.1118505636775612</v>
      </c>
      <c r="AH372" s="17">
        <v>0.15977596643520989</v>
      </c>
      <c r="AI372" s="17">
        <v>0.19348080768115669</v>
      </c>
      <c r="AJ372" s="17">
        <v>0.15774588489220129</v>
      </c>
      <c r="AK372" s="17">
        <v>0.12641442493491281</v>
      </c>
      <c r="AL372" s="17">
        <v>0.14343129538343249</v>
      </c>
      <c r="AM372" s="17">
        <v>8.4204383631886134E-2</v>
      </c>
      <c r="AN372" s="17">
        <v>0.122312244093983</v>
      </c>
      <c r="AO372" s="17">
        <v>0.1580499675371517</v>
      </c>
      <c r="AP372" s="17">
        <v>9.0493005882982688E-2</v>
      </c>
      <c r="AQ372" s="17">
        <v>0.18762835559637259</v>
      </c>
      <c r="AS372" s="17">
        <v>0.18319177027239841</v>
      </c>
      <c r="AT372" s="17">
        <v>0.120182516324548</v>
      </c>
      <c r="AU372" s="17">
        <v>0.1116031141774628</v>
      </c>
      <c r="AV372" s="17">
        <v>0.1194629312479613</v>
      </c>
      <c r="AW372" s="17">
        <v>0.1954763436887243</v>
      </c>
      <c r="AX372" s="17">
        <v>0.2026819800991711</v>
      </c>
      <c r="AY372" s="17">
        <v>9.1963419494963616E-2</v>
      </c>
      <c r="AZ372" s="17">
        <v>9.4292498901878297E-2</v>
      </c>
      <c r="BB372" s="17">
        <v>0.15701159106006371</v>
      </c>
      <c r="BC372" s="17">
        <v>9.9828731759461553E-2</v>
      </c>
      <c r="BD372" s="17">
        <v>0.1130347243936375</v>
      </c>
      <c r="BE372" s="17">
        <v>0.1210877406923937</v>
      </c>
      <c r="BF372" s="17">
        <v>0.18416569311540459</v>
      </c>
      <c r="BG372" s="17">
        <v>0.19130703734394189</v>
      </c>
      <c r="BH372" s="17">
        <v>9.8573408951516811E-2</v>
      </c>
      <c r="BI372" s="17">
        <v>0.10868699382629921</v>
      </c>
      <c r="BJ372" s="17">
        <v>0.1550902516010591</v>
      </c>
    </row>
    <row r="373" spans="2:62">
      <c r="B373" s="16" t="s">
        <v>185</v>
      </c>
      <c r="C373" s="17">
        <v>0.1212050563466207</v>
      </c>
      <c r="D373" s="17">
        <v>0.1692104974517791</v>
      </c>
      <c r="E373" s="17">
        <v>0.16113982158936191</v>
      </c>
      <c r="F373" s="17">
        <v>0.1168159966943787</v>
      </c>
      <c r="G373" s="17">
        <v>0.12970996870607429</v>
      </c>
      <c r="H373" s="17">
        <v>0.11730736416156599</v>
      </c>
      <c r="I373" s="17">
        <v>5.6343279055776518E-2</v>
      </c>
      <c r="K373" s="17">
        <v>0.1324470949666374</v>
      </c>
      <c r="L373" s="17">
        <v>0.1086063786827145</v>
      </c>
      <c r="N373" s="17">
        <v>0.14292172891742219</v>
      </c>
      <c r="O373" s="17">
        <v>0.1136484136133466</v>
      </c>
      <c r="P373" s="17">
        <v>0.16505381713151529</v>
      </c>
      <c r="Q373" s="17">
        <v>0.14368645680537759</v>
      </c>
      <c r="R373" s="17">
        <v>0.10892584094922859</v>
      </c>
      <c r="S373" s="17">
        <v>9.5221904993859852E-2</v>
      </c>
      <c r="T373" s="17">
        <v>6.9147405235448003E-2</v>
      </c>
      <c r="U373" s="17">
        <v>0.13951222225434171</v>
      </c>
      <c r="V373" s="17">
        <v>7.4655298022261452E-2</v>
      </c>
      <c r="W373" s="17">
        <v>0.15082872196917829</v>
      </c>
      <c r="X373" s="17">
        <v>0.12930750714286679</v>
      </c>
      <c r="Y373" s="17">
        <v>0.11589608259766</v>
      </c>
      <c r="AA373" s="17">
        <v>0.11916605738422981</v>
      </c>
      <c r="AB373" s="17">
        <v>0.17538798912135031</v>
      </c>
      <c r="AC373" s="17">
        <v>0.1320961720403952</v>
      </c>
      <c r="AD373" s="17">
        <v>0.11081235259871811</v>
      </c>
      <c r="AE373" s="17">
        <v>0.11694035767740039</v>
      </c>
      <c r="AF373" s="17">
        <v>0.1223354957928111</v>
      </c>
      <c r="AG373" s="17">
        <v>0.1062484232249024</v>
      </c>
      <c r="AH373" s="17">
        <v>0.13894535010316661</v>
      </c>
      <c r="AI373" s="17">
        <v>0.1054878921158056</v>
      </c>
      <c r="AJ373" s="17">
        <v>0.13800854865787199</v>
      </c>
      <c r="AK373" s="17">
        <v>0.134109889948517</v>
      </c>
      <c r="AL373" s="17">
        <v>6.1358421899655603E-2</v>
      </c>
      <c r="AM373" s="17">
        <v>0.12728853499575379</v>
      </c>
      <c r="AN373" s="17">
        <v>0.12340791533143559</v>
      </c>
      <c r="AO373" s="17">
        <v>5.7771176745133143E-2</v>
      </c>
      <c r="AP373" s="17">
        <v>0.14124586686541929</v>
      </c>
      <c r="AQ373" s="17">
        <v>0.1179960933281306</v>
      </c>
      <c r="AS373" s="17">
        <v>0.1144232487502707</v>
      </c>
      <c r="AT373" s="17">
        <v>0.13974152365057491</v>
      </c>
      <c r="AU373" s="17">
        <v>0.12218229077770459</v>
      </c>
      <c r="AV373" s="17">
        <v>0.12942208829591381</v>
      </c>
      <c r="AW373" s="17">
        <v>0.10934339605096149</v>
      </c>
      <c r="AX373" s="17">
        <v>8.1884201197345075E-2</v>
      </c>
      <c r="AY373" s="17">
        <v>7.1025542185633811E-2</v>
      </c>
      <c r="AZ373" s="17">
        <v>0.1123131224596112</v>
      </c>
      <c r="BB373" s="17">
        <v>0.100020038813426</v>
      </c>
      <c r="BC373" s="17">
        <v>0.15202360946440341</v>
      </c>
      <c r="BD373" s="17">
        <v>0.10813493229959679</v>
      </c>
      <c r="BE373" s="17">
        <v>0.16704631440913739</v>
      </c>
      <c r="BF373" s="17">
        <v>0.1182675348285331</v>
      </c>
      <c r="BG373" s="17">
        <v>9.7238988418979128E-2</v>
      </c>
      <c r="BH373" s="17">
        <v>8.4699860710221606E-2</v>
      </c>
      <c r="BI373" s="17">
        <v>7.0536313559789426E-2</v>
      </c>
      <c r="BJ373" s="17">
        <v>0.1566224322575355</v>
      </c>
    </row>
    <row r="374" spans="2:62">
      <c r="B374" s="16" t="s">
        <v>186</v>
      </c>
      <c r="C374" s="17">
        <v>0.18984751013307899</v>
      </c>
      <c r="D374" s="17">
        <v>0.28474815571210149</v>
      </c>
      <c r="E374" s="17">
        <v>0.25076424735069103</v>
      </c>
      <c r="F374" s="17">
        <v>0.21751781533426889</v>
      </c>
      <c r="G374" s="17">
        <v>0.13616672176189051</v>
      </c>
      <c r="H374" s="17">
        <v>0.19221285241116781</v>
      </c>
      <c r="I374" s="17">
        <v>9.7276230008428596E-2</v>
      </c>
      <c r="K374" s="17">
        <v>0.18079360490544261</v>
      </c>
      <c r="L374" s="17">
        <v>0.19953850999069789</v>
      </c>
      <c r="N374" s="17">
        <v>0.21947798936286539</v>
      </c>
      <c r="O374" s="17">
        <v>0.33316701269645949</v>
      </c>
      <c r="P374" s="17">
        <v>0.13638355387813611</v>
      </c>
      <c r="Q374" s="17">
        <v>0.21279616287193781</v>
      </c>
      <c r="R374" s="17">
        <v>0.1930684138806551</v>
      </c>
      <c r="S374" s="17">
        <v>0.16158100425927699</v>
      </c>
      <c r="T374" s="17">
        <v>0.18701509591740001</v>
      </c>
      <c r="U374" s="17">
        <v>0.15476024764920851</v>
      </c>
      <c r="V374" s="17">
        <v>0.15517466351472031</v>
      </c>
      <c r="W374" s="17">
        <v>0.23595552384031179</v>
      </c>
      <c r="X374" s="17">
        <v>0.16942137617703851</v>
      </c>
      <c r="Y374" s="17">
        <v>0.1823498593256197</v>
      </c>
      <c r="AA374" s="17">
        <v>0.15098286600603061</v>
      </c>
      <c r="AB374" s="17">
        <v>0.25658375609582651</v>
      </c>
      <c r="AC374" s="17">
        <v>0.16575228331129621</v>
      </c>
      <c r="AD374" s="17">
        <v>0.18048935053502221</v>
      </c>
      <c r="AE374" s="17">
        <v>0.2062889477968807</v>
      </c>
      <c r="AF374" s="17">
        <v>0.1801835733855294</v>
      </c>
      <c r="AG374" s="17">
        <v>0.15614094089519071</v>
      </c>
      <c r="AH374" s="17">
        <v>0.2027758740371764</v>
      </c>
      <c r="AI374" s="17">
        <v>0.24617703136600841</v>
      </c>
      <c r="AJ374" s="17">
        <v>0.12900641200845109</v>
      </c>
      <c r="AK374" s="17">
        <v>0.17853471059828371</v>
      </c>
      <c r="AL374" s="17">
        <v>0.11584767557380971</v>
      </c>
      <c r="AM374" s="17">
        <v>0.28616606500170771</v>
      </c>
      <c r="AN374" s="17">
        <v>0.22563048511126191</v>
      </c>
      <c r="AO374" s="17">
        <v>0.11659808729694331</v>
      </c>
      <c r="AP374" s="17">
        <v>0.2374998336194557</v>
      </c>
      <c r="AQ374" s="17">
        <v>0.18898326696718101</v>
      </c>
      <c r="AS374" s="17">
        <v>0.16135241338338499</v>
      </c>
      <c r="AT374" s="17">
        <v>0.20533584832943139</v>
      </c>
      <c r="AU374" s="17">
        <v>0.14768786967195821</v>
      </c>
      <c r="AV374" s="17">
        <v>0.24251889270866969</v>
      </c>
      <c r="AW374" s="17">
        <v>0.1490673124512118</v>
      </c>
      <c r="AX374" s="17">
        <v>0.24772547435162889</v>
      </c>
      <c r="AY374" s="17">
        <v>0.24084164648742401</v>
      </c>
      <c r="AZ374" s="17">
        <v>0.2023957381502311</v>
      </c>
      <c r="BB374" s="17">
        <v>0.1930877088383007</v>
      </c>
      <c r="BC374" s="17">
        <v>0.23196327098357161</v>
      </c>
      <c r="BD374" s="17">
        <v>0.17136943167861429</v>
      </c>
      <c r="BE374" s="17">
        <v>0.20253423930011971</v>
      </c>
      <c r="BF374" s="17">
        <v>0.15345209680348071</v>
      </c>
      <c r="BG374" s="17">
        <v>0.27113189622834072</v>
      </c>
      <c r="BH374" s="17">
        <v>0.1534843193960129</v>
      </c>
      <c r="BI374" s="17">
        <v>0.20518110555692071</v>
      </c>
      <c r="BJ374" s="17">
        <v>0.16633153986109461</v>
      </c>
    </row>
    <row r="375" spans="2:62">
      <c r="B375" s="16" t="s">
        <v>187</v>
      </c>
      <c r="C375" s="17">
        <v>0.18880773058284239</v>
      </c>
      <c r="D375" s="17">
        <v>0.2176118715086699</v>
      </c>
      <c r="E375" s="17">
        <v>0.2159814633492875</v>
      </c>
      <c r="F375" s="17">
        <v>0.23951790763272451</v>
      </c>
      <c r="G375" s="17">
        <v>0.16640630553912231</v>
      </c>
      <c r="H375" s="17">
        <v>0.17869336823476681</v>
      </c>
      <c r="I375" s="17">
        <v>0.13170387260920921</v>
      </c>
      <c r="K375" s="17">
        <v>0.21238724828269179</v>
      </c>
      <c r="L375" s="17">
        <v>0.16536010750463639</v>
      </c>
      <c r="N375" s="17">
        <v>0.20573982927439721</v>
      </c>
      <c r="O375" s="17">
        <v>0.12358526474626839</v>
      </c>
      <c r="P375" s="17">
        <v>0.1860602532080384</v>
      </c>
      <c r="Q375" s="17">
        <v>0.20286293054381169</v>
      </c>
      <c r="R375" s="17">
        <v>0.2147406820350522</v>
      </c>
      <c r="S375" s="17">
        <v>0.18004798989963469</v>
      </c>
      <c r="T375" s="17">
        <v>0.2424454118610864</v>
      </c>
      <c r="U375" s="17">
        <v>0.1876928890124924</v>
      </c>
      <c r="V375" s="17">
        <v>0.13647909937840999</v>
      </c>
      <c r="W375" s="17">
        <v>0.1819162347771735</v>
      </c>
      <c r="X375" s="17">
        <v>0.1884709423678517</v>
      </c>
      <c r="Y375" s="17">
        <v>0.18762033336532211</v>
      </c>
      <c r="AA375" s="17">
        <v>5.7542688187619907E-2</v>
      </c>
      <c r="AB375" s="17">
        <v>0.16736520454154591</v>
      </c>
      <c r="AC375" s="17">
        <v>0.20569127249694619</v>
      </c>
      <c r="AD375" s="17">
        <v>0.18114491985784081</v>
      </c>
      <c r="AE375" s="17">
        <v>0.23282783816313751</v>
      </c>
      <c r="AF375" s="17">
        <v>0.14742690793332999</v>
      </c>
      <c r="AG375" s="17">
        <v>0.16062280268013049</v>
      </c>
      <c r="AH375" s="17">
        <v>0.17625941443636661</v>
      </c>
      <c r="AI375" s="17">
        <v>0.26944070740043191</v>
      </c>
      <c r="AJ375" s="17">
        <v>0.23444198092453131</v>
      </c>
      <c r="AK375" s="17">
        <v>0.14906294889135621</v>
      </c>
      <c r="AL375" s="17">
        <v>0.18755626975399611</v>
      </c>
      <c r="AM375" s="17">
        <v>0.13811184758858161</v>
      </c>
      <c r="AN375" s="17">
        <v>0.14267145165532999</v>
      </c>
      <c r="AO375" s="17">
        <v>0.25190602075795421</v>
      </c>
      <c r="AP375" s="17">
        <v>0.24155535571522929</v>
      </c>
      <c r="AQ375" s="17">
        <v>0.2323067241991498</v>
      </c>
      <c r="AS375" s="17">
        <v>0.16433930204450861</v>
      </c>
      <c r="AT375" s="17">
        <v>0.20017457849289211</v>
      </c>
      <c r="AU375" s="17">
        <v>0.17591862183033999</v>
      </c>
      <c r="AV375" s="17">
        <v>0.2384191922149673</v>
      </c>
      <c r="AW375" s="17">
        <v>0.16419334092579091</v>
      </c>
      <c r="AX375" s="17">
        <v>0.28806129719833828</v>
      </c>
      <c r="AY375" s="17">
        <v>0.1683445189936652</v>
      </c>
      <c r="AZ375" s="17">
        <v>0.18369217464988699</v>
      </c>
      <c r="BB375" s="17">
        <v>0.18222546431124431</v>
      </c>
      <c r="BC375" s="17">
        <v>0.22518016318177589</v>
      </c>
      <c r="BD375" s="17">
        <v>0.14729075872309441</v>
      </c>
      <c r="BE375" s="17">
        <v>0.24489128138763369</v>
      </c>
      <c r="BF375" s="17">
        <v>0.159717384476359</v>
      </c>
      <c r="BG375" s="17">
        <v>0.27187412160469709</v>
      </c>
      <c r="BH375" s="17">
        <v>0.17008018628262331</v>
      </c>
      <c r="BI375" s="17">
        <v>0.1621589409082225</v>
      </c>
      <c r="BJ375" s="17">
        <v>0.16222879729991671</v>
      </c>
    </row>
    <row r="376" spans="2:62">
      <c r="B376" s="16" t="s">
        <v>188</v>
      </c>
      <c r="C376" s="17">
        <v>0.1436142403152213</v>
      </c>
      <c r="D376" s="17">
        <v>0.2221593088632049</v>
      </c>
      <c r="E376" s="17">
        <v>0.14212379606903611</v>
      </c>
      <c r="F376" s="17">
        <v>0.17535896794029651</v>
      </c>
      <c r="G376" s="17">
        <v>0.13330029219922079</v>
      </c>
      <c r="H376" s="17">
        <v>0.13096436929973471</v>
      </c>
      <c r="I376" s="17">
        <v>8.4339879433233386E-2</v>
      </c>
      <c r="K376" s="17">
        <v>0.14291403679044351</v>
      </c>
      <c r="L376" s="17">
        <v>0.14493530004408539</v>
      </c>
      <c r="N376" s="17">
        <v>0.19238375474685299</v>
      </c>
      <c r="O376" s="17">
        <v>0.17475910811324441</v>
      </c>
      <c r="P376" s="17">
        <v>0.10847752780228639</v>
      </c>
      <c r="Q376" s="17">
        <v>0.13032471553543321</v>
      </c>
      <c r="R376" s="17">
        <v>0.12499858174176399</v>
      </c>
      <c r="S376" s="17">
        <v>0.1254090386628641</v>
      </c>
      <c r="T376" s="17">
        <v>0.1423259849627963</v>
      </c>
      <c r="U376" s="17">
        <v>0.13488534132701771</v>
      </c>
      <c r="V376" s="17">
        <v>0.17219610258043791</v>
      </c>
      <c r="W376" s="17">
        <v>0.1820123989924099</v>
      </c>
      <c r="X376" s="17">
        <v>0.1147201741493884</v>
      </c>
      <c r="Y376" s="17">
        <v>0.10823879866722159</v>
      </c>
      <c r="AA376" s="17">
        <v>0.30711371454786879</v>
      </c>
      <c r="AB376" s="17">
        <v>0.15819594912194659</v>
      </c>
      <c r="AC376" s="17">
        <v>0.1572066240619435</v>
      </c>
      <c r="AD376" s="17">
        <v>0.18244192945273741</v>
      </c>
      <c r="AE376" s="17">
        <v>0.13681883411057991</v>
      </c>
      <c r="AF376" s="17">
        <v>0.13980473951731831</v>
      </c>
      <c r="AG376" s="17">
        <v>0.10358591661622291</v>
      </c>
      <c r="AH376" s="17">
        <v>0.12723006459429781</v>
      </c>
      <c r="AI376" s="17">
        <v>0.16847353487862041</v>
      </c>
      <c r="AJ376" s="17">
        <v>8.6109708456898554E-2</v>
      </c>
      <c r="AK376" s="17">
        <v>0.13311908017520049</v>
      </c>
      <c r="AL376" s="17">
        <v>0.1806869811742273</v>
      </c>
      <c r="AM376" s="17">
        <v>0.16933022494889141</v>
      </c>
      <c r="AN376" s="17">
        <v>0.14670129538371579</v>
      </c>
      <c r="AO376" s="17">
        <v>0.153194026184543</v>
      </c>
      <c r="AP376" s="17">
        <v>0.14504070500191391</v>
      </c>
      <c r="AQ376" s="17">
        <v>0.1061485731023261</v>
      </c>
      <c r="AS376" s="17">
        <v>0.12927284449870921</v>
      </c>
      <c r="AT376" s="17">
        <v>0.1476838413231559</v>
      </c>
      <c r="AU376" s="17">
        <v>0.1189710095612488</v>
      </c>
      <c r="AV376" s="17">
        <v>0.1373237617788938</v>
      </c>
      <c r="AW376" s="17">
        <v>0.1513275161554172</v>
      </c>
      <c r="AX376" s="17">
        <v>0.18238933903825261</v>
      </c>
      <c r="AY376" s="17">
        <v>5.8897712949981612E-2</v>
      </c>
      <c r="AZ376" s="17">
        <v>0.16675693365280619</v>
      </c>
      <c r="BB376" s="17">
        <v>0.12595935775949299</v>
      </c>
      <c r="BC376" s="17">
        <v>0.17212795848660409</v>
      </c>
      <c r="BD376" s="17">
        <v>0.13680245951583919</v>
      </c>
      <c r="BE376" s="17">
        <v>0.12836634179470449</v>
      </c>
      <c r="BF376" s="17">
        <v>0.14435040050484779</v>
      </c>
      <c r="BG376" s="17">
        <v>0.19187762932444011</v>
      </c>
      <c r="BH376" s="17">
        <v>0.15913219290978761</v>
      </c>
      <c r="BI376" s="17">
        <v>0.1078948636726437</v>
      </c>
      <c r="BJ376" s="17">
        <v>0.14611008526573649</v>
      </c>
    </row>
    <row r="377" spans="2:62">
      <c r="B377" s="16" t="s">
        <v>189</v>
      </c>
      <c r="C377" s="17">
        <v>0.28229691915680399</v>
      </c>
      <c r="D377" s="17">
        <v>0.19159041855729619</v>
      </c>
      <c r="E377" s="17">
        <v>0.21710064557818851</v>
      </c>
      <c r="F377" s="17">
        <v>0.20761643237137331</v>
      </c>
      <c r="G377" s="17">
        <v>0.27972708151717618</v>
      </c>
      <c r="H377" s="17">
        <v>0.35406973477332621</v>
      </c>
      <c r="I377" s="17">
        <v>0.40935852506507198</v>
      </c>
      <c r="K377" s="17">
        <v>0.30051872865137808</v>
      </c>
      <c r="L377" s="17">
        <v>0.26343466863760351</v>
      </c>
      <c r="N377" s="17">
        <v>0.35609952757266389</v>
      </c>
      <c r="O377" s="17">
        <v>0.2049839329446044</v>
      </c>
      <c r="P377" s="17">
        <v>0.30528782340033861</v>
      </c>
      <c r="Q377" s="17">
        <v>0.26136231321126058</v>
      </c>
      <c r="R377" s="17">
        <v>0.22484504314984419</v>
      </c>
      <c r="S377" s="17">
        <v>0.3214530531199602</v>
      </c>
      <c r="T377" s="17">
        <v>0.35913844100348219</v>
      </c>
      <c r="U377" s="17">
        <v>0.23127580212149279</v>
      </c>
      <c r="V377" s="17">
        <v>0.3044062584063526</v>
      </c>
      <c r="W377" s="17">
        <v>0.22452743506880529</v>
      </c>
      <c r="X377" s="17">
        <v>0.30508037347544559</v>
      </c>
      <c r="Y377" s="17">
        <v>0.29327281900823221</v>
      </c>
      <c r="AA377" s="17">
        <v>9.0515776210323834E-2</v>
      </c>
      <c r="AB377" s="17">
        <v>0.15673623744098319</v>
      </c>
      <c r="AC377" s="17">
        <v>0.2624588478452769</v>
      </c>
      <c r="AD377" s="17">
        <v>0.2978073542250414</v>
      </c>
      <c r="AE377" s="17">
        <v>0.25152885253777102</v>
      </c>
      <c r="AF377" s="17">
        <v>0.29908937057908158</v>
      </c>
      <c r="AG377" s="17">
        <v>0.31007124279323778</v>
      </c>
      <c r="AH377" s="17">
        <v>0.28265778519441609</v>
      </c>
      <c r="AI377" s="17">
        <v>0.28853446230463459</v>
      </c>
      <c r="AJ377" s="17">
        <v>0.3539641740855578</v>
      </c>
      <c r="AK377" s="17">
        <v>0.36186366336261527</v>
      </c>
      <c r="AL377" s="17">
        <v>0.30909379069187309</v>
      </c>
      <c r="AM377" s="17">
        <v>0.2482085577324748</v>
      </c>
      <c r="AN377" s="17">
        <v>0.29772750261691022</v>
      </c>
      <c r="AO377" s="17">
        <v>0.37803255598788432</v>
      </c>
      <c r="AP377" s="17">
        <v>0.2391354090856628</v>
      </c>
      <c r="AQ377" s="17">
        <v>0.21896612713092919</v>
      </c>
      <c r="AS377" s="17">
        <v>0.30665114786064601</v>
      </c>
      <c r="AT377" s="17">
        <v>0.27590341116187478</v>
      </c>
      <c r="AU377" s="17">
        <v>0.38336620639817409</v>
      </c>
      <c r="AV377" s="17">
        <v>0.2066003197090921</v>
      </c>
      <c r="AW377" s="17">
        <v>0.30723032517710031</v>
      </c>
      <c r="AX377" s="17">
        <v>0.2894352263913752</v>
      </c>
      <c r="AY377" s="17">
        <v>0.188688363424457</v>
      </c>
      <c r="AZ377" s="17">
        <v>0.24332236382814099</v>
      </c>
      <c r="BB377" s="17">
        <v>0.30870034413490549</v>
      </c>
      <c r="BC377" s="17">
        <v>0.24809723732582711</v>
      </c>
      <c r="BD377" s="17">
        <v>0.3991420376543266</v>
      </c>
      <c r="BE377" s="17">
        <v>0.24870161522065809</v>
      </c>
      <c r="BF377" s="17">
        <v>0.28954084889725912</v>
      </c>
      <c r="BG377" s="17">
        <v>0.27275953194956343</v>
      </c>
      <c r="BH377" s="17">
        <v>0.1917264275627687</v>
      </c>
      <c r="BI377" s="17">
        <v>0.28455745372367419</v>
      </c>
      <c r="BJ377" s="17">
        <v>0.32585858571821319</v>
      </c>
    </row>
    <row r="378" spans="2:62">
      <c r="B378" s="16" t="s">
        <v>190</v>
      </c>
      <c r="C378" s="17">
        <v>0.17917084344305781</v>
      </c>
      <c r="D378" s="17">
        <v>0.20165422824007509</v>
      </c>
      <c r="E378" s="17">
        <v>0.18453042681423079</v>
      </c>
      <c r="F378" s="17">
        <v>0.15064244476454361</v>
      </c>
      <c r="G378" s="17">
        <v>0.18383347562946581</v>
      </c>
      <c r="H378" s="17">
        <v>0.1755034228477603</v>
      </c>
      <c r="I378" s="17">
        <v>0.1817010078892046</v>
      </c>
      <c r="K378" s="17">
        <v>0.18095878728230089</v>
      </c>
      <c r="L378" s="17">
        <v>0.17715184286981969</v>
      </c>
      <c r="N378" s="17">
        <v>0.1102755432169777</v>
      </c>
      <c r="O378" s="17">
        <v>0.159345498170885</v>
      </c>
      <c r="P378" s="17">
        <v>0.234628197358627</v>
      </c>
      <c r="Q378" s="17">
        <v>0.1938658835445973</v>
      </c>
      <c r="R378" s="17">
        <v>0.1794219304654035</v>
      </c>
      <c r="S378" s="17">
        <v>0.13185726586076521</v>
      </c>
      <c r="T378" s="17">
        <v>0.1529489103451388</v>
      </c>
      <c r="U378" s="17">
        <v>0.2092091434412636</v>
      </c>
      <c r="V378" s="17">
        <v>0.18406258271244011</v>
      </c>
      <c r="W378" s="17">
        <v>0.20010438442072381</v>
      </c>
      <c r="X378" s="17">
        <v>0.21680346341951359</v>
      </c>
      <c r="Y378" s="17">
        <v>0.15458719471186949</v>
      </c>
      <c r="AA378" s="17">
        <v>0.21088882162620129</v>
      </c>
      <c r="AB378" s="17">
        <v>0.1394564255921581</v>
      </c>
      <c r="AC378" s="17">
        <v>0.1466572805441925</v>
      </c>
      <c r="AD378" s="17">
        <v>0.1762092585025562</v>
      </c>
      <c r="AE378" s="17">
        <v>0.15890090560725981</v>
      </c>
      <c r="AF378" s="17">
        <v>0.15894217222823079</v>
      </c>
      <c r="AG378" s="17">
        <v>0.21150830539046159</v>
      </c>
      <c r="AH378" s="17">
        <v>0.156080497538126</v>
      </c>
      <c r="AI378" s="17">
        <v>0.14732008075903441</v>
      </c>
      <c r="AJ378" s="17">
        <v>0.22225058026145719</v>
      </c>
      <c r="AK378" s="17">
        <v>0.18171551440410499</v>
      </c>
      <c r="AL378" s="17">
        <v>0.1767220754498223</v>
      </c>
      <c r="AM378" s="17">
        <v>0.25306312848050649</v>
      </c>
      <c r="AN378" s="17">
        <v>0.26108338577279422</v>
      </c>
      <c r="AO378" s="17">
        <v>0.235880464090508</v>
      </c>
      <c r="AP378" s="17">
        <v>0.17913825043557299</v>
      </c>
      <c r="AQ378" s="17">
        <v>0.15760695632390709</v>
      </c>
      <c r="AS378" s="17">
        <v>0.17721020389641501</v>
      </c>
      <c r="AT378" s="17">
        <v>0.1779251847121685</v>
      </c>
      <c r="AU378" s="17">
        <v>0.26577501766703959</v>
      </c>
      <c r="AV378" s="17">
        <v>0.1783177088407647</v>
      </c>
      <c r="AW378" s="17">
        <v>0.16364586179673349</v>
      </c>
      <c r="AX378" s="17">
        <v>0.14151434727018741</v>
      </c>
      <c r="AY378" s="17">
        <v>0.1488834553406827</v>
      </c>
      <c r="AZ378" s="17">
        <v>0.16061610102742821</v>
      </c>
      <c r="BB378" s="17">
        <v>0.18770314897642221</v>
      </c>
      <c r="BC378" s="17">
        <v>0.1815354431720653</v>
      </c>
      <c r="BD378" s="17">
        <v>0.22225549723743501</v>
      </c>
      <c r="BE378" s="17">
        <v>0.20232206663379371</v>
      </c>
      <c r="BF378" s="17">
        <v>0.15695165049141449</v>
      </c>
      <c r="BG378" s="17">
        <v>0.1135045835764701</v>
      </c>
      <c r="BH378" s="17">
        <v>0.12120174685320891</v>
      </c>
      <c r="BI378" s="17">
        <v>0.19410534961322959</v>
      </c>
      <c r="BJ378" s="17">
        <v>0.2222207186442747</v>
      </c>
    </row>
    <row r="379" spans="2:62">
      <c r="B379" s="16" t="s">
        <v>191</v>
      </c>
      <c r="C379" s="17">
        <v>0.21697120102820369</v>
      </c>
      <c r="D379" s="17">
        <v>0.1903306665933174</v>
      </c>
      <c r="E379" s="17">
        <v>0.1706753272938325</v>
      </c>
      <c r="F379" s="17">
        <v>0.19964021384288161</v>
      </c>
      <c r="G379" s="17">
        <v>0.22639720907848221</v>
      </c>
      <c r="H379" s="17">
        <v>0.2219430077449239</v>
      </c>
      <c r="I379" s="17">
        <v>0.27524703618630852</v>
      </c>
      <c r="K379" s="17">
        <v>0.2059666389119692</v>
      </c>
      <c r="L379" s="17">
        <v>0.22868903468997759</v>
      </c>
      <c r="N379" s="17">
        <v>0.23938904207404271</v>
      </c>
      <c r="O379" s="17">
        <v>0.2046617431663065</v>
      </c>
      <c r="P379" s="17">
        <v>0.23255321110089941</v>
      </c>
      <c r="Q379" s="17">
        <v>0.2629430004857069</v>
      </c>
      <c r="R379" s="17">
        <v>0.2452947101536023</v>
      </c>
      <c r="S379" s="17">
        <v>0.1996979855049732</v>
      </c>
      <c r="T379" s="17">
        <v>0.18162995885815311</v>
      </c>
      <c r="U379" s="17">
        <v>0.2001232517702447</v>
      </c>
      <c r="V379" s="17">
        <v>0.21230088041245629</v>
      </c>
      <c r="W379" s="17">
        <v>0.2286773151784714</v>
      </c>
      <c r="X379" s="17">
        <v>0.20403629547751409</v>
      </c>
      <c r="Y379" s="17">
        <v>0.19753432616309621</v>
      </c>
      <c r="AA379" s="17">
        <v>0.18650301969515279</v>
      </c>
      <c r="AB379" s="17">
        <v>0.17373023224182571</v>
      </c>
      <c r="AC379" s="17">
        <v>0.2376766128954754</v>
      </c>
      <c r="AD379" s="17">
        <v>0.33593405710466118</v>
      </c>
      <c r="AE379" s="17">
        <v>0.18427197178496299</v>
      </c>
      <c r="AF379" s="17">
        <v>0.22781577354459159</v>
      </c>
      <c r="AG379" s="17">
        <v>0.21799370397285381</v>
      </c>
      <c r="AH379" s="17">
        <v>0.21479015829524481</v>
      </c>
      <c r="AI379" s="17">
        <v>0.2202571823382283</v>
      </c>
      <c r="AJ379" s="17">
        <v>0.20976154745865161</v>
      </c>
      <c r="AK379" s="17">
        <v>0.18311849318685461</v>
      </c>
      <c r="AL379" s="17">
        <v>0.22422637653604019</v>
      </c>
      <c r="AM379" s="17">
        <v>0.21918367152420501</v>
      </c>
      <c r="AN379" s="17">
        <v>0.14631789690708549</v>
      </c>
      <c r="AO379" s="17">
        <v>0.21953485131714501</v>
      </c>
      <c r="AP379" s="17">
        <v>0.21964457484636979</v>
      </c>
      <c r="AQ379" s="17">
        <v>0.22054076535509429</v>
      </c>
      <c r="AS379" s="17">
        <v>0.23529767458864129</v>
      </c>
      <c r="AT379" s="17">
        <v>0.19179001480731769</v>
      </c>
      <c r="AU379" s="17">
        <v>0.20821946047031831</v>
      </c>
      <c r="AV379" s="17">
        <v>0.22579419537430301</v>
      </c>
      <c r="AW379" s="17">
        <v>0.26110405526620378</v>
      </c>
      <c r="AX379" s="17">
        <v>0.28672211783864737</v>
      </c>
      <c r="AY379" s="17">
        <v>0.16479841459957781</v>
      </c>
      <c r="AZ379" s="17">
        <v>0.21154224372239341</v>
      </c>
      <c r="BB379" s="17">
        <v>0.23305159807939971</v>
      </c>
      <c r="BC379" s="17">
        <v>0.17521508510149611</v>
      </c>
      <c r="BD379" s="17">
        <v>0.24297908650768929</v>
      </c>
      <c r="BE379" s="17">
        <v>0.22734586773690521</v>
      </c>
      <c r="BF379" s="17">
        <v>0.24423596378265089</v>
      </c>
      <c r="BG379" s="17">
        <v>0.21299317852314459</v>
      </c>
      <c r="BH379" s="17">
        <v>0.20199168572657811</v>
      </c>
      <c r="BI379" s="17">
        <v>0.18356344534045399</v>
      </c>
      <c r="BJ379" s="17">
        <v>0.21639947256525449</v>
      </c>
    </row>
    <row r="380" spans="2:62" ht="29.1">
      <c r="B380" s="16" t="s">
        <v>192</v>
      </c>
      <c r="C380" s="17">
        <v>0.19173838726478509</v>
      </c>
      <c r="D380" s="17">
        <v>0.11718957547866379</v>
      </c>
      <c r="E380" s="17">
        <v>7.1901974403539501E-2</v>
      </c>
      <c r="F380" s="17">
        <v>0.1288405220432208</v>
      </c>
      <c r="G380" s="17">
        <v>0.21381263180067589</v>
      </c>
      <c r="H380" s="17">
        <v>0.23002325947237279</v>
      </c>
      <c r="I380" s="17">
        <v>0.34567003158883469</v>
      </c>
      <c r="K380" s="17">
        <v>0.18918001940512441</v>
      </c>
      <c r="L380" s="17">
        <v>0.19508897766434341</v>
      </c>
      <c r="N380" s="17">
        <v>0.1787741305893126</v>
      </c>
      <c r="O380" s="17">
        <v>0.15947175440619571</v>
      </c>
      <c r="P380" s="17">
        <v>0.18758008873550591</v>
      </c>
      <c r="Q380" s="17">
        <v>0.26587812194723431</v>
      </c>
      <c r="R380" s="17">
        <v>0.1514858811139074</v>
      </c>
      <c r="S380" s="17">
        <v>0.18780165396982221</v>
      </c>
      <c r="T380" s="17">
        <v>0.1780365279820732</v>
      </c>
      <c r="U380" s="17">
        <v>0.1908229581257872</v>
      </c>
      <c r="V380" s="17">
        <v>0.21497250469387111</v>
      </c>
      <c r="W380" s="17">
        <v>0.14582554884551241</v>
      </c>
      <c r="X380" s="17">
        <v>0.23503460462396669</v>
      </c>
      <c r="Y380" s="17">
        <v>0.23970715680627269</v>
      </c>
      <c r="AA380" s="17">
        <v>0.12637527388157499</v>
      </c>
      <c r="AB380" s="17">
        <v>0.15000196140257649</v>
      </c>
      <c r="AC380" s="17">
        <v>0.18896314221791019</v>
      </c>
      <c r="AD380" s="17">
        <v>0.21649133515404481</v>
      </c>
      <c r="AE380" s="17">
        <v>0.16220865995403319</v>
      </c>
      <c r="AF380" s="17">
        <v>0.20155993793222959</v>
      </c>
      <c r="AG380" s="17">
        <v>0.19391440465042659</v>
      </c>
      <c r="AH380" s="17">
        <v>0.23506512275408811</v>
      </c>
      <c r="AI380" s="17">
        <v>0.15708519235467769</v>
      </c>
      <c r="AJ380" s="17">
        <v>0.24362429876623329</v>
      </c>
      <c r="AK380" s="17">
        <v>0.2296413936481449</v>
      </c>
      <c r="AL380" s="17">
        <v>0.28737872590650088</v>
      </c>
      <c r="AM380" s="17">
        <v>0.16005639400911501</v>
      </c>
      <c r="AN380" s="17">
        <v>0.24288330069474379</v>
      </c>
      <c r="AO380" s="17">
        <v>9.7969576419147719E-2</v>
      </c>
      <c r="AP380" s="17">
        <v>0.1032872819607851</v>
      </c>
      <c r="AQ380" s="17">
        <v>0.15158980923995649</v>
      </c>
      <c r="AS380" s="17">
        <v>0.23368782257455811</v>
      </c>
      <c r="AT380" s="17">
        <v>0.1823599351062892</v>
      </c>
      <c r="AU380" s="17">
        <v>0.32460186770999039</v>
      </c>
      <c r="AV380" s="17">
        <v>0.14750339216678601</v>
      </c>
      <c r="AW380" s="17">
        <v>0.1488229937641431</v>
      </c>
      <c r="AX380" s="17">
        <v>0.16438917042692941</v>
      </c>
      <c r="AY380" s="17">
        <v>3.7582483721110227E-2</v>
      </c>
      <c r="AZ380" s="17">
        <v>0.17684093974129469</v>
      </c>
      <c r="BB380" s="17">
        <v>0.22232300073336289</v>
      </c>
      <c r="BC380" s="17">
        <v>0.15583501807797309</v>
      </c>
      <c r="BD380" s="17">
        <v>0.31263891790482939</v>
      </c>
      <c r="BE380" s="17">
        <v>0.1870657572158454</v>
      </c>
      <c r="BF380" s="17">
        <v>0.17237497165707449</v>
      </c>
      <c r="BG380" s="17">
        <v>0.19273299827979079</v>
      </c>
      <c r="BH380" s="17">
        <v>0.1136172140827538</v>
      </c>
      <c r="BI380" s="17">
        <v>0.22654926992566179</v>
      </c>
      <c r="BJ380" s="17">
        <v>0.17951744604502001</v>
      </c>
    </row>
    <row r="381" spans="2:62">
      <c r="B381" s="16" t="s">
        <v>122</v>
      </c>
      <c r="C381" s="17">
        <v>9.5752401407191276E-4</v>
      </c>
      <c r="D381" s="17">
        <v>0</v>
      </c>
      <c r="E381" s="17">
        <v>0</v>
      </c>
      <c r="F381" s="17">
        <v>0</v>
      </c>
      <c r="G381" s="17">
        <v>2.8302823390901838E-3</v>
      </c>
      <c r="H381" s="17">
        <v>3.3839231066822E-3</v>
      </c>
      <c r="I381" s="17">
        <v>0</v>
      </c>
      <c r="K381" s="17">
        <v>9.7566303427344106E-4</v>
      </c>
      <c r="L381" s="17">
        <v>9.4403970952741797E-4</v>
      </c>
      <c r="N381" s="17">
        <v>0</v>
      </c>
      <c r="O381" s="17">
        <v>0</v>
      </c>
      <c r="P381" s="17">
        <v>0</v>
      </c>
      <c r="Q381" s="17">
        <v>0</v>
      </c>
      <c r="R381" s="17">
        <v>0</v>
      </c>
      <c r="S381" s="17">
        <v>5.9557692951557164E-3</v>
      </c>
      <c r="T381" s="17">
        <v>0</v>
      </c>
      <c r="U381" s="17">
        <v>0</v>
      </c>
      <c r="V381" s="17">
        <v>0</v>
      </c>
      <c r="W381" s="17">
        <v>0</v>
      </c>
      <c r="X381" s="17">
        <v>3.6970107809490491E-3</v>
      </c>
      <c r="Y381" s="17">
        <v>0</v>
      </c>
      <c r="AA381" s="17">
        <v>0</v>
      </c>
      <c r="AB381" s="17">
        <v>0</v>
      </c>
      <c r="AC381" s="17">
        <v>0</v>
      </c>
      <c r="AD381" s="17">
        <v>0</v>
      </c>
      <c r="AE381" s="17">
        <v>0</v>
      </c>
      <c r="AF381" s="17">
        <v>0</v>
      </c>
      <c r="AG381" s="17">
        <v>4.6744088709514634E-3</v>
      </c>
      <c r="AH381" s="17">
        <v>0</v>
      </c>
      <c r="AI381" s="17">
        <v>0</v>
      </c>
      <c r="AJ381" s="17">
        <v>0</v>
      </c>
      <c r="AK381" s="17">
        <v>0</v>
      </c>
      <c r="AL381" s="17">
        <v>0</v>
      </c>
      <c r="AM381" s="17">
        <v>0</v>
      </c>
      <c r="AN381" s="17">
        <v>0</v>
      </c>
      <c r="AO381" s="17">
        <v>0</v>
      </c>
      <c r="AP381" s="17">
        <v>8.7201176390721436E-3</v>
      </c>
      <c r="AQ381" s="17">
        <v>0</v>
      </c>
      <c r="AS381" s="17">
        <v>0</v>
      </c>
      <c r="AT381" s="17">
        <v>0</v>
      </c>
      <c r="AU381" s="17">
        <v>0</v>
      </c>
      <c r="AV381" s="17">
        <v>0</v>
      </c>
      <c r="AW381" s="17">
        <v>7.5491022303018646E-3</v>
      </c>
      <c r="AX381" s="17">
        <v>0</v>
      </c>
      <c r="AY381" s="17">
        <v>0</v>
      </c>
      <c r="AZ381" s="17">
        <v>0</v>
      </c>
      <c r="BB381" s="17">
        <v>0</v>
      </c>
      <c r="BC381" s="17">
        <v>0</v>
      </c>
      <c r="BD381" s="17">
        <v>0</v>
      </c>
      <c r="BE381" s="17">
        <v>0</v>
      </c>
      <c r="BF381" s="17">
        <v>4.2082476036622053E-3</v>
      </c>
      <c r="BG381" s="17">
        <v>0</v>
      </c>
      <c r="BH381" s="17">
        <v>0</v>
      </c>
      <c r="BI381" s="17">
        <v>0</v>
      </c>
      <c r="BJ381" s="17">
        <v>0</v>
      </c>
    </row>
    <row r="382" spans="2:62">
      <c r="B382" s="16" t="s">
        <v>152</v>
      </c>
      <c r="C382" s="17">
        <v>4.6405622970704913E-2</v>
      </c>
      <c r="D382" s="17">
        <v>3.9431972552300167E-2</v>
      </c>
      <c r="E382" s="17">
        <v>3.9231682647006418E-2</v>
      </c>
      <c r="F382" s="17">
        <v>7.2719928894033073E-2</v>
      </c>
      <c r="G382" s="17">
        <v>7.5665049062864781E-2</v>
      </c>
      <c r="H382" s="17">
        <v>3.0707333209737061E-2</v>
      </c>
      <c r="I382" s="17">
        <v>2.2460409093466631E-2</v>
      </c>
      <c r="K382" s="17">
        <v>2.9034099750076179E-2</v>
      </c>
      <c r="L382" s="17">
        <v>6.3590420801275679E-2</v>
      </c>
      <c r="N382" s="17">
        <v>2.4875134529334621E-2</v>
      </c>
      <c r="O382" s="17">
        <v>4.7087302534777477E-2</v>
      </c>
      <c r="P382" s="17">
        <v>7.148996785935971E-2</v>
      </c>
      <c r="Q382" s="17">
        <v>3.6285577754882781E-2</v>
      </c>
      <c r="R382" s="17">
        <v>8.5826212736616406E-2</v>
      </c>
      <c r="S382" s="17">
        <v>4.691059062227277E-2</v>
      </c>
      <c r="T382" s="17">
        <v>3.440506798445235E-2</v>
      </c>
      <c r="U382" s="17">
        <v>3.7408967026997288E-2</v>
      </c>
      <c r="V382" s="17">
        <v>4.3276120723586498E-2</v>
      </c>
      <c r="W382" s="17">
        <v>3.8844103933534213E-2</v>
      </c>
      <c r="X382" s="17">
        <v>5.7824614877095629E-2</v>
      </c>
      <c r="Y382" s="17">
        <v>2.3899906290451269E-2</v>
      </c>
      <c r="AA382" s="17">
        <v>0.20747411243570391</v>
      </c>
      <c r="AB382" s="17">
        <v>5.2747454978122138E-2</v>
      </c>
      <c r="AC382" s="17">
        <v>6.6057719172270254E-2</v>
      </c>
      <c r="AD382" s="17">
        <v>1.6746338093594871E-2</v>
      </c>
      <c r="AE382" s="17">
        <v>5.2125809235643729E-2</v>
      </c>
      <c r="AF382" s="17">
        <v>2.5958727387802239E-2</v>
      </c>
      <c r="AG382" s="17">
        <v>8.2553890212556671E-2</v>
      </c>
      <c r="AH382" s="17">
        <v>2.5019745537581059E-2</v>
      </c>
      <c r="AI382" s="17">
        <v>4.8739678082893721E-2</v>
      </c>
      <c r="AJ382" s="17">
        <v>1.711354900849649E-2</v>
      </c>
      <c r="AK382" s="17">
        <v>2.022328637354075E-2</v>
      </c>
      <c r="AL382" s="17">
        <v>3.549007552668438E-2</v>
      </c>
      <c r="AM382" s="17">
        <v>3.0602257127755311E-2</v>
      </c>
      <c r="AN382" s="17">
        <v>2.466710908930448E-2</v>
      </c>
      <c r="AO382" s="17">
        <v>3.9596463524090103E-2</v>
      </c>
      <c r="AP382" s="17">
        <v>3.5758024487290513E-2</v>
      </c>
      <c r="AQ382" s="17">
        <v>0.15698304604089811</v>
      </c>
      <c r="AS382" s="17">
        <v>2.4290604392307371E-2</v>
      </c>
      <c r="AT382" s="17">
        <v>2.7786254669550481E-2</v>
      </c>
      <c r="AU382" s="17">
        <v>1.087499160965096E-2</v>
      </c>
      <c r="AV382" s="17">
        <v>4.8989216716184412E-2</v>
      </c>
      <c r="AW382" s="17">
        <v>3.3822743370773067E-2</v>
      </c>
      <c r="AX382" s="17">
        <v>2.0385805137878341E-2</v>
      </c>
      <c r="AY382" s="17">
        <v>0.21863476889554459</v>
      </c>
      <c r="AZ382" s="17">
        <v>0.10660106279794621</v>
      </c>
      <c r="BB382" s="17">
        <v>1.824069332539122E-2</v>
      </c>
      <c r="BC382" s="17">
        <v>2.651120463717066E-2</v>
      </c>
      <c r="BD382" s="17">
        <v>1.1359752899670989E-2</v>
      </c>
      <c r="BE382" s="17">
        <v>2.777904739509876E-2</v>
      </c>
      <c r="BF382" s="17">
        <v>3.4010241202432831E-2</v>
      </c>
      <c r="BG382" s="17">
        <v>1.9240255178220329E-2</v>
      </c>
      <c r="BH382" s="17">
        <v>0.18928754054973679</v>
      </c>
      <c r="BI382" s="17">
        <v>0.117868252940955</v>
      </c>
      <c r="BJ382" s="17">
        <v>3.4620782156840231E-2</v>
      </c>
    </row>
    <row r="384" spans="2:62" ht="43.5">
      <c r="B384" s="14" t="s">
        <v>193</v>
      </c>
    </row>
    <row r="385" spans="2:62">
      <c r="B385" s="15" t="s">
        <v>16</v>
      </c>
    </row>
    <row r="386" spans="2:62">
      <c r="B386" s="16" t="s">
        <v>194</v>
      </c>
      <c r="C386" s="17">
        <v>8.6162576879429228E-2</v>
      </c>
      <c r="D386" s="17">
        <v>0.13662679918931089</v>
      </c>
      <c r="E386" s="17">
        <v>0.18227937241660999</v>
      </c>
      <c r="F386" s="17">
        <v>0.1211711273614335</v>
      </c>
      <c r="G386" s="17">
        <v>6.2029411523940668E-2</v>
      </c>
      <c r="H386" s="17">
        <v>1.6838788731402821E-2</v>
      </c>
      <c r="I386" s="17">
        <v>1.235920928375334E-2</v>
      </c>
      <c r="K386" s="17">
        <v>0.10461215817841581</v>
      </c>
      <c r="L386" s="17">
        <v>6.8511781482643322E-2</v>
      </c>
      <c r="N386" s="17">
        <v>8.6050124704596623E-2</v>
      </c>
      <c r="O386" s="17">
        <v>0.11184525631882369</v>
      </c>
      <c r="P386" s="17">
        <v>9.6438920201474404E-2</v>
      </c>
      <c r="Q386" s="17">
        <v>9.45066472330367E-2</v>
      </c>
      <c r="R386" s="17">
        <v>7.6917741721259009E-2</v>
      </c>
      <c r="S386" s="17">
        <v>8.2811630352044974E-2</v>
      </c>
      <c r="T386" s="17">
        <v>7.5809423138172877E-2</v>
      </c>
      <c r="U386" s="17">
        <v>9.5663839283198493E-2</v>
      </c>
      <c r="V386" s="17">
        <v>0.10229335557954281</v>
      </c>
      <c r="W386" s="17">
        <v>0.13308390084025451</v>
      </c>
      <c r="X386" s="17">
        <v>6.1578005355829177E-2</v>
      </c>
      <c r="Y386" s="17">
        <v>2.018666750199034E-2</v>
      </c>
      <c r="AA386" s="17">
        <v>0.15805484517220281</v>
      </c>
      <c r="AB386" s="17">
        <v>9.7544084653470378E-2</v>
      </c>
      <c r="AC386" s="17">
        <v>8.1579799387553206E-2</v>
      </c>
      <c r="AD386" s="17">
        <v>8.3334924548993397E-2</v>
      </c>
      <c r="AE386" s="17">
        <v>5.2484881026160363E-2</v>
      </c>
      <c r="AF386" s="17">
        <v>6.2732701636046564E-2</v>
      </c>
      <c r="AG386" s="17">
        <v>7.7365754878519447E-2</v>
      </c>
      <c r="AH386" s="17">
        <v>8.1339138279133416E-2</v>
      </c>
      <c r="AI386" s="17">
        <v>5.609135422129323E-2</v>
      </c>
      <c r="AJ386" s="17">
        <v>5.0780416640754382E-2</v>
      </c>
      <c r="AK386" s="17">
        <v>7.7443654133924011E-2</v>
      </c>
      <c r="AL386" s="17">
        <v>0.13267081150117269</v>
      </c>
      <c r="AM386" s="17">
        <v>0.1072997644835577</v>
      </c>
      <c r="AN386" s="17">
        <v>7.2083380545025472E-2</v>
      </c>
      <c r="AO386" s="17">
        <v>9.8077885324824463E-2</v>
      </c>
      <c r="AP386" s="17">
        <v>0.22715829556676509</v>
      </c>
      <c r="AQ386" s="17">
        <v>4.8879842513590302E-2</v>
      </c>
      <c r="AS386" s="17">
        <v>5.5999984547910713E-2</v>
      </c>
      <c r="AT386" s="17">
        <v>0.1158710610243899</v>
      </c>
      <c r="AU386" s="17">
        <v>5.1040021065290403E-2</v>
      </c>
      <c r="AV386" s="17">
        <v>8.5438079419261598E-2</v>
      </c>
      <c r="AW386" s="17">
        <v>0.12691498941033891</v>
      </c>
      <c r="AX386" s="17">
        <v>8.2049699110090107E-2</v>
      </c>
      <c r="AY386" s="17">
        <v>7.3269447257608838E-2</v>
      </c>
      <c r="AZ386" s="17">
        <v>5.1491105799611768E-2</v>
      </c>
      <c r="BB386" s="17">
        <v>5.4642675321819871E-2</v>
      </c>
      <c r="BC386" s="17">
        <v>0.15162985078468619</v>
      </c>
      <c r="BD386" s="17">
        <v>4.5222783206371742E-2</v>
      </c>
      <c r="BE386" s="17">
        <v>8.1035537142703992E-2</v>
      </c>
      <c r="BF386" s="17">
        <v>9.415868941719216E-2</v>
      </c>
      <c r="BG386" s="17">
        <v>7.7037881134703973E-2</v>
      </c>
      <c r="BH386" s="17">
        <v>7.8017727921858585E-2</v>
      </c>
      <c r="BI386" s="17">
        <v>5.3103688847536981E-2</v>
      </c>
      <c r="BJ386" s="17">
        <v>4.8881493170007222E-2</v>
      </c>
    </row>
    <row r="387" spans="2:62">
      <c r="B387" s="16" t="s">
        <v>195</v>
      </c>
      <c r="C387" s="17">
        <v>0.30189583293858152</v>
      </c>
      <c r="D387" s="17">
        <v>0.41350055973516697</v>
      </c>
      <c r="E387" s="17">
        <v>0.42502730728842508</v>
      </c>
      <c r="F387" s="17">
        <v>0.3259117320617666</v>
      </c>
      <c r="G387" s="17">
        <v>0.2773511242958896</v>
      </c>
      <c r="H387" s="17">
        <v>0.16277677691830439</v>
      </c>
      <c r="I387" s="17">
        <v>0.221789037855183</v>
      </c>
      <c r="K387" s="17">
        <v>0.32456225973284047</v>
      </c>
      <c r="L387" s="17">
        <v>0.27875982740383037</v>
      </c>
      <c r="N387" s="17">
        <v>0.2458194862772303</v>
      </c>
      <c r="O387" s="17">
        <v>0.22141145887899491</v>
      </c>
      <c r="P387" s="17">
        <v>0.19619688648068029</v>
      </c>
      <c r="Q387" s="17">
        <v>0.30784282858230178</v>
      </c>
      <c r="R387" s="17">
        <v>0.34022664877660641</v>
      </c>
      <c r="S387" s="17">
        <v>0.24720731917744379</v>
      </c>
      <c r="T387" s="17">
        <v>0.31127991615578909</v>
      </c>
      <c r="U387" s="17">
        <v>0.34342666419760182</v>
      </c>
      <c r="V387" s="17">
        <v>0.25849204740024428</v>
      </c>
      <c r="W387" s="17">
        <v>0.41718946201172707</v>
      </c>
      <c r="X387" s="17">
        <v>0.26741694763537122</v>
      </c>
      <c r="Y387" s="17">
        <v>0.30837314863214388</v>
      </c>
      <c r="AA387" s="17">
        <v>0.2987431548753135</v>
      </c>
      <c r="AB387" s="17">
        <v>0.33516361894475899</v>
      </c>
      <c r="AC387" s="17">
        <v>0.3053437602357521</v>
      </c>
      <c r="AD387" s="17">
        <v>0.2331771823876099</v>
      </c>
      <c r="AE387" s="17">
        <v>0.37205550545280619</v>
      </c>
      <c r="AF387" s="17">
        <v>0.28701803083451638</v>
      </c>
      <c r="AG387" s="17">
        <v>0.28155528780644312</v>
      </c>
      <c r="AH387" s="17">
        <v>0.29765022088278542</v>
      </c>
      <c r="AI387" s="17">
        <v>0.2955027933508752</v>
      </c>
      <c r="AJ387" s="17">
        <v>0.30242480149178769</v>
      </c>
      <c r="AK387" s="17">
        <v>0.32062625613920381</v>
      </c>
      <c r="AL387" s="17">
        <v>0.2285916241158526</v>
      </c>
      <c r="AM387" s="17">
        <v>0.34153530936657589</v>
      </c>
      <c r="AN387" s="17">
        <v>0.24458861272663779</v>
      </c>
      <c r="AO387" s="17">
        <v>0.3923226315591713</v>
      </c>
      <c r="AP387" s="17">
        <v>0.33208868975863493</v>
      </c>
      <c r="AQ387" s="17">
        <v>0.22967233696176151</v>
      </c>
      <c r="AS387" s="17">
        <v>0.32076349320635111</v>
      </c>
      <c r="AT387" s="17">
        <v>0.34556480610492579</v>
      </c>
      <c r="AU387" s="17">
        <v>0.30982158459994757</v>
      </c>
      <c r="AV387" s="17">
        <v>0.33423742732248152</v>
      </c>
      <c r="AW387" s="17">
        <v>0.24945371039336961</v>
      </c>
      <c r="AX387" s="17">
        <v>0.26399311234918899</v>
      </c>
      <c r="AY387" s="17">
        <v>0.2183775197899388</v>
      </c>
      <c r="AZ387" s="17">
        <v>0.24285436297745849</v>
      </c>
      <c r="BB387" s="17">
        <v>0.36546645422310342</v>
      </c>
      <c r="BC387" s="17">
        <v>0.38239851251750678</v>
      </c>
      <c r="BD387" s="17">
        <v>0.30275321920770759</v>
      </c>
      <c r="BE387" s="17">
        <v>0.35925432421530851</v>
      </c>
      <c r="BF387" s="17">
        <v>0.26409805857252039</v>
      </c>
      <c r="BG387" s="17">
        <v>0.2682441373565228</v>
      </c>
      <c r="BH387" s="17">
        <v>0.22807403318932309</v>
      </c>
      <c r="BI387" s="17">
        <v>0.17524360432326569</v>
      </c>
      <c r="BJ387" s="17">
        <v>0.18598626604190471</v>
      </c>
    </row>
    <row r="388" spans="2:62">
      <c r="B388" s="16" t="s">
        <v>196</v>
      </c>
      <c r="C388" s="17">
        <v>0.40623335954508832</v>
      </c>
      <c r="D388" s="17">
        <v>0.30775697778417982</v>
      </c>
      <c r="E388" s="17">
        <v>0.2661864153617523</v>
      </c>
      <c r="F388" s="17">
        <v>0.38481031491986972</v>
      </c>
      <c r="G388" s="17">
        <v>0.42337584215382262</v>
      </c>
      <c r="H388" s="17">
        <v>0.55318759447749921</v>
      </c>
      <c r="I388" s="17">
        <v>0.49012832166033149</v>
      </c>
      <c r="K388" s="17">
        <v>0.40907375033580562</v>
      </c>
      <c r="L388" s="17">
        <v>0.40525806401084652</v>
      </c>
      <c r="N388" s="17">
        <v>0.46743849084832478</v>
      </c>
      <c r="O388" s="17">
        <v>0.38132325499931619</v>
      </c>
      <c r="P388" s="17">
        <v>0.50736472721695147</v>
      </c>
      <c r="Q388" s="17">
        <v>0.40516046286385549</v>
      </c>
      <c r="R388" s="17">
        <v>0.38118538748262509</v>
      </c>
      <c r="S388" s="17">
        <v>0.41622286461268121</v>
      </c>
      <c r="T388" s="17">
        <v>0.38143087405065013</v>
      </c>
      <c r="U388" s="17">
        <v>0.38849395071421822</v>
      </c>
      <c r="V388" s="17">
        <v>0.50257501545837147</v>
      </c>
      <c r="W388" s="17">
        <v>0.29466707168491613</v>
      </c>
      <c r="X388" s="17">
        <v>0.43836993062304802</v>
      </c>
      <c r="Y388" s="17">
        <v>0.38467223718262572</v>
      </c>
      <c r="AA388" s="17">
        <v>0.2395149486467055</v>
      </c>
      <c r="AB388" s="17">
        <v>0.41107572587515662</v>
      </c>
      <c r="AC388" s="17">
        <v>0.35943065058698531</v>
      </c>
      <c r="AD388" s="17">
        <v>0.44845469482193712</v>
      </c>
      <c r="AE388" s="17">
        <v>0.39566282587230522</v>
      </c>
      <c r="AF388" s="17">
        <v>0.44150227587336199</v>
      </c>
      <c r="AG388" s="17">
        <v>0.40774076073533178</v>
      </c>
      <c r="AH388" s="17">
        <v>0.3745703661081401</v>
      </c>
      <c r="AI388" s="17">
        <v>0.42066299360378828</v>
      </c>
      <c r="AJ388" s="17">
        <v>0.42557166223313159</v>
      </c>
      <c r="AK388" s="17">
        <v>0.40513250563962838</v>
      </c>
      <c r="AL388" s="17">
        <v>0.46682295101444649</v>
      </c>
      <c r="AM388" s="17">
        <v>0.43579427219741662</v>
      </c>
      <c r="AN388" s="17">
        <v>0.4650957483075614</v>
      </c>
      <c r="AO388" s="17">
        <v>0.39386249490959879</v>
      </c>
      <c r="AP388" s="17">
        <v>0.33422301220686368</v>
      </c>
      <c r="AQ388" s="17">
        <v>0.36128194393033702</v>
      </c>
      <c r="AS388" s="17">
        <v>0.4123881952286097</v>
      </c>
      <c r="AT388" s="17">
        <v>0.37534653247460709</v>
      </c>
      <c r="AU388" s="17">
        <v>0.46196276610721221</v>
      </c>
      <c r="AV388" s="17">
        <v>0.39731653876648032</v>
      </c>
      <c r="AW388" s="17">
        <v>0.37474906004951691</v>
      </c>
      <c r="AX388" s="17">
        <v>0.48905688599631691</v>
      </c>
      <c r="AY388" s="17">
        <v>0.4150122934146947</v>
      </c>
      <c r="AZ388" s="17">
        <v>0.44081905280517159</v>
      </c>
      <c r="BB388" s="17">
        <v>0.41498932972964458</v>
      </c>
      <c r="BC388" s="17">
        <v>0.37158864647289458</v>
      </c>
      <c r="BD388" s="17">
        <v>0.45495796900891577</v>
      </c>
      <c r="BE388" s="17">
        <v>0.37164841493218759</v>
      </c>
      <c r="BF388" s="17">
        <v>0.37557043186006789</v>
      </c>
      <c r="BG388" s="17">
        <v>0.4801562340885342</v>
      </c>
      <c r="BH388" s="17">
        <v>0.41750994345908587</v>
      </c>
      <c r="BI388" s="17">
        <v>0.47092615531722248</v>
      </c>
      <c r="BJ388" s="17">
        <v>0.48998248091995888</v>
      </c>
    </row>
    <row r="389" spans="2:62">
      <c r="B389" s="16" t="s">
        <v>197</v>
      </c>
      <c r="C389" s="17">
        <v>0.14595560306141631</v>
      </c>
      <c r="D389" s="17">
        <v>6.1600851723617428E-2</v>
      </c>
      <c r="E389" s="17">
        <v>8.7201569642342866E-2</v>
      </c>
      <c r="F389" s="17">
        <v>0.1039965736070699</v>
      </c>
      <c r="G389" s="17">
        <v>0.16221770149010109</v>
      </c>
      <c r="H389" s="17">
        <v>0.2163352457863027</v>
      </c>
      <c r="I389" s="17">
        <v>0.22289372442670929</v>
      </c>
      <c r="K389" s="17">
        <v>0.12961883473511701</v>
      </c>
      <c r="L389" s="17">
        <v>0.16152290117640761</v>
      </c>
      <c r="N389" s="17">
        <v>0.16274399123211791</v>
      </c>
      <c r="O389" s="17">
        <v>0.16006025140002031</v>
      </c>
      <c r="P389" s="17">
        <v>0.1216710571090111</v>
      </c>
      <c r="Q389" s="17">
        <v>0.15545356092168411</v>
      </c>
      <c r="R389" s="17">
        <v>0.1145306808409613</v>
      </c>
      <c r="S389" s="17">
        <v>0.2066367799267898</v>
      </c>
      <c r="T389" s="17">
        <v>0.16081958878862829</v>
      </c>
      <c r="U389" s="17">
        <v>0.13472967718445741</v>
      </c>
      <c r="V389" s="17">
        <v>7.6425360915957585E-2</v>
      </c>
      <c r="W389" s="17">
        <v>7.9662765309033226E-2</v>
      </c>
      <c r="X389" s="17">
        <v>0.18202579624311749</v>
      </c>
      <c r="Y389" s="17">
        <v>0.2499243348139259</v>
      </c>
      <c r="AA389" s="17">
        <v>9.3510969129698876E-2</v>
      </c>
      <c r="AB389" s="17">
        <v>9.5512273562287628E-2</v>
      </c>
      <c r="AC389" s="17">
        <v>0.1549664545975275</v>
      </c>
      <c r="AD389" s="17">
        <v>0.1660389637936526</v>
      </c>
      <c r="AE389" s="17">
        <v>0.1166766886327785</v>
      </c>
      <c r="AF389" s="17">
        <v>0.1405482626145638</v>
      </c>
      <c r="AG389" s="17">
        <v>0.17109596909367661</v>
      </c>
      <c r="AH389" s="17">
        <v>0.19569459597014219</v>
      </c>
      <c r="AI389" s="17">
        <v>0.16020045283955009</v>
      </c>
      <c r="AJ389" s="17">
        <v>0.17914969370917549</v>
      </c>
      <c r="AK389" s="17">
        <v>0.16844199908475291</v>
      </c>
      <c r="AL389" s="17">
        <v>0.14377760044136831</v>
      </c>
      <c r="AM389" s="17">
        <v>8.4084338769994035E-2</v>
      </c>
      <c r="AN389" s="17">
        <v>0.2182322584207752</v>
      </c>
      <c r="AO389" s="17">
        <v>0.11573698820640529</v>
      </c>
      <c r="AP389" s="17">
        <v>6.2223727671348671E-2</v>
      </c>
      <c r="AQ389" s="17">
        <v>0.18885309529812461</v>
      </c>
      <c r="AS389" s="17">
        <v>0.1566202999335381</v>
      </c>
      <c r="AT389" s="17">
        <v>0.1225575906092562</v>
      </c>
      <c r="AU389" s="17">
        <v>0.15352777478036569</v>
      </c>
      <c r="AV389" s="17">
        <v>0.1554418980717012</v>
      </c>
      <c r="AW389" s="17">
        <v>0.2296221360155829</v>
      </c>
      <c r="AX389" s="17">
        <v>0.1432502471532596</v>
      </c>
      <c r="AY389" s="17">
        <v>3.8033782159542603E-2</v>
      </c>
      <c r="AZ389" s="17">
        <v>0.1269445279519065</v>
      </c>
      <c r="BB389" s="17">
        <v>0.10873779684905729</v>
      </c>
      <c r="BC389" s="17">
        <v>7.0009160727772496E-2</v>
      </c>
      <c r="BD389" s="17">
        <v>0.1669617491539914</v>
      </c>
      <c r="BE389" s="17">
        <v>0.14781884689605801</v>
      </c>
      <c r="BF389" s="17">
        <v>0.23720228600615151</v>
      </c>
      <c r="BG389" s="17">
        <v>0.13543286472766539</v>
      </c>
      <c r="BH389" s="17">
        <v>8.6013329163885766E-2</v>
      </c>
      <c r="BI389" s="17">
        <v>0.12944139711061581</v>
      </c>
      <c r="BJ389" s="17">
        <v>0.21796987870648241</v>
      </c>
    </row>
    <row r="390" spans="2:62">
      <c r="B390" s="16" t="s">
        <v>198</v>
      </c>
      <c r="C390" s="17">
        <v>5.9752627575484808E-2</v>
      </c>
      <c r="D390" s="17">
        <v>8.0514811567724831E-2</v>
      </c>
      <c r="E390" s="17">
        <v>3.9305335290869547E-2</v>
      </c>
      <c r="F390" s="17">
        <v>6.4110252049860345E-2</v>
      </c>
      <c r="G390" s="17">
        <v>7.5025920536246085E-2</v>
      </c>
      <c r="H390" s="17">
        <v>5.086159408649097E-2</v>
      </c>
      <c r="I390" s="17">
        <v>5.2829706774022843E-2</v>
      </c>
      <c r="K390" s="17">
        <v>3.2132997017821151E-2</v>
      </c>
      <c r="L390" s="17">
        <v>8.5947425926272358E-2</v>
      </c>
      <c r="N390" s="17">
        <v>3.7947906937730473E-2</v>
      </c>
      <c r="O390" s="17">
        <v>0.1253597784028451</v>
      </c>
      <c r="P390" s="17">
        <v>7.8328408991882537E-2</v>
      </c>
      <c r="Q390" s="17">
        <v>3.7036500399122041E-2</v>
      </c>
      <c r="R390" s="17">
        <v>8.7139541178548399E-2</v>
      </c>
      <c r="S390" s="17">
        <v>4.7121405931040188E-2</v>
      </c>
      <c r="T390" s="17">
        <v>7.0660197866759533E-2</v>
      </c>
      <c r="U390" s="17">
        <v>3.7685868620524192E-2</v>
      </c>
      <c r="V390" s="17">
        <v>6.0214220645883929E-2</v>
      </c>
      <c r="W390" s="17">
        <v>7.5396800154068994E-2</v>
      </c>
      <c r="X390" s="17">
        <v>5.0609320142634001E-2</v>
      </c>
      <c r="Y390" s="17">
        <v>3.6843611869314202E-2</v>
      </c>
      <c r="AA390" s="17">
        <v>0.21017608217607919</v>
      </c>
      <c r="AB390" s="17">
        <v>6.0704296964326263E-2</v>
      </c>
      <c r="AC390" s="17">
        <v>9.8679335192181902E-2</v>
      </c>
      <c r="AD390" s="17">
        <v>6.8994234447807209E-2</v>
      </c>
      <c r="AE390" s="17">
        <v>6.312009901594956E-2</v>
      </c>
      <c r="AF390" s="17">
        <v>6.8198729041511322E-2</v>
      </c>
      <c r="AG390" s="17">
        <v>6.2242227486029131E-2</v>
      </c>
      <c r="AH390" s="17">
        <v>5.0745678759798803E-2</v>
      </c>
      <c r="AI390" s="17">
        <v>6.7542405984493251E-2</v>
      </c>
      <c r="AJ390" s="17">
        <v>4.2073425925150759E-2</v>
      </c>
      <c r="AK390" s="17">
        <v>2.8355585002491059E-2</v>
      </c>
      <c r="AL390" s="17">
        <v>2.8137012927159831E-2</v>
      </c>
      <c r="AM390" s="17">
        <v>3.128631518245583E-2</v>
      </c>
      <c r="AN390" s="17">
        <v>0</v>
      </c>
      <c r="AO390" s="17">
        <v>0</v>
      </c>
      <c r="AP390" s="17">
        <v>4.4306274796387712E-2</v>
      </c>
      <c r="AQ390" s="17">
        <v>0.17131278129618671</v>
      </c>
      <c r="AS390" s="17">
        <v>5.4228027083590452E-2</v>
      </c>
      <c r="AT390" s="17">
        <v>4.0660009786820717E-2</v>
      </c>
      <c r="AU390" s="17">
        <v>2.3647853447184151E-2</v>
      </c>
      <c r="AV390" s="17">
        <v>2.7566056420075511E-2</v>
      </c>
      <c r="AW390" s="17">
        <v>1.9260104131191509E-2</v>
      </c>
      <c r="AX390" s="17">
        <v>2.1650055391144389E-2</v>
      </c>
      <c r="AY390" s="17">
        <v>0.25530695737821479</v>
      </c>
      <c r="AZ390" s="17">
        <v>0.13789095046585159</v>
      </c>
      <c r="BB390" s="17">
        <v>5.6163743876374787E-2</v>
      </c>
      <c r="BC390" s="17">
        <v>2.4373829497139728E-2</v>
      </c>
      <c r="BD390" s="17">
        <v>3.0104279423013611E-2</v>
      </c>
      <c r="BE390" s="17">
        <v>4.0242876813741869E-2</v>
      </c>
      <c r="BF390" s="17">
        <v>2.8970534144067809E-2</v>
      </c>
      <c r="BG390" s="17">
        <v>3.9128882692573502E-2</v>
      </c>
      <c r="BH390" s="17">
        <v>0.1903849662658465</v>
      </c>
      <c r="BI390" s="17">
        <v>0.171285154401359</v>
      </c>
      <c r="BJ390" s="17">
        <v>5.7179881161646663E-2</v>
      </c>
    </row>
    <row r="392" spans="2:62" ht="57.95">
      <c r="B392" s="14" t="s">
        <v>199</v>
      </c>
    </row>
    <row r="393" spans="2:62">
      <c r="B393" s="15" t="s">
        <v>16</v>
      </c>
    </row>
    <row r="394" spans="2:62" ht="29.1">
      <c r="B394" s="16" t="s">
        <v>200</v>
      </c>
      <c r="C394" s="17">
        <v>0.32110638803740948</v>
      </c>
      <c r="D394" s="17">
        <v>0.29778230237436643</v>
      </c>
      <c r="E394" s="17">
        <v>0.25161236940698722</v>
      </c>
      <c r="F394" s="17">
        <v>0.2980524898321929</v>
      </c>
      <c r="G394" s="17">
        <v>0.28377566832097167</v>
      </c>
      <c r="H394" s="17">
        <v>0.34804301907923429</v>
      </c>
      <c r="I394" s="17">
        <v>0.4238267403406471</v>
      </c>
      <c r="K394" s="17">
        <v>0.310238231605105</v>
      </c>
      <c r="L394" s="17">
        <v>0.33084896304064138</v>
      </c>
      <c r="N394" s="17">
        <v>0.2992347579771989</v>
      </c>
      <c r="O394" s="17">
        <v>0.30608968259629271</v>
      </c>
      <c r="P394" s="17">
        <v>0.29520853561380239</v>
      </c>
      <c r="Q394" s="17">
        <v>0.35855864021172718</v>
      </c>
      <c r="R394" s="17">
        <v>0.32943859562083949</v>
      </c>
      <c r="S394" s="17">
        <v>0.357398764415431</v>
      </c>
      <c r="T394" s="17">
        <v>0.24431128669317911</v>
      </c>
      <c r="U394" s="17">
        <v>0.3247677520285408</v>
      </c>
      <c r="V394" s="17">
        <v>0.37110297456625341</v>
      </c>
      <c r="W394" s="17">
        <v>0.29739922134190011</v>
      </c>
      <c r="X394" s="17">
        <v>0.33669961624843509</v>
      </c>
      <c r="Y394" s="17">
        <v>0.32404623326651988</v>
      </c>
      <c r="AA394" s="17">
        <v>0.15191237423365439</v>
      </c>
      <c r="AB394" s="17">
        <v>0.26484083562135191</v>
      </c>
      <c r="AC394" s="17">
        <v>0.3304719737497443</v>
      </c>
      <c r="AD394" s="17">
        <v>0.32384050878017162</v>
      </c>
      <c r="AE394" s="17">
        <v>0.29868623558452012</v>
      </c>
      <c r="AF394" s="17">
        <v>0.38170625794924118</v>
      </c>
      <c r="AG394" s="17">
        <v>0.3070574767840541</v>
      </c>
      <c r="AH394" s="17">
        <v>0.32489397348796778</v>
      </c>
      <c r="AI394" s="17">
        <v>0.29929583886283101</v>
      </c>
      <c r="AJ394" s="17">
        <v>0.41851578653543298</v>
      </c>
      <c r="AK394" s="17">
        <v>0.32553981447505848</v>
      </c>
      <c r="AL394" s="17">
        <v>0.31703357197637672</v>
      </c>
      <c r="AM394" s="17">
        <v>0.32131413451232171</v>
      </c>
      <c r="AN394" s="17">
        <v>0.26975584277734538</v>
      </c>
      <c r="AO394" s="17">
        <v>0.2380654541616079</v>
      </c>
      <c r="AP394" s="17">
        <v>0.2584511840268523</v>
      </c>
      <c r="AQ394" s="17">
        <v>0.45238009039950572</v>
      </c>
      <c r="AS394" s="17">
        <v>0.3612553803563372</v>
      </c>
      <c r="AT394" s="17">
        <v>0.30676961314384199</v>
      </c>
      <c r="AU394" s="17">
        <v>0.31956249206036008</v>
      </c>
      <c r="AV394" s="17">
        <v>0.30555725029252873</v>
      </c>
      <c r="AW394" s="17">
        <v>0.38781766265535678</v>
      </c>
      <c r="AX394" s="17">
        <v>0.26685828572128728</v>
      </c>
      <c r="AY394" s="17">
        <v>0.26288847245350239</v>
      </c>
      <c r="AZ394" s="17">
        <v>0.28440997105874938</v>
      </c>
      <c r="BB394" s="17">
        <v>0.34041573793486429</v>
      </c>
      <c r="BC394" s="17">
        <v>0.27072787943675353</v>
      </c>
      <c r="BD394" s="17">
        <v>0.32637233414083899</v>
      </c>
      <c r="BE394" s="17">
        <v>0.33599550752848772</v>
      </c>
      <c r="BF394" s="17">
        <v>0.35984959978454478</v>
      </c>
      <c r="BG394" s="17">
        <v>0.25098700382171257</v>
      </c>
      <c r="BH394" s="17">
        <v>0.2570870838679456</v>
      </c>
      <c r="BI394" s="17">
        <v>0.33829350677133319</v>
      </c>
      <c r="BJ394" s="17">
        <v>0.34279536168229002</v>
      </c>
    </row>
    <row r="395" spans="2:62" ht="29.1">
      <c r="B395" s="16" t="s">
        <v>201</v>
      </c>
      <c r="C395" s="17">
        <v>0.22647978953422621</v>
      </c>
      <c r="D395" s="17">
        <v>0.18389409428088549</v>
      </c>
      <c r="E395" s="17">
        <v>0.21798734631007119</v>
      </c>
      <c r="F395" s="17">
        <v>0.20179261688748229</v>
      </c>
      <c r="G395" s="17">
        <v>0.24448505819410021</v>
      </c>
      <c r="H395" s="17">
        <v>0.26673755859540887</v>
      </c>
      <c r="I395" s="17">
        <v>0.23981136137690501</v>
      </c>
      <c r="K395" s="17">
        <v>0.23943545736775321</v>
      </c>
      <c r="L395" s="17">
        <v>0.2148208492787354</v>
      </c>
      <c r="N395" s="17">
        <v>0.2064172862070266</v>
      </c>
      <c r="O395" s="17">
        <v>0.24996855683638289</v>
      </c>
      <c r="P395" s="17">
        <v>0.1220607945931682</v>
      </c>
      <c r="Q395" s="17">
        <v>0.26443212748972822</v>
      </c>
      <c r="R395" s="17">
        <v>0.20824082232729699</v>
      </c>
      <c r="S395" s="17">
        <v>0.25048006715495619</v>
      </c>
      <c r="T395" s="17">
        <v>0.27020086165355811</v>
      </c>
      <c r="U395" s="17">
        <v>0.23184627879666819</v>
      </c>
      <c r="V395" s="17">
        <v>0.21474700417994519</v>
      </c>
      <c r="W395" s="17">
        <v>0.21703418896270379</v>
      </c>
      <c r="X395" s="17">
        <v>0.25490846344802098</v>
      </c>
      <c r="Y395" s="17">
        <v>0.2268764764439421</v>
      </c>
      <c r="AA395" s="17">
        <v>0.24049014893529541</v>
      </c>
      <c r="AB395" s="17">
        <v>0.24216801663033119</v>
      </c>
      <c r="AC395" s="17">
        <v>0.24061992789857109</v>
      </c>
      <c r="AD395" s="17">
        <v>0.28052657599488118</v>
      </c>
      <c r="AE395" s="17">
        <v>0.20820580696842969</v>
      </c>
      <c r="AF395" s="17">
        <v>0.25032237447676692</v>
      </c>
      <c r="AG395" s="17">
        <v>0.1727148475437249</v>
      </c>
      <c r="AH395" s="17">
        <v>0.20205805905914839</v>
      </c>
      <c r="AI395" s="17">
        <v>0.23262087279305649</v>
      </c>
      <c r="AJ395" s="17">
        <v>0.20650945191333281</v>
      </c>
      <c r="AK395" s="17">
        <v>0.2076821979501273</v>
      </c>
      <c r="AL395" s="17">
        <v>0.26795434708218369</v>
      </c>
      <c r="AM395" s="17">
        <v>0.19291971168162089</v>
      </c>
      <c r="AN395" s="17">
        <v>0.28657176103491522</v>
      </c>
      <c r="AO395" s="17">
        <v>0.31430840599302617</v>
      </c>
      <c r="AP395" s="17">
        <v>0.25463901708924691</v>
      </c>
      <c r="AQ395" s="17">
        <v>0.15350947918656899</v>
      </c>
      <c r="AS395" s="17">
        <v>0.26041430949009298</v>
      </c>
      <c r="AT395" s="17">
        <v>0.23510841120220469</v>
      </c>
      <c r="AU395" s="17">
        <v>0.20019040616683079</v>
      </c>
      <c r="AV395" s="17">
        <v>0.208333997781699</v>
      </c>
      <c r="AW395" s="17">
        <v>0.25696265777840321</v>
      </c>
      <c r="AX395" s="17">
        <v>0.16419762439735411</v>
      </c>
      <c r="AY395" s="17">
        <v>0.20466915911652239</v>
      </c>
      <c r="AZ395" s="17">
        <v>0.18938303712774709</v>
      </c>
      <c r="BB395" s="17">
        <v>0.25437638093565412</v>
      </c>
      <c r="BC395" s="17">
        <v>0.23434213404706519</v>
      </c>
      <c r="BD395" s="17">
        <v>0.17420593127589859</v>
      </c>
      <c r="BE395" s="17">
        <v>0.17604772815465461</v>
      </c>
      <c r="BF395" s="17">
        <v>0.29436232700177017</v>
      </c>
      <c r="BG395" s="17">
        <v>0.17298528015662709</v>
      </c>
      <c r="BH395" s="17">
        <v>0.2295077937008238</v>
      </c>
      <c r="BI395" s="17">
        <v>0.14432942372709071</v>
      </c>
      <c r="BJ395" s="17">
        <v>0.18983107257732409</v>
      </c>
    </row>
    <row r="396" spans="2:62" ht="29.1">
      <c r="B396" s="16" t="s">
        <v>202</v>
      </c>
      <c r="C396" s="17">
        <v>0.33060464804000222</v>
      </c>
      <c r="D396" s="17">
        <v>0.34374317135550381</v>
      </c>
      <c r="E396" s="17">
        <v>0.31781635168413841</v>
      </c>
      <c r="F396" s="17">
        <v>0.36063756010044601</v>
      </c>
      <c r="G396" s="17">
        <v>0.38551595284308748</v>
      </c>
      <c r="H396" s="17">
        <v>0.31635598637552481</v>
      </c>
      <c r="I396" s="17">
        <v>0.27327343601428128</v>
      </c>
      <c r="K396" s="17">
        <v>0.29916200294029421</v>
      </c>
      <c r="L396" s="17">
        <v>0.36280259692548161</v>
      </c>
      <c r="N396" s="17">
        <v>0.29895865691551232</v>
      </c>
      <c r="O396" s="17">
        <v>0.37858969924951791</v>
      </c>
      <c r="P396" s="17">
        <v>0.29458952795353238</v>
      </c>
      <c r="Q396" s="17">
        <v>0.27124024738839092</v>
      </c>
      <c r="R396" s="17">
        <v>0.41461574157898212</v>
      </c>
      <c r="S396" s="17">
        <v>0.38386710322049938</v>
      </c>
      <c r="T396" s="17">
        <v>0.36298144568114871</v>
      </c>
      <c r="U396" s="17">
        <v>0.33359208123084472</v>
      </c>
      <c r="V396" s="17">
        <v>0.27068485783981949</v>
      </c>
      <c r="W396" s="17">
        <v>0.28578540276354181</v>
      </c>
      <c r="X396" s="17">
        <v>0.36275598738966919</v>
      </c>
      <c r="Y396" s="17">
        <v>0.29400948347249001</v>
      </c>
      <c r="AA396" s="17">
        <v>0.32553695861984</v>
      </c>
      <c r="AB396" s="17">
        <v>0.34594790050197077</v>
      </c>
      <c r="AC396" s="17">
        <v>0.35710779085911443</v>
      </c>
      <c r="AD396" s="17">
        <v>0.41561817569669551</v>
      </c>
      <c r="AE396" s="17">
        <v>0.37017366900290971</v>
      </c>
      <c r="AF396" s="17">
        <v>0.33297782618405841</v>
      </c>
      <c r="AG396" s="17">
        <v>0.35084492160287378</v>
      </c>
      <c r="AH396" s="17">
        <v>0.29703192099227382</v>
      </c>
      <c r="AI396" s="17">
        <v>0.2336954816389594</v>
      </c>
      <c r="AJ396" s="17">
        <v>0.34071752457094179</v>
      </c>
      <c r="AK396" s="17">
        <v>0.34565842794652191</v>
      </c>
      <c r="AL396" s="17">
        <v>0.30947787128629378</v>
      </c>
      <c r="AM396" s="17">
        <v>0.30689570583140602</v>
      </c>
      <c r="AN396" s="17">
        <v>0.19012863222806839</v>
      </c>
      <c r="AO396" s="17">
        <v>0.2507973219832158</v>
      </c>
      <c r="AP396" s="17">
        <v>0.27759404419435069</v>
      </c>
      <c r="AQ396" s="17">
        <v>0.45317678483663981</v>
      </c>
      <c r="AS396" s="17">
        <v>0.3086666057337869</v>
      </c>
      <c r="AT396" s="17">
        <v>0.32013515950114591</v>
      </c>
      <c r="AU396" s="17">
        <v>0.30275978944438242</v>
      </c>
      <c r="AV396" s="17">
        <v>0.35718785650333429</v>
      </c>
      <c r="AW396" s="17">
        <v>0.31402462531801489</v>
      </c>
      <c r="AX396" s="17">
        <v>0.34684968028966512</v>
      </c>
      <c r="AY396" s="17">
        <v>0.42599113741281908</v>
      </c>
      <c r="AZ396" s="17">
        <v>0.36997512359428691</v>
      </c>
      <c r="BB396" s="17">
        <v>0.32044444991705051</v>
      </c>
      <c r="BC396" s="17">
        <v>0.30836640535335907</v>
      </c>
      <c r="BD396" s="17">
        <v>0.28050372509075389</v>
      </c>
      <c r="BE396" s="17">
        <v>0.34858127025326863</v>
      </c>
      <c r="BF396" s="17">
        <v>0.32512815815652552</v>
      </c>
      <c r="BG396" s="17">
        <v>0.38466228465866348</v>
      </c>
      <c r="BH396" s="17">
        <v>0.32646817090856511</v>
      </c>
      <c r="BI396" s="17">
        <v>0.40647575517140733</v>
      </c>
      <c r="BJ396" s="17">
        <v>0.35518504193649653</v>
      </c>
    </row>
    <row r="397" spans="2:62" ht="29.1">
      <c r="B397" s="16" t="s">
        <v>203</v>
      </c>
      <c r="C397" s="17">
        <v>0.29674046459870068</v>
      </c>
      <c r="D397" s="17">
        <v>0.2182521986203933</v>
      </c>
      <c r="E397" s="17">
        <v>0.2041889633807866</v>
      </c>
      <c r="F397" s="17">
        <v>0.24020226487061061</v>
      </c>
      <c r="G397" s="17">
        <v>0.32285997242234399</v>
      </c>
      <c r="H397" s="17">
        <v>0.34050120831561981</v>
      </c>
      <c r="I397" s="17">
        <v>0.41896645818799721</v>
      </c>
      <c r="K397" s="17">
        <v>0.28747470950779402</v>
      </c>
      <c r="L397" s="17">
        <v>0.30603021866620661</v>
      </c>
      <c r="N397" s="17">
        <v>0.27511393493551772</v>
      </c>
      <c r="O397" s="17">
        <v>0.28144271636118939</v>
      </c>
      <c r="P397" s="17">
        <v>0.37235032791893879</v>
      </c>
      <c r="Q397" s="17">
        <v>0.22847268388631711</v>
      </c>
      <c r="R397" s="17">
        <v>0.32355498574640729</v>
      </c>
      <c r="S397" s="17">
        <v>0.33353756551417651</v>
      </c>
      <c r="T397" s="17">
        <v>0.27334705080157018</v>
      </c>
      <c r="U397" s="17">
        <v>0.3895535856482647</v>
      </c>
      <c r="V397" s="17">
        <v>0.25878303723446938</v>
      </c>
      <c r="W397" s="17">
        <v>0.23190479327692179</v>
      </c>
      <c r="X397" s="17">
        <v>0.28990877967545259</v>
      </c>
      <c r="Y397" s="17">
        <v>0.3235615343916074</v>
      </c>
      <c r="AA397" s="17">
        <v>5.8519982391257393E-2</v>
      </c>
      <c r="AB397" s="17">
        <v>0.2090367135999662</v>
      </c>
      <c r="AC397" s="17">
        <v>0.25289621344552582</v>
      </c>
      <c r="AD397" s="17">
        <v>0.2504547934570383</v>
      </c>
      <c r="AE397" s="17">
        <v>0.26912777463774779</v>
      </c>
      <c r="AF397" s="17">
        <v>0.29950324425711561</v>
      </c>
      <c r="AG397" s="17">
        <v>0.33960667187196492</v>
      </c>
      <c r="AH397" s="17">
        <v>0.30832534469808398</v>
      </c>
      <c r="AI397" s="17">
        <v>0.25678106081350288</v>
      </c>
      <c r="AJ397" s="17">
        <v>0.36169271530789088</v>
      </c>
      <c r="AK397" s="17">
        <v>0.32973318252948741</v>
      </c>
      <c r="AL397" s="17">
        <v>0.3617143230557851</v>
      </c>
      <c r="AM397" s="17">
        <v>0.3533920331824269</v>
      </c>
      <c r="AN397" s="17">
        <v>0.39175280340003688</v>
      </c>
      <c r="AO397" s="17">
        <v>0.3366209622269199</v>
      </c>
      <c r="AP397" s="17">
        <v>0.27397598106716547</v>
      </c>
      <c r="AQ397" s="17">
        <v>0.27678002073576408</v>
      </c>
      <c r="AS397" s="17">
        <v>0.32906282206542131</v>
      </c>
      <c r="AT397" s="17">
        <v>0.316315863396537</v>
      </c>
      <c r="AU397" s="17">
        <v>0.36396818403891018</v>
      </c>
      <c r="AV397" s="17">
        <v>0.20080794940062249</v>
      </c>
      <c r="AW397" s="17">
        <v>0.30552832811872033</v>
      </c>
      <c r="AX397" s="17">
        <v>0.20263413564880811</v>
      </c>
      <c r="AY397" s="17">
        <v>0.1642966960776642</v>
      </c>
      <c r="AZ397" s="17">
        <v>0.26164507701673601</v>
      </c>
      <c r="BB397" s="17">
        <v>0.35782717148011017</v>
      </c>
      <c r="BC397" s="17">
        <v>0.2965975934783236</v>
      </c>
      <c r="BD397" s="17">
        <v>0.33091361131336039</v>
      </c>
      <c r="BE397" s="17">
        <v>0.21972354268625299</v>
      </c>
      <c r="BF397" s="17">
        <v>0.29467473700460339</v>
      </c>
      <c r="BG397" s="17">
        <v>0.20961244504356699</v>
      </c>
      <c r="BH397" s="17">
        <v>0.25807809370299428</v>
      </c>
      <c r="BI397" s="17">
        <v>0.31549345777294202</v>
      </c>
      <c r="BJ397" s="17">
        <v>0.34643689834850933</v>
      </c>
    </row>
    <row r="398" spans="2:62" ht="29.1">
      <c r="B398" s="16" t="s">
        <v>204</v>
      </c>
      <c r="C398" s="17">
        <v>0.23803108834736381</v>
      </c>
      <c r="D398" s="17">
        <v>0.23123584023649549</v>
      </c>
      <c r="E398" s="17">
        <v>0.24754970507665219</v>
      </c>
      <c r="F398" s="17">
        <v>0.21897127017021481</v>
      </c>
      <c r="G398" s="17">
        <v>0.1876630899306129</v>
      </c>
      <c r="H398" s="17">
        <v>0.27883204768994779</v>
      </c>
      <c r="I398" s="17">
        <v>0.26353962087171251</v>
      </c>
      <c r="K398" s="17">
        <v>0.25402960035157768</v>
      </c>
      <c r="L398" s="17">
        <v>0.2234492565036722</v>
      </c>
      <c r="N398" s="17">
        <v>0.2494455003193628</v>
      </c>
      <c r="O398" s="17">
        <v>0.30189854187799958</v>
      </c>
      <c r="P398" s="17">
        <v>0.24311094781973111</v>
      </c>
      <c r="Q398" s="17">
        <v>0.2014432653097793</v>
      </c>
      <c r="R398" s="17">
        <v>0.19998946808478379</v>
      </c>
      <c r="S398" s="17">
        <v>0.19284471305486711</v>
      </c>
      <c r="T398" s="17">
        <v>0.1905121817902245</v>
      </c>
      <c r="U398" s="17">
        <v>0.18995844042234369</v>
      </c>
      <c r="V398" s="17">
        <v>0.25841678181718353</v>
      </c>
      <c r="W398" s="17">
        <v>0.25384202247774301</v>
      </c>
      <c r="X398" s="17">
        <v>0.29324908391798232</v>
      </c>
      <c r="Y398" s="17">
        <v>0.26921417255897168</v>
      </c>
      <c r="AA398" s="17">
        <v>0.2169606427663533</v>
      </c>
      <c r="AB398" s="17">
        <v>0.18747741971826129</v>
      </c>
      <c r="AC398" s="17">
        <v>0.19912791784261441</v>
      </c>
      <c r="AD398" s="17">
        <v>0.2259837625007747</v>
      </c>
      <c r="AE398" s="17">
        <v>0.16997132524440511</v>
      </c>
      <c r="AF398" s="17">
        <v>0.23248178890901181</v>
      </c>
      <c r="AG398" s="17">
        <v>0.2342595073036563</v>
      </c>
      <c r="AH398" s="17">
        <v>0.25954689630037958</v>
      </c>
      <c r="AI398" s="17">
        <v>0.31208903630634632</v>
      </c>
      <c r="AJ398" s="17">
        <v>0.16541646852536079</v>
      </c>
      <c r="AK398" s="17">
        <v>0.27479991800184361</v>
      </c>
      <c r="AL398" s="17">
        <v>0.29316184064579859</v>
      </c>
      <c r="AM398" s="17">
        <v>0.32125179375379509</v>
      </c>
      <c r="AN398" s="17">
        <v>0.35922807693972192</v>
      </c>
      <c r="AO398" s="17">
        <v>0.3534513783682614</v>
      </c>
      <c r="AP398" s="17">
        <v>0.22427174414621151</v>
      </c>
      <c r="AQ398" s="17">
        <v>0.15379705840809249</v>
      </c>
      <c r="AS398" s="17">
        <v>0.2901450010572918</v>
      </c>
      <c r="AT398" s="17">
        <v>0.22041130155936089</v>
      </c>
      <c r="AU398" s="17">
        <v>0.29740298540422389</v>
      </c>
      <c r="AV398" s="17">
        <v>0.25834816376179948</v>
      </c>
      <c r="AW398" s="17">
        <v>0.20594867985155221</v>
      </c>
      <c r="AX398" s="17">
        <v>0.24560008369811481</v>
      </c>
      <c r="AY398" s="17">
        <v>0.186728268276216</v>
      </c>
      <c r="AZ398" s="17">
        <v>0.21138752871175559</v>
      </c>
      <c r="BB398" s="17">
        <v>0.25318206094281981</v>
      </c>
      <c r="BC398" s="17">
        <v>0.2343574807729894</v>
      </c>
      <c r="BD398" s="17">
        <v>0.32284643508321642</v>
      </c>
      <c r="BE398" s="17">
        <v>0.24832128939015741</v>
      </c>
      <c r="BF398" s="17">
        <v>0.20565434857162171</v>
      </c>
      <c r="BG398" s="17">
        <v>0.25025350326936452</v>
      </c>
      <c r="BH398" s="17">
        <v>0.16365485685413511</v>
      </c>
      <c r="BI398" s="17">
        <v>0.22756843760211429</v>
      </c>
      <c r="BJ398" s="17">
        <v>0.32203873532693977</v>
      </c>
    </row>
    <row r="399" spans="2:62" ht="29.1">
      <c r="B399" s="16" t="s">
        <v>205</v>
      </c>
      <c r="C399" s="17">
        <v>0.27875589285854818</v>
      </c>
      <c r="D399" s="17">
        <v>0.2244499404769677</v>
      </c>
      <c r="E399" s="17">
        <v>0.25991098050802391</v>
      </c>
      <c r="F399" s="17">
        <v>0.23612936830072229</v>
      </c>
      <c r="G399" s="17">
        <v>0.28455637054851102</v>
      </c>
      <c r="H399" s="17">
        <v>0.32933448630320161</v>
      </c>
      <c r="I399" s="17">
        <v>0.32566609065167412</v>
      </c>
      <c r="K399" s="17">
        <v>0.26831351611731757</v>
      </c>
      <c r="L399" s="17">
        <v>0.28806850727759692</v>
      </c>
      <c r="N399" s="17">
        <v>0.3455361964790617</v>
      </c>
      <c r="O399" s="17">
        <v>0.2724754866264224</v>
      </c>
      <c r="P399" s="17">
        <v>0.36679588675720731</v>
      </c>
      <c r="Q399" s="17">
        <v>0.28571144282313699</v>
      </c>
      <c r="R399" s="17">
        <v>0.2662258815044673</v>
      </c>
      <c r="S399" s="17">
        <v>0.28533731948922508</v>
      </c>
      <c r="T399" s="17">
        <v>0.28988583670889079</v>
      </c>
      <c r="U399" s="17">
        <v>0.2311603276513966</v>
      </c>
      <c r="V399" s="17">
        <v>0.2543857845987012</v>
      </c>
      <c r="W399" s="17">
        <v>0.26080164869761852</v>
      </c>
      <c r="X399" s="17">
        <v>0.26673390241619399</v>
      </c>
      <c r="Y399" s="17">
        <v>0.28007940385754099</v>
      </c>
      <c r="AA399" s="17">
        <v>0.1770916771967615</v>
      </c>
      <c r="AB399" s="17">
        <v>0.22872033118720861</v>
      </c>
      <c r="AC399" s="17">
        <v>0.2731383207711236</v>
      </c>
      <c r="AD399" s="17">
        <v>0.2806335743531877</v>
      </c>
      <c r="AE399" s="17">
        <v>0.22404366803004869</v>
      </c>
      <c r="AF399" s="17">
        <v>0.3064651872952574</v>
      </c>
      <c r="AG399" s="17">
        <v>0.32091259206425049</v>
      </c>
      <c r="AH399" s="17">
        <v>0.27828936318757053</v>
      </c>
      <c r="AI399" s="17">
        <v>0.29128349420673272</v>
      </c>
      <c r="AJ399" s="17">
        <v>0.30421247911722821</v>
      </c>
      <c r="AK399" s="17">
        <v>0.26165361321908492</v>
      </c>
      <c r="AL399" s="17">
        <v>0.26045802410671642</v>
      </c>
      <c r="AM399" s="17">
        <v>0.29574315269121437</v>
      </c>
      <c r="AN399" s="17">
        <v>0.31924028538350802</v>
      </c>
      <c r="AO399" s="17">
        <v>0.17598655744056571</v>
      </c>
      <c r="AP399" s="17">
        <v>0.37156280754039839</v>
      </c>
      <c r="AQ399" s="17">
        <v>0.22309299844720179</v>
      </c>
      <c r="AS399" s="17">
        <v>0.28309370788698252</v>
      </c>
      <c r="AT399" s="17">
        <v>0.31415136488458378</v>
      </c>
      <c r="AU399" s="17">
        <v>0.25855980382742239</v>
      </c>
      <c r="AV399" s="17">
        <v>0.25664868816212522</v>
      </c>
      <c r="AW399" s="17">
        <v>0.20408430668299951</v>
      </c>
      <c r="AX399" s="17">
        <v>0.4688155110015651</v>
      </c>
      <c r="AY399" s="17">
        <v>0.16506375697518361</v>
      </c>
      <c r="AZ399" s="17">
        <v>0.27069598315305382</v>
      </c>
      <c r="BB399" s="17">
        <v>0.31437226045134148</v>
      </c>
      <c r="BC399" s="17">
        <v>0.30699716127654969</v>
      </c>
      <c r="BD399" s="17">
        <v>0.34033893337346038</v>
      </c>
      <c r="BE399" s="17">
        <v>0.26236617408074703</v>
      </c>
      <c r="BF399" s="17">
        <v>0.21562561887489951</v>
      </c>
      <c r="BG399" s="17">
        <v>0.48049260780205499</v>
      </c>
      <c r="BH399" s="17">
        <v>0.23232729898173879</v>
      </c>
      <c r="BI399" s="17">
        <v>0.2554354951420022</v>
      </c>
      <c r="BJ399" s="17">
        <v>0.2881004920035205</v>
      </c>
    </row>
    <row r="400" spans="2:62" ht="29.1">
      <c r="B400" s="16" t="s">
        <v>206</v>
      </c>
      <c r="C400" s="17">
        <v>0.23130559031674139</v>
      </c>
      <c r="D400" s="17">
        <v>0.2519513139736505</v>
      </c>
      <c r="E400" s="17">
        <v>0.23864480369639121</v>
      </c>
      <c r="F400" s="17">
        <v>0.2268302562868115</v>
      </c>
      <c r="G400" s="17">
        <v>0.23129214696159969</v>
      </c>
      <c r="H400" s="17">
        <v>0.23275269004306209</v>
      </c>
      <c r="I400" s="17">
        <v>0.21438838508199279</v>
      </c>
      <c r="K400" s="17">
        <v>0.22376121467553259</v>
      </c>
      <c r="L400" s="17">
        <v>0.23863920161934429</v>
      </c>
      <c r="N400" s="17">
        <v>0.27375604755402949</v>
      </c>
      <c r="O400" s="17">
        <v>0.27072165561394279</v>
      </c>
      <c r="P400" s="17">
        <v>0.18317958957916869</v>
      </c>
      <c r="Q400" s="17">
        <v>0.27476731184043801</v>
      </c>
      <c r="R400" s="17">
        <v>0.14847281944667029</v>
      </c>
      <c r="S400" s="17">
        <v>0.2540883834642742</v>
      </c>
      <c r="T400" s="17">
        <v>0.25046778042731688</v>
      </c>
      <c r="U400" s="17">
        <v>0.19837548140869871</v>
      </c>
      <c r="V400" s="17">
        <v>0.28055667895001968</v>
      </c>
      <c r="W400" s="17">
        <v>0.2358495392284044</v>
      </c>
      <c r="X400" s="17">
        <v>0.23498546129679601</v>
      </c>
      <c r="Y400" s="17">
        <v>0.21905924544299801</v>
      </c>
      <c r="AA400" s="17">
        <v>0.21651825360135279</v>
      </c>
      <c r="AB400" s="17">
        <v>0.25412326697316578</v>
      </c>
      <c r="AC400" s="17">
        <v>0.26942220752196139</v>
      </c>
      <c r="AD400" s="17">
        <v>0.24041491623936251</v>
      </c>
      <c r="AE400" s="17">
        <v>0.25360344960192099</v>
      </c>
      <c r="AF400" s="17">
        <v>0.23352231641707299</v>
      </c>
      <c r="AG400" s="17">
        <v>0.22937805885844351</v>
      </c>
      <c r="AH400" s="17">
        <v>0.23045306314541261</v>
      </c>
      <c r="AI400" s="17">
        <v>0.26382860905062983</v>
      </c>
      <c r="AJ400" s="17">
        <v>0.20772472263560021</v>
      </c>
      <c r="AK400" s="17">
        <v>0.22931587040395529</v>
      </c>
      <c r="AL400" s="17">
        <v>0.21368079887049579</v>
      </c>
      <c r="AM400" s="17">
        <v>0.1373279640027473</v>
      </c>
      <c r="AN400" s="17">
        <v>0.1789879060630693</v>
      </c>
      <c r="AO400" s="17">
        <v>0.25745758512342698</v>
      </c>
      <c r="AP400" s="17">
        <v>0.21152111894860351</v>
      </c>
      <c r="AQ400" s="17">
        <v>0.245775277369912</v>
      </c>
      <c r="AS400" s="17">
        <v>0.2306174306048249</v>
      </c>
      <c r="AT400" s="17">
        <v>0.23234305478867109</v>
      </c>
      <c r="AU400" s="17">
        <v>0.21761490542080511</v>
      </c>
      <c r="AV400" s="17">
        <v>0.24309767543758101</v>
      </c>
      <c r="AW400" s="17">
        <v>0.2072988078703947</v>
      </c>
      <c r="AX400" s="17">
        <v>0.3233865749846403</v>
      </c>
      <c r="AY400" s="17">
        <v>0.22469920542595501</v>
      </c>
      <c r="AZ400" s="17">
        <v>0.2365125755984939</v>
      </c>
      <c r="BB400" s="17">
        <v>0.23640780819759599</v>
      </c>
      <c r="BC400" s="17">
        <v>0.215767046047454</v>
      </c>
      <c r="BD400" s="17">
        <v>0.245975992445118</v>
      </c>
      <c r="BE400" s="17">
        <v>0.27702264149290828</v>
      </c>
      <c r="BF400" s="17">
        <v>0.21077447286344281</v>
      </c>
      <c r="BG400" s="17">
        <v>0.2672216825403495</v>
      </c>
      <c r="BH400" s="17">
        <v>0.18349181894566921</v>
      </c>
      <c r="BI400" s="17">
        <v>0.24772361078600749</v>
      </c>
      <c r="BJ400" s="17">
        <v>0.25761140226991852</v>
      </c>
    </row>
    <row r="401" spans="2:62" ht="29.1">
      <c r="B401" s="16" t="s">
        <v>207</v>
      </c>
      <c r="C401" s="17">
        <v>0.1416306171780693</v>
      </c>
      <c r="D401" s="17">
        <v>0.1619958676137932</v>
      </c>
      <c r="E401" s="17">
        <v>0.2085625848432523</v>
      </c>
      <c r="F401" s="17">
        <v>0.16466554180646109</v>
      </c>
      <c r="G401" s="17">
        <v>0.14938364150399569</v>
      </c>
      <c r="H401" s="17">
        <v>0.1180369762937226</v>
      </c>
      <c r="I401" s="17">
        <v>6.4648407084003726E-2</v>
      </c>
      <c r="K401" s="17">
        <v>0.14437784443196169</v>
      </c>
      <c r="L401" s="17">
        <v>0.13957333558403279</v>
      </c>
      <c r="N401" s="17">
        <v>0.1240057381202663</v>
      </c>
      <c r="O401" s="17">
        <v>0.1126587900241539</v>
      </c>
      <c r="P401" s="17">
        <v>0.1249323184693007</v>
      </c>
      <c r="Q401" s="17">
        <v>0.140733725614753</v>
      </c>
      <c r="R401" s="17">
        <v>0.1139843485399188</v>
      </c>
      <c r="S401" s="17">
        <v>0.11404763837842639</v>
      </c>
      <c r="T401" s="17">
        <v>0.18722833915779841</v>
      </c>
      <c r="U401" s="17">
        <v>0.17960110243670091</v>
      </c>
      <c r="V401" s="17">
        <v>0.1185690071955255</v>
      </c>
      <c r="W401" s="17">
        <v>0.1782934614969634</v>
      </c>
      <c r="X401" s="17">
        <v>0.1245359655304592</v>
      </c>
      <c r="Y401" s="17">
        <v>0.15560773740587761</v>
      </c>
      <c r="AA401" s="17">
        <v>0.30387022005402281</v>
      </c>
      <c r="AB401" s="17">
        <v>0.12886497334293551</v>
      </c>
      <c r="AC401" s="17">
        <v>0.13878741046687529</v>
      </c>
      <c r="AD401" s="17">
        <v>0.12503853936644599</v>
      </c>
      <c r="AE401" s="17">
        <v>0.15172558012670739</v>
      </c>
      <c r="AF401" s="17">
        <v>0.10972272228648</v>
      </c>
      <c r="AG401" s="17">
        <v>0.1123849304940078</v>
      </c>
      <c r="AH401" s="17">
        <v>0.15241333268578061</v>
      </c>
      <c r="AI401" s="17">
        <v>0.21320608976851629</v>
      </c>
      <c r="AJ401" s="17">
        <v>0.13652701111287099</v>
      </c>
      <c r="AK401" s="17">
        <v>9.6307491604253614E-2</v>
      </c>
      <c r="AL401" s="17">
        <v>0.12656821631111231</v>
      </c>
      <c r="AM401" s="17">
        <v>0.16599469880046641</v>
      </c>
      <c r="AN401" s="17">
        <v>0.1479769829875355</v>
      </c>
      <c r="AO401" s="17">
        <v>0.160536525262237</v>
      </c>
      <c r="AP401" s="17">
        <v>0.22073012046997961</v>
      </c>
      <c r="AQ401" s="17">
        <v>6.941145094871122E-2</v>
      </c>
      <c r="AS401" s="17">
        <v>0.1377407584616048</v>
      </c>
      <c r="AT401" s="17">
        <v>0.15855087658028191</v>
      </c>
      <c r="AU401" s="17">
        <v>7.5867327441732149E-2</v>
      </c>
      <c r="AV401" s="17">
        <v>0.13838408501585769</v>
      </c>
      <c r="AW401" s="17">
        <v>0.20221463549353941</v>
      </c>
      <c r="AX401" s="17">
        <v>0.10164371006806421</v>
      </c>
      <c r="AY401" s="17">
        <v>0.145889508885925</v>
      </c>
      <c r="AZ401" s="17">
        <v>0.1106824120371747</v>
      </c>
      <c r="BB401" s="17">
        <v>0.13399961604070981</v>
      </c>
      <c r="BC401" s="17">
        <v>0.17616105252642431</v>
      </c>
      <c r="BD401" s="17">
        <v>9.9905141705922365E-2</v>
      </c>
      <c r="BE401" s="17">
        <v>0.123862013668579</v>
      </c>
      <c r="BF401" s="17">
        <v>0.16981644546723931</v>
      </c>
      <c r="BG401" s="17">
        <v>0.13374837973024589</v>
      </c>
      <c r="BH401" s="17">
        <v>0.1330671159608775</v>
      </c>
      <c r="BI401" s="17">
        <v>0.1003324223455698</v>
      </c>
      <c r="BJ401" s="17">
        <v>0.10741470879626</v>
      </c>
    </row>
    <row r="402" spans="2:62" ht="29.1">
      <c r="B402" s="16" t="s">
        <v>208</v>
      </c>
      <c r="C402" s="17">
        <v>0.20303283346219919</v>
      </c>
      <c r="D402" s="17">
        <v>0.21355119106890599</v>
      </c>
      <c r="E402" s="17">
        <v>0.24437714119387291</v>
      </c>
      <c r="F402" s="17">
        <v>0.26913174194837519</v>
      </c>
      <c r="G402" s="17">
        <v>0.19807219023961151</v>
      </c>
      <c r="H402" s="17">
        <v>0.17111880341699309</v>
      </c>
      <c r="I402" s="17">
        <v>0.13450058732071329</v>
      </c>
      <c r="K402" s="17">
        <v>0.2199897751340735</v>
      </c>
      <c r="L402" s="17">
        <v>0.18627687850132391</v>
      </c>
      <c r="N402" s="17">
        <v>0.18625781414403361</v>
      </c>
      <c r="O402" s="17">
        <v>0.17651230787044259</v>
      </c>
      <c r="P402" s="17">
        <v>0.2164474697950923</v>
      </c>
      <c r="Q402" s="17">
        <v>0.27282317072876999</v>
      </c>
      <c r="R402" s="17">
        <v>0.2246555404845863</v>
      </c>
      <c r="S402" s="17">
        <v>0.21488998214164251</v>
      </c>
      <c r="T402" s="17">
        <v>0.26630197193975841</v>
      </c>
      <c r="U402" s="17">
        <v>0.1990383776642124</v>
      </c>
      <c r="V402" s="17">
        <v>0.18350207603102739</v>
      </c>
      <c r="W402" s="17">
        <v>0.19906360145945451</v>
      </c>
      <c r="X402" s="17">
        <v>0.15643002724604849</v>
      </c>
      <c r="Y402" s="17">
        <v>0.20053805406457459</v>
      </c>
      <c r="AA402" s="17">
        <v>0.24287924284960549</v>
      </c>
      <c r="AB402" s="17">
        <v>0.15768674466965479</v>
      </c>
      <c r="AC402" s="17">
        <v>0.2385919492730543</v>
      </c>
      <c r="AD402" s="17">
        <v>0.16565243376762531</v>
      </c>
      <c r="AE402" s="17">
        <v>0.28800221202120851</v>
      </c>
      <c r="AF402" s="17">
        <v>0.2330481549197958</v>
      </c>
      <c r="AG402" s="17">
        <v>0.22283674848550269</v>
      </c>
      <c r="AH402" s="17">
        <v>0.16799257145931651</v>
      </c>
      <c r="AI402" s="17">
        <v>0.18378598663587331</v>
      </c>
      <c r="AJ402" s="17">
        <v>0.15394398347749369</v>
      </c>
      <c r="AK402" s="17">
        <v>0.14780760651293751</v>
      </c>
      <c r="AL402" s="17">
        <v>0.21914164448041951</v>
      </c>
      <c r="AM402" s="17">
        <v>0.20072499843209551</v>
      </c>
      <c r="AN402" s="17">
        <v>0.26658403067674141</v>
      </c>
      <c r="AO402" s="17">
        <v>0.15669102140705021</v>
      </c>
      <c r="AP402" s="17">
        <v>0.24418118567215019</v>
      </c>
      <c r="AQ402" s="17">
        <v>6.6495927141600783E-2</v>
      </c>
      <c r="AS402" s="17">
        <v>0.1691498935903728</v>
      </c>
      <c r="AT402" s="17">
        <v>0.2098552476909907</v>
      </c>
      <c r="AU402" s="17">
        <v>0.18806261117692971</v>
      </c>
      <c r="AV402" s="17">
        <v>0.25780090203194861</v>
      </c>
      <c r="AW402" s="17">
        <v>0.21481790116703231</v>
      </c>
      <c r="AX402" s="17">
        <v>0.22493311285589179</v>
      </c>
      <c r="AY402" s="17">
        <v>0.2080660703180143</v>
      </c>
      <c r="AZ402" s="17">
        <v>0.19603266148453791</v>
      </c>
      <c r="BB402" s="17">
        <v>0.18404830152448259</v>
      </c>
      <c r="BC402" s="17">
        <v>0.2122219335080609</v>
      </c>
      <c r="BD402" s="17">
        <v>0.21062803956055329</v>
      </c>
      <c r="BE402" s="17">
        <v>0.2264985756449121</v>
      </c>
      <c r="BF402" s="17">
        <v>0.2012215080553493</v>
      </c>
      <c r="BG402" s="17">
        <v>0.17376317179468839</v>
      </c>
      <c r="BH402" s="17">
        <v>0.22545256888035231</v>
      </c>
      <c r="BI402" s="17">
        <v>0.19001262385513981</v>
      </c>
      <c r="BJ402" s="17">
        <v>0.15823227594064959</v>
      </c>
    </row>
    <row r="403" spans="2:62" ht="29.1">
      <c r="B403" s="16" t="s">
        <v>209</v>
      </c>
      <c r="C403" s="17">
        <v>0.2190971422660572</v>
      </c>
      <c r="D403" s="17">
        <v>0.14795800166720041</v>
      </c>
      <c r="E403" s="17">
        <v>0.1687201680272872</v>
      </c>
      <c r="F403" s="17">
        <v>0.21169990205815961</v>
      </c>
      <c r="G403" s="17">
        <v>0.2345120628991188</v>
      </c>
      <c r="H403" s="17">
        <v>0.2252090621681406</v>
      </c>
      <c r="I403" s="17">
        <v>0.29636666491877339</v>
      </c>
      <c r="K403" s="17">
        <v>0.24523817527657521</v>
      </c>
      <c r="L403" s="17">
        <v>0.19451798764202949</v>
      </c>
      <c r="N403" s="17">
        <v>0.28557933200585661</v>
      </c>
      <c r="O403" s="17">
        <v>0.14264961102811149</v>
      </c>
      <c r="P403" s="17">
        <v>0.25483147435703568</v>
      </c>
      <c r="Q403" s="17">
        <v>0.1434421891527938</v>
      </c>
      <c r="R403" s="17">
        <v>0.25158041453426072</v>
      </c>
      <c r="S403" s="17">
        <v>0.18145175801202859</v>
      </c>
      <c r="T403" s="17">
        <v>0.15488996709122149</v>
      </c>
      <c r="U403" s="17">
        <v>0.23816478716445119</v>
      </c>
      <c r="V403" s="17">
        <v>0.25256767974788191</v>
      </c>
      <c r="W403" s="17">
        <v>0.1980973289646977</v>
      </c>
      <c r="X403" s="17">
        <v>0.22970893554221519</v>
      </c>
      <c r="Y403" s="17">
        <v>0.19822825521692269</v>
      </c>
      <c r="AA403" s="17">
        <v>8.9086736787002518E-2</v>
      </c>
      <c r="AB403" s="17">
        <v>0.15889716508869839</v>
      </c>
      <c r="AC403" s="17">
        <v>0.18610748967024779</v>
      </c>
      <c r="AD403" s="17">
        <v>0.23651076844542279</v>
      </c>
      <c r="AE403" s="17">
        <v>0.21667415978877921</v>
      </c>
      <c r="AF403" s="17">
        <v>0.21290429414279299</v>
      </c>
      <c r="AG403" s="17">
        <v>0.2126783296873469</v>
      </c>
      <c r="AH403" s="17">
        <v>0.27148499347018828</v>
      </c>
      <c r="AI403" s="17">
        <v>0.19626938528201279</v>
      </c>
      <c r="AJ403" s="17">
        <v>0.2778954173177684</v>
      </c>
      <c r="AK403" s="17">
        <v>0.28773425547112891</v>
      </c>
      <c r="AL403" s="17">
        <v>0.20020884188259849</v>
      </c>
      <c r="AM403" s="17">
        <v>0.2146907006295144</v>
      </c>
      <c r="AN403" s="17">
        <v>0.202595305648133</v>
      </c>
      <c r="AO403" s="17">
        <v>0.31049526249300569</v>
      </c>
      <c r="AP403" s="17">
        <v>0.19411679635839479</v>
      </c>
      <c r="AQ403" s="17">
        <v>0.13731666716378649</v>
      </c>
      <c r="AS403" s="17">
        <v>0.25455884502149539</v>
      </c>
      <c r="AT403" s="17">
        <v>0.20391228885447141</v>
      </c>
      <c r="AU403" s="17">
        <v>0.33263007738006811</v>
      </c>
      <c r="AV403" s="17">
        <v>0.17849246773466859</v>
      </c>
      <c r="AW403" s="17">
        <v>0.1971342214116289</v>
      </c>
      <c r="AX403" s="17">
        <v>0.22577756662105611</v>
      </c>
      <c r="AY403" s="17">
        <v>7.2221724797775763E-2</v>
      </c>
      <c r="AZ403" s="17">
        <v>0.20795286035118221</v>
      </c>
      <c r="BB403" s="17">
        <v>0.23099635723788531</v>
      </c>
      <c r="BC403" s="17">
        <v>0.2052429965282179</v>
      </c>
      <c r="BD403" s="17">
        <v>0.29993267526808431</v>
      </c>
      <c r="BE403" s="17">
        <v>0.1796160094070002</v>
      </c>
      <c r="BF403" s="17">
        <v>0.21812518278931761</v>
      </c>
      <c r="BG403" s="17">
        <v>0.21356109587749281</v>
      </c>
      <c r="BH403" s="17">
        <v>0.1586507600320434</v>
      </c>
      <c r="BI403" s="17">
        <v>0.2225710116417435</v>
      </c>
      <c r="BJ403" s="17">
        <v>0.29995551531149128</v>
      </c>
    </row>
    <row r="404" spans="2:62" ht="43.5">
      <c r="B404" s="16" t="s">
        <v>210</v>
      </c>
      <c r="C404" s="17">
        <v>0.17618166049385131</v>
      </c>
      <c r="D404" s="17">
        <v>0.1863867375152547</v>
      </c>
      <c r="E404" s="17">
        <v>0.2166465252497039</v>
      </c>
      <c r="F404" s="17">
        <v>0.19051742636125349</v>
      </c>
      <c r="G404" s="17">
        <v>0.14802492698674349</v>
      </c>
      <c r="H404" s="17">
        <v>0.19896846066403789</v>
      </c>
      <c r="I404" s="17">
        <v>0.13244982673950759</v>
      </c>
      <c r="K404" s="17">
        <v>0.18425051853266811</v>
      </c>
      <c r="L404" s="17">
        <v>0.1680103904993924</v>
      </c>
      <c r="N404" s="17">
        <v>0.19247102498294569</v>
      </c>
      <c r="O404" s="17">
        <v>0.12672020754713939</v>
      </c>
      <c r="P404" s="17">
        <v>0.18671446459692481</v>
      </c>
      <c r="Q404" s="17">
        <v>0.16573599542675191</v>
      </c>
      <c r="R404" s="17">
        <v>0.1987639664741348</v>
      </c>
      <c r="S404" s="17">
        <v>0.16115555042846849</v>
      </c>
      <c r="T404" s="17">
        <v>0.13849549299973371</v>
      </c>
      <c r="U404" s="17">
        <v>0.1393406830587636</v>
      </c>
      <c r="V404" s="17">
        <v>0.16916899989789361</v>
      </c>
      <c r="W404" s="17">
        <v>0.2382221012186469</v>
      </c>
      <c r="X404" s="17">
        <v>0.14770556982706401</v>
      </c>
      <c r="Y404" s="17">
        <v>0.17895597750852851</v>
      </c>
      <c r="AA404" s="17">
        <v>0.21220775353713409</v>
      </c>
      <c r="AB404" s="17">
        <v>0.16809333356012049</v>
      </c>
      <c r="AC404" s="17">
        <v>0.18224891894742401</v>
      </c>
      <c r="AD404" s="17">
        <v>0.16957864980134499</v>
      </c>
      <c r="AE404" s="17">
        <v>0.17852603905849551</v>
      </c>
      <c r="AF404" s="17">
        <v>0.14903044053624201</v>
      </c>
      <c r="AG404" s="17">
        <v>0.16256562410497361</v>
      </c>
      <c r="AH404" s="17">
        <v>0.1921766108315226</v>
      </c>
      <c r="AI404" s="17">
        <v>0.16443208960947811</v>
      </c>
      <c r="AJ404" s="17">
        <v>0.1732487967162008</v>
      </c>
      <c r="AK404" s="17">
        <v>0.2056193817649708</v>
      </c>
      <c r="AL404" s="17">
        <v>0.25041002432161302</v>
      </c>
      <c r="AM404" s="17">
        <v>0.1370616207952558</v>
      </c>
      <c r="AN404" s="17">
        <v>0.1440776519490492</v>
      </c>
      <c r="AO404" s="17">
        <v>0.13868793502719101</v>
      </c>
      <c r="AP404" s="17">
        <v>0.21367870127617311</v>
      </c>
      <c r="AQ404" s="17">
        <v>0.13567080969440121</v>
      </c>
      <c r="AS404" s="17">
        <v>0.1390354125499931</v>
      </c>
      <c r="AT404" s="17">
        <v>0.19791950324080099</v>
      </c>
      <c r="AU404" s="17">
        <v>0.16055379651258961</v>
      </c>
      <c r="AV404" s="17">
        <v>0.241189569128479</v>
      </c>
      <c r="AW404" s="17">
        <v>0.13409300576913949</v>
      </c>
      <c r="AX404" s="17">
        <v>0.20103919454572919</v>
      </c>
      <c r="AY404" s="17">
        <v>0.1685496295555792</v>
      </c>
      <c r="AZ404" s="17">
        <v>0.1820247381129716</v>
      </c>
      <c r="BB404" s="17">
        <v>0.15599385919263389</v>
      </c>
      <c r="BC404" s="17">
        <v>0.2345561706875621</v>
      </c>
      <c r="BD404" s="17">
        <v>0.18043349446150669</v>
      </c>
      <c r="BE404" s="17">
        <v>0.24385752514987169</v>
      </c>
      <c r="BF404" s="17">
        <v>0.1126354451713078</v>
      </c>
      <c r="BG404" s="17">
        <v>0.22753131071593269</v>
      </c>
      <c r="BH404" s="17">
        <v>0.1598333701942555</v>
      </c>
      <c r="BI404" s="17">
        <v>0.17492394749051571</v>
      </c>
      <c r="BJ404" s="17">
        <v>0.1182009216950751</v>
      </c>
    </row>
    <row r="406" spans="2:62" ht="159.6">
      <c r="B406" s="14" t="s">
        <v>211</v>
      </c>
    </row>
    <row r="407" spans="2:62">
      <c r="B407" s="15" t="s">
        <v>16</v>
      </c>
    </row>
    <row r="408" spans="2:62" ht="43.5">
      <c r="B408" s="16" t="s">
        <v>212</v>
      </c>
      <c r="C408" s="17">
        <v>0.53482840779234031</v>
      </c>
      <c r="D408" s="17">
        <v>0.50937539693190981</v>
      </c>
      <c r="E408" s="17">
        <v>0.50536126865823328</v>
      </c>
      <c r="F408" s="17">
        <v>0.58536163909784311</v>
      </c>
      <c r="G408" s="17">
        <v>0.53884062873716587</v>
      </c>
      <c r="H408" s="17">
        <v>0.57771008717498351</v>
      </c>
      <c r="I408" s="17">
        <v>0.50286037180009657</v>
      </c>
      <c r="K408" s="17">
        <v>0.52397442417571849</v>
      </c>
      <c r="L408" s="17">
        <v>0.54566025325347445</v>
      </c>
      <c r="N408" s="17">
        <v>0.49958009455035901</v>
      </c>
      <c r="O408" s="17">
        <v>0.48906919195083509</v>
      </c>
      <c r="P408" s="17">
        <v>0.59124548649852193</v>
      </c>
      <c r="Q408" s="17">
        <v>0.47443522239639407</v>
      </c>
      <c r="R408" s="17">
        <v>0.56344421726380423</v>
      </c>
      <c r="S408" s="17">
        <v>0.51225932177137679</v>
      </c>
      <c r="T408" s="17">
        <v>0.44343315240568482</v>
      </c>
      <c r="U408" s="17">
        <v>0.52728713862662158</v>
      </c>
      <c r="V408" s="17">
        <v>0.57042449813399221</v>
      </c>
      <c r="W408" s="17">
        <v>0.57269953315720945</v>
      </c>
      <c r="X408" s="17">
        <v>0.55181508532429357</v>
      </c>
      <c r="Y408" s="17">
        <v>0.5243153759318443</v>
      </c>
      <c r="AA408" s="17">
        <v>0.36401678276770411</v>
      </c>
      <c r="AB408" s="17">
        <v>0.48341960872991252</v>
      </c>
      <c r="AC408" s="17">
        <v>0.60658020901091925</v>
      </c>
      <c r="AD408" s="17">
        <v>0.53741827482350912</v>
      </c>
      <c r="AE408" s="17">
        <v>0.52411319413421231</v>
      </c>
      <c r="AF408" s="17">
        <v>0.47221845067154788</v>
      </c>
      <c r="AG408" s="17">
        <v>0.52258469592914536</v>
      </c>
      <c r="AH408" s="17">
        <v>0.55867072714796806</v>
      </c>
      <c r="AI408" s="17">
        <v>0.49246384005222099</v>
      </c>
      <c r="AJ408" s="17">
        <v>0.55112029954671837</v>
      </c>
      <c r="AK408" s="17">
        <v>0.52948512507226952</v>
      </c>
      <c r="AL408" s="17">
        <v>0.65229171612649139</v>
      </c>
      <c r="AM408" s="17">
        <v>0.57288638016089</v>
      </c>
      <c r="AN408" s="17">
        <v>0.68757778574121875</v>
      </c>
      <c r="AO408" s="17">
        <v>0.56357497799878442</v>
      </c>
      <c r="AP408" s="17">
        <v>0.5597140022499425</v>
      </c>
      <c r="AQ408" s="17">
        <v>0.42935265304119308</v>
      </c>
      <c r="AS408" s="17">
        <v>0.47703390166608939</v>
      </c>
      <c r="AT408" s="17">
        <v>0.60100621579682623</v>
      </c>
      <c r="AU408" s="17">
        <v>0.67668652727083134</v>
      </c>
      <c r="AV408" s="17">
        <v>0.60816663993130227</v>
      </c>
      <c r="AW408" s="17">
        <v>0.40725101044220602</v>
      </c>
      <c r="AX408" s="17">
        <v>0.52745576523021409</v>
      </c>
      <c r="AY408" s="17">
        <v>0.30050056271658299</v>
      </c>
      <c r="AZ408" s="17">
        <v>0.49585771756353919</v>
      </c>
      <c r="BB408" s="17">
        <v>0.519633874181894</v>
      </c>
      <c r="BC408" s="17">
        <v>0.62222632423797508</v>
      </c>
      <c r="BD408" s="17">
        <v>0.67202345870007096</v>
      </c>
      <c r="BE408" s="17">
        <v>0.64777398849652568</v>
      </c>
      <c r="BF408" s="17">
        <v>0.44167410776412691</v>
      </c>
      <c r="BG408" s="17">
        <v>0.59308658781623436</v>
      </c>
      <c r="BH408" s="17">
        <v>0.39417097979358862</v>
      </c>
      <c r="BI408" s="17">
        <v>0.47335747730208533</v>
      </c>
      <c r="BJ408" s="17">
        <v>0.42726580663512082</v>
      </c>
    </row>
    <row r="409" spans="2:62" ht="29.1">
      <c r="B409" s="16" t="s">
        <v>213</v>
      </c>
      <c r="C409" s="17">
        <v>0.29352887465044958</v>
      </c>
      <c r="D409" s="17">
        <v>0.2560262221030678</v>
      </c>
      <c r="E409" s="17">
        <v>0.29237238493409617</v>
      </c>
      <c r="F409" s="17">
        <v>0.23794505879753031</v>
      </c>
      <c r="G409" s="17">
        <v>0.29532295769241002</v>
      </c>
      <c r="H409" s="17">
        <v>0.29243761826514708</v>
      </c>
      <c r="I409" s="17">
        <v>0.36326947695238482</v>
      </c>
      <c r="K409" s="17">
        <v>0.33821540653681592</v>
      </c>
      <c r="L409" s="17">
        <v>0.25115316845933022</v>
      </c>
      <c r="N409" s="17">
        <v>0.33256965628773622</v>
      </c>
      <c r="O409" s="17">
        <v>0.3650277628336418</v>
      </c>
      <c r="P409" s="17">
        <v>0.22281505258543</v>
      </c>
      <c r="Q409" s="17">
        <v>0.38413023934666851</v>
      </c>
      <c r="R409" s="17">
        <v>0.28517789700104501</v>
      </c>
      <c r="S409" s="17">
        <v>0.33770093001134188</v>
      </c>
      <c r="T409" s="17">
        <v>0.3040915910922955</v>
      </c>
      <c r="U409" s="17">
        <v>0.32842106539002641</v>
      </c>
      <c r="V409" s="17">
        <v>0.28859555605433762</v>
      </c>
      <c r="W409" s="17">
        <v>0.23684395153927559</v>
      </c>
      <c r="X409" s="17">
        <v>0.25475002182095141</v>
      </c>
      <c r="Y409" s="17">
        <v>0.30852372375973852</v>
      </c>
      <c r="AA409" s="17">
        <v>0.23762438339834971</v>
      </c>
      <c r="AB409" s="17">
        <v>0.28888710389876621</v>
      </c>
      <c r="AC409" s="17">
        <v>0.23721296000609829</v>
      </c>
      <c r="AD409" s="17">
        <v>0.24190748508168311</v>
      </c>
      <c r="AE409" s="17">
        <v>0.27330263007072808</v>
      </c>
      <c r="AF409" s="17">
        <v>0.33990750214113391</v>
      </c>
      <c r="AG409" s="17">
        <v>0.35737659805960847</v>
      </c>
      <c r="AH409" s="17">
        <v>0.30269692983513302</v>
      </c>
      <c r="AI409" s="17">
        <v>0.29364507787147359</v>
      </c>
      <c r="AJ409" s="17">
        <v>0.33769240523544442</v>
      </c>
      <c r="AK409" s="17">
        <v>0.32951707325377338</v>
      </c>
      <c r="AL409" s="17">
        <v>0.24024034110803361</v>
      </c>
      <c r="AM409" s="17">
        <v>0.28686796459396818</v>
      </c>
      <c r="AN409" s="17">
        <v>0.26427035958720541</v>
      </c>
      <c r="AO409" s="17">
        <v>0.29875870139242988</v>
      </c>
      <c r="AP409" s="17">
        <v>0.28830140232010643</v>
      </c>
      <c r="AQ409" s="17">
        <v>0.15328915319309941</v>
      </c>
      <c r="AS409" s="17">
        <v>0.40419009943882062</v>
      </c>
      <c r="AT409" s="17">
        <v>0.24669536263609951</v>
      </c>
      <c r="AU409" s="17">
        <v>0.22919254012936849</v>
      </c>
      <c r="AV409" s="17">
        <v>0.21519465451719369</v>
      </c>
      <c r="AW409" s="17">
        <v>0.45796440126870591</v>
      </c>
      <c r="AX409" s="17">
        <v>0.30829471872653452</v>
      </c>
      <c r="AY409" s="17">
        <v>0.16249059678816941</v>
      </c>
      <c r="AZ409" s="17">
        <v>0.23530792043110041</v>
      </c>
      <c r="BB409" s="17">
        <v>0.37350399761333519</v>
      </c>
      <c r="BC409" s="17">
        <v>0.2150312190473822</v>
      </c>
      <c r="BD409" s="17">
        <v>0.22170089762555131</v>
      </c>
      <c r="BE409" s="17">
        <v>0.19766089289963881</v>
      </c>
      <c r="BF409" s="17">
        <v>0.42664570192118512</v>
      </c>
      <c r="BG409" s="17">
        <v>0.23312494702000661</v>
      </c>
      <c r="BH409" s="17">
        <v>0.24869584140956369</v>
      </c>
      <c r="BI409" s="17">
        <v>0.19120918438252579</v>
      </c>
      <c r="BJ409" s="17">
        <v>0.42291650795418262</v>
      </c>
    </row>
    <row r="410" spans="2:62">
      <c r="B410" s="16" t="s">
        <v>214</v>
      </c>
      <c r="C410" s="17">
        <v>8.6339216277774203E-2</v>
      </c>
      <c r="D410" s="17">
        <v>0.11336267844509861</v>
      </c>
      <c r="E410" s="17">
        <v>0.1175753351956937</v>
      </c>
      <c r="F410" s="17">
        <v>9.0135397041693099E-2</v>
      </c>
      <c r="G410" s="17">
        <v>7.7708403980255358E-2</v>
      </c>
      <c r="H410" s="17">
        <v>6.5249676380190746E-2</v>
      </c>
      <c r="I410" s="17">
        <v>6.1150029625880092E-2</v>
      </c>
      <c r="K410" s="17">
        <v>7.9989130935494007E-2</v>
      </c>
      <c r="L410" s="17">
        <v>9.0643319513460802E-2</v>
      </c>
      <c r="N410" s="17">
        <v>0.1057030940800722</v>
      </c>
      <c r="O410" s="17">
        <v>0.1126963464494585</v>
      </c>
      <c r="P410" s="17">
        <v>8.7911711262050871E-2</v>
      </c>
      <c r="Q410" s="17">
        <v>5.8957093643969997E-2</v>
      </c>
      <c r="R410" s="17">
        <v>5.9299989420901492E-2</v>
      </c>
      <c r="S410" s="17">
        <v>7.198589134202403E-2</v>
      </c>
      <c r="T410" s="17">
        <v>0.12770183358625539</v>
      </c>
      <c r="U410" s="17">
        <v>6.4335609484437478E-2</v>
      </c>
      <c r="V410" s="17">
        <v>5.9340680909088263E-2</v>
      </c>
      <c r="W410" s="17">
        <v>0.1153137358312884</v>
      </c>
      <c r="X410" s="17">
        <v>9.1594846556141904E-2</v>
      </c>
      <c r="Y410" s="17">
        <v>7.8568253696987916E-2</v>
      </c>
      <c r="AA410" s="17">
        <v>9.8795187950420651E-2</v>
      </c>
      <c r="AB410" s="17">
        <v>0.10532436386505011</v>
      </c>
      <c r="AC410" s="17">
        <v>6.7106139092285022E-2</v>
      </c>
      <c r="AD410" s="17">
        <v>9.435040344783413E-2</v>
      </c>
      <c r="AE410" s="17">
        <v>9.1541862045604883E-2</v>
      </c>
      <c r="AF410" s="17">
        <v>9.4619317983845971E-2</v>
      </c>
      <c r="AG410" s="17">
        <v>4.8308779437413317E-2</v>
      </c>
      <c r="AH410" s="17">
        <v>8.1999146660595157E-2</v>
      </c>
      <c r="AI410" s="17">
        <v>0.122535555554092</v>
      </c>
      <c r="AJ410" s="17">
        <v>6.9489278443161301E-2</v>
      </c>
      <c r="AK410" s="17">
        <v>9.0713062910996844E-2</v>
      </c>
      <c r="AL410" s="17">
        <v>7.1504791739465098E-2</v>
      </c>
      <c r="AM410" s="17">
        <v>9.5896223653598622E-2</v>
      </c>
      <c r="AN410" s="17">
        <v>4.8151854671575713E-2</v>
      </c>
      <c r="AO410" s="17">
        <v>0.1189889776694055</v>
      </c>
      <c r="AP410" s="17">
        <v>0.10676798361757089</v>
      </c>
      <c r="AQ410" s="17">
        <v>8.6537064807835101E-2</v>
      </c>
      <c r="AS410" s="17">
        <v>7.6836390271206811E-2</v>
      </c>
      <c r="AT410" s="17">
        <v>7.6136697724810881E-2</v>
      </c>
      <c r="AU410" s="17">
        <v>5.5562415717659887E-2</v>
      </c>
      <c r="AV410" s="17">
        <v>7.1026431863388542E-2</v>
      </c>
      <c r="AW410" s="17">
        <v>9.8446054954021076E-2</v>
      </c>
      <c r="AX410" s="17">
        <v>0.14308740645893231</v>
      </c>
      <c r="AY410" s="17">
        <v>0.1109362180621136</v>
      </c>
      <c r="AZ410" s="17">
        <v>0.1150261413449966</v>
      </c>
      <c r="BB410" s="17">
        <v>6.8746948303544692E-2</v>
      </c>
      <c r="BC410" s="17">
        <v>9.3635067692643889E-2</v>
      </c>
      <c r="BD410" s="17">
        <v>6.1747995465802737E-2</v>
      </c>
      <c r="BE410" s="17">
        <v>7.4367946547080496E-2</v>
      </c>
      <c r="BF410" s="17">
        <v>8.5701836267435799E-2</v>
      </c>
      <c r="BG410" s="17">
        <v>0.13526558314367729</v>
      </c>
      <c r="BH410" s="17">
        <v>0.15127426114356321</v>
      </c>
      <c r="BI410" s="17">
        <v>7.213468944853893E-2</v>
      </c>
      <c r="BJ410" s="17">
        <v>8.2707719189095974E-2</v>
      </c>
    </row>
    <row r="411" spans="2:62">
      <c r="B411" s="16" t="s">
        <v>107</v>
      </c>
      <c r="C411" s="17">
        <v>8.5303501279435909E-2</v>
      </c>
      <c r="D411" s="17">
        <v>0.12123570251992399</v>
      </c>
      <c r="E411" s="17">
        <v>8.4691011211976835E-2</v>
      </c>
      <c r="F411" s="17">
        <v>8.6557905062933427E-2</v>
      </c>
      <c r="G411" s="17">
        <v>8.8128009590168879E-2</v>
      </c>
      <c r="H411" s="17">
        <v>6.4602618179678634E-2</v>
      </c>
      <c r="I411" s="17">
        <v>7.2720121621638517E-2</v>
      </c>
      <c r="K411" s="17">
        <v>5.7821038351971547E-2</v>
      </c>
      <c r="L411" s="17">
        <v>0.11254325877373469</v>
      </c>
      <c r="N411" s="17">
        <v>6.2147155081832689E-2</v>
      </c>
      <c r="O411" s="17">
        <v>3.3206698766064871E-2</v>
      </c>
      <c r="P411" s="17">
        <v>9.8027749653997201E-2</v>
      </c>
      <c r="Q411" s="17">
        <v>8.2477444612967563E-2</v>
      </c>
      <c r="R411" s="17">
        <v>9.207789631424948E-2</v>
      </c>
      <c r="S411" s="17">
        <v>7.8053856875257219E-2</v>
      </c>
      <c r="T411" s="17">
        <v>0.1247734229157641</v>
      </c>
      <c r="U411" s="17">
        <v>7.9956186498914589E-2</v>
      </c>
      <c r="V411" s="17">
        <v>8.1639264902581984E-2</v>
      </c>
      <c r="W411" s="17">
        <v>7.5142779472226556E-2</v>
      </c>
      <c r="X411" s="17">
        <v>0.1018400462986131</v>
      </c>
      <c r="Y411" s="17">
        <v>8.859264661142946E-2</v>
      </c>
      <c r="AA411" s="17">
        <v>0.29956364588352541</v>
      </c>
      <c r="AB411" s="17">
        <v>0.1223689235062712</v>
      </c>
      <c r="AC411" s="17">
        <v>8.9100691890697317E-2</v>
      </c>
      <c r="AD411" s="17">
        <v>0.1263238366469738</v>
      </c>
      <c r="AE411" s="17">
        <v>0.1110423137494547</v>
      </c>
      <c r="AF411" s="17">
        <v>9.3254729203472206E-2</v>
      </c>
      <c r="AG411" s="17">
        <v>7.1729926573832828E-2</v>
      </c>
      <c r="AH411" s="17">
        <v>5.6633196356303761E-2</v>
      </c>
      <c r="AI411" s="17">
        <v>9.1355526522213459E-2</v>
      </c>
      <c r="AJ411" s="17">
        <v>4.1698016774675779E-2</v>
      </c>
      <c r="AK411" s="17">
        <v>5.0284738762960107E-2</v>
      </c>
      <c r="AL411" s="17">
        <v>3.5963151026009693E-2</v>
      </c>
      <c r="AM411" s="17">
        <v>4.4349431591543351E-2</v>
      </c>
      <c r="AN411" s="17">
        <v>0</v>
      </c>
      <c r="AO411" s="17">
        <v>1.8677342939380059E-2</v>
      </c>
      <c r="AP411" s="17">
        <v>4.5216611812380271E-2</v>
      </c>
      <c r="AQ411" s="17">
        <v>0.33082112895787252</v>
      </c>
      <c r="AS411" s="17">
        <v>4.193960862388333E-2</v>
      </c>
      <c r="AT411" s="17">
        <v>7.6161723842263246E-2</v>
      </c>
      <c r="AU411" s="17">
        <v>3.8558516882140341E-2</v>
      </c>
      <c r="AV411" s="17">
        <v>0.1056122736881156</v>
      </c>
      <c r="AW411" s="17">
        <v>3.6338533335066883E-2</v>
      </c>
      <c r="AX411" s="17">
        <v>2.1162109584318859E-2</v>
      </c>
      <c r="AY411" s="17">
        <v>0.42607262243313382</v>
      </c>
      <c r="AZ411" s="17">
        <v>0.1538082206603639</v>
      </c>
      <c r="BB411" s="17">
        <v>3.8115179901226051E-2</v>
      </c>
      <c r="BC411" s="17">
        <v>6.9107389021998603E-2</v>
      </c>
      <c r="BD411" s="17">
        <v>4.452764820857498E-2</v>
      </c>
      <c r="BE411" s="17">
        <v>8.0197172056755098E-2</v>
      </c>
      <c r="BF411" s="17">
        <v>4.5978354047252312E-2</v>
      </c>
      <c r="BG411" s="17">
        <v>3.8522882020081757E-2</v>
      </c>
      <c r="BH411" s="17">
        <v>0.20585891765328429</v>
      </c>
      <c r="BI411" s="17">
        <v>0.26329864886684989</v>
      </c>
      <c r="BJ411" s="17">
        <v>6.7109966221600606E-2</v>
      </c>
    </row>
    <row r="413" spans="2:62" ht="144.94999999999999">
      <c r="B413" s="14" t="s">
        <v>215</v>
      </c>
    </row>
    <row r="414" spans="2:62">
      <c r="B414" s="15" t="s">
        <v>16</v>
      </c>
    </row>
    <row r="415" spans="2:62" ht="43.5">
      <c r="B415" s="16" t="s">
        <v>212</v>
      </c>
      <c r="C415" s="17">
        <v>0.4981760301962973</v>
      </c>
      <c r="D415" s="17">
        <v>0.48184692968831078</v>
      </c>
      <c r="E415" s="17">
        <v>0.50477317645410269</v>
      </c>
      <c r="F415" s="17">
        <v>0.52923553573407078</v>
      </c>
      <c r="G415" s="17">
        <v>0.49269440948383991</v>
      </c>
      <c r="H415" s="17">
        <v>0.51080640075341455</v>
      </c>
      <c r="I415" s="17">
        <v>0.47447145274945418</v>
      </c>
      <c r="K415" s="17">
        <v>0.48323934044048872</v>
      </c>
      <c r="L415" s="17">
        <v>0.51159802325572723</v>
      </c>
      <c r="N415" s="17">
        <v>0.47026980143007518</v>
      </c>
      <c r="O415" s="17">
        <v>0.52154654870895378</v>
      </c>
      <c r="P415" s="17">
        <v>0.57099617698216432</v>
      </c>
      <c r="Q415" s="17">
        <v>0.46448829805436392</v>
      </c>
      <c r="R415" s="17">
        <v>0.54721049982161452</v>
      </c>
      <c r="S415" s="17">
        <v>0.45918407483400792</v>
      </c>
      <c r="T415" s="17">
        <v>0.45347317631082718</v>
      </c>
      <c r="U415" s="17">
        <v>0.51310758651234289</v>
      </c>
      <c r="V415" s="17">
        <v>0.47719094250302502</v>
      </c>
      <c r="W415" s="17">
        <v>0.50909612669036708</v>
      </c>
      <c r="X415" s="17">
        <v>0.51780627880043317</v>
      </c>
      <c r="Y415" s="17">
        <v>0.45867277671448942</v>
      </c>
      <c r="AA415" s="17">
        <v>0.24694296037015989</v>
      </c>
      <c r="AB415" s="17">
        <v>0.37834791859259759</v>
      </c>
      <c r="AC415" s="17">
        <v>0.52713372744886611</v>
      </c>
      <c r="AD415" s="17">
        <v>0.42662989595256923</v>
      </c>
      <c r="AE415" s="17">
        <v>0.46220472573048599</v>
      </c>
      <c r="AF415" s="17">
        <v>0.47055057864097211</v>
      </c>
      <c r="AG415" s="17">
        <v>0.46983252616494658</v>
      </c>
      <c r="AH415" s="17">
        <v>0.55104517076983706</v>
      </c>
      <c r="AI415" s="17">
        <v>0.50585055476952656</v>
      </c>
      <c r="AJ415" s="17">
        <v>0.54219995349979733</v>
      </c>
      <c r="AK415" s="17">
        <v>0.56225933681271667</v>
      </c>
      <c r="AL415" s="17">
        <v>0.6491170163366361</v>
      </c>
      <c r="AM415" s="17">
        <v>0.57510338780043546</v>
      </c>
      <c r="AN415" s="17">
        <v>0.61001249587734219</v>
      </c>
      <c r="AO415" s="17">
        <v>0.57141479623198033</v>
      </c>
      <c r="AP415" s="17">
        <v>0.45924493824011381</v>
      </c>
      <c r="AQ415" s="17">
        <v>0.38690801928388302</v>
      </c>
      <c r="AS415" s="17">
        <v>0.45301185677861161</v>
      </c>
      <c r="AT415" s="17">
        <v>0.57041667685764075</v>
      </c>
      <c r="AU415" s="17">
        <v>0.60643960318683809</v>
      </c>
      <c r="AV415" s="17">
        <v>0.57951353299819752</v>
      </c>
      <c r="AW415" s="17">
        <v>0.3675565890789057</v>
      </c>
      <c r="AX415" s="17">
        <v>0.57307860877909289</v>
      </c>
      <c r="AY415" s="17">
        <v>0.26186212774820722</v>
      </c>
      <c r="AZ415" s="17">
        <v>0.43945476390325661</v>
      </c>
      <c r="BB415" s="17">
        <v>0.48098253828686149</v>
      </c>
      <c r="BC415" s="17">
        <v>0.59179367872678268</v>
      </c>
      <c r="BD415" s="17">
        <v>0.63949182648368974</v>
      </c>
      <c r="BE415" s="17">
        <v>0.58929579112884201</v>
      </c>
      <c r="BF415" s="17">
        <v>0.41021944046833753</v>
      </c>
      <c r="BG415" s="17">
        <v>0.59762222590388914</v>
      </c>
      <c r="BH415" s="17">
        <v>0.39260822138380991</v>
      </c>
      <c r="BI415" s="17">
        <v>0.38818824173532351</v>
      </c>
      <c r="BJ415" s="17">
        <v>0.408806790438064</v>
      </c>
    </row>
    <row r="416" spans="2:62" ht="29.1">
      <c r="B416" s="16" t="s">
        <v>213</v>
      </c>
      <c r="C416" s="17">
        <v>0.31499619884862379</v>
      </c>
      <c r="D416" s="17">
        <v>0.27866019041544421</v>
      </c>
      <c r="E416" s="17">
        <v>0.27976357072969887</v>
      </c>
      <c r="F416" s="17">
        <v>0.27297109753444132</v>
      </c>
      <c r="G416" s="17">
        <v>0.3313374383343865</v>
      </c>
      <c r="H416" s="17">
        <v>0.33782336244688982</v>
      </c>
      <c r="I416" s="17">
        <v>0.37300511136108311</v>
      </c>
      <c r="K416" s="17">
        <v>0.34878412719804691</v>
      </c>
      <c r="L416" s="17">
        <v>0.28232059815772881</v>
      </c>
      <c r="N416" s="17">
        <v>0.38695196883412231</v>
      </c>
      <c r="O416" s="17">
        <v>0.3351333420779472</v>
      </c>
      <c r="P416" s="17">
        <v>0.27287303969377269</v>
      </c>
      <c r="Q416" s="17">
        <v>0.34570738130106199</v>
      </c>
      <c r="R416" s="17">
        <v>0.26210715467390089</v>
      </c>
      <c r="S416" s="17">
        <v>0.33743493642489869</v>
      </c>
      <c r="T416" s="17">
        <v>0.32272129030277208</v>
      </c>
      <c r="U416" s="17">
        <v>0.32449635059717258</v>
      </c>
      <c r="V416" s="17">
        <v>0.34201924054084598</v>
      </c>
      <c r="W416" s="17">
        <v>0.28990077364417077</v>
      </c>
      <c r="X416" s="17">
        <v>0.28839907835149847</v>
      </c>
      <c r="Y416" s="17">
        <v>0.32714434994685909</v>
      </c>
      <c r="AA416" s="17">
        <v>0.27516088689770257</v>
      </c>
      <c r="AB416" s="17">
        <v>0.38420663281400591</v>
      </c>
      <c r="AC416" s="17">
        <v>0.2849132264902754</v>
      </c>
      <c r="AD416" s="17">
        <v>0.34766881661230181</v>
      </c>
      <c r="AE416" s="17">
        <v>0.31740986515096681</v>
      </c>
      <c r="AF416" s="17">
        <v>0.3284397718968049</v>
      </c>
      <c r="AG416" s="17">
        <v>0.32761464480464408</v>
      </c>
      <c r="AH416" s="17">
        <v>0.30019557688853099</v>
      </c>
      <c r="AI416" s="17">
        <v>0.33163761400971808</v>
      </c>
      <c r="AJ416" s="17">
        <v>0.31830249823927542</v>
      </c>
      <c r="AK416" s="17">
        <v>0.28827236986143162</v>
      </c>
      <c r="AL416" s="17">
        <v>0.25936176884511891</v>
      </c>
      <c r="AM416" s="17">
        <v>0.29649611481049032</v>
      </c>
      <c r="AN416" s="17">
        <v>0.26842620799023159</v>
      </c>
      <c r="AO416" s="17">
        <v>0.31205525267349482</v>
      </c>
      <c r="AP416" s="17">
        <v>0.36653128188246797</v>
      </c>
      <c r="AQ416" s="17">
        <v>0.23745529463872139</v>
      </c>
      <c r="AS416" s="17">
        <v>0.4222278796722661</v>
      </c>
      <c r="AT416" s="17">
        <v>0.25827536353253849</v>
      </c>
      <c r="AU416" s="17">
        <v>0.28596180920781222</v>
      </c>
      <c r="AV416" s="17">
        <v>0.20830438981707861</v>
      </c>
      <c r="AW416" s="17">
        <v>0.44978059079077021</v>
      </c>
      <c r="AX416" s="17">
        <v>0.34708465679469053</v>
      </c>
      <c r="AY416" s="17">
        <v>0.14622613049803859</v>
      </c>
      <c r="AZ416" s="17">
        <v>0.29646018584281297</v>
      </c>
      <c r="BB416" s="17">
        <v>0.38327875706572689</v>
      </c>
      <c r="BC416" s="17">
        <v>0.21988331669757669</v>
      </c>
      <c r="BD416" s="17">
        <v>0.27482589597168799</v>
      </c>
      <c r="BE416" s="17">
        <v>0.24450035576131429</v>
      </c>
      <c r="BF416" s="17">
        <v>0.41796280901133592</v>
      </c>
      <c r="BG416" s="17">
        <v>0.2697969022762286</v>
      </c>
      <c r="BH416" s="17">
        <v>0.2998174718094328</v>
      </c>
      <c r="BI416" s="17">
        <v>0.24544205159833821</v>
      </c>
      <c r="BJ416" s="17">
        <v>0.44807569814389853</v>
      </c>
    </row>
    <row r="417" spans="2:62">
      <c r="B417" s="16" t="s">
        <v>214</v>
      </c>
      <c r="C417" s="17">
        <v>9.7010306132853205E-2</v>
      </c>
      <c r="D417" s="17">
        <v>0.1342725172553032</v>
      </c>
      <c r="E417" s="17">
        <v>0.1243032268161075</v>
      </c>
      <c r="F417" s="17">
        <v>0.1051606932502754</v>
      </c>
      <c r="G417" s="17">
        <v>7.748606417459647E-2</v>
      </c>
      <c r="H417" s="17">
        <v>8.3399358835246337E-2</v>
      </c>
      <c r="I417" s="17">
        <v>6.8585280818981159E-2</v>
      </c>
      <c r="K417" s="17">
        <v>0.1081273898628444</v>
      </c>
      <c r="L417" s="17">
        <v>8.6574445218150928E-2</v>
      </c>
      <c r="N417" s="17">
        <v>9.2009496813570721E-2</v>
      </c>
      <c r="O417" s="17">
        <v>7.914173898931498E-2</v>
      </c>
      <c r="P417" s="17">
        <v>7.9214205913879676E-2</v>
      </c>
      <c r="Q417" s="17">
        <v>9.4538866657664727E-2</v>
      </c>
      <c r="R417" s="17">
        <v>0.1000431324800594</v>
      </c>
      <c r="S417" s="17">
        <v>0.1199407947586935</v>
      </c>
      <c r="T417" s="17">
        <v>0.12543534666095951</v>
      </c>
      <c r="U417" s="17">
        <v>9.2099297966433555E-2</v>
      </c>
      <c r="V417" s="17">
        <v>9.3989864462740755E-2</v>
      </c>
      <c r="W417" s="17">
        <v>0.10037044724831801</v>
      </c>
      <c r="X417" s="17">
        <v>7.4488795928318696E-2</v>
      </c>
      <c r="Y417" s="17">
        <v>0.1093923262682038</v>
      </c>
      <c r="AA417" s="17">
        <v>0.1504606127701919</v>
      </c>
      <c r="AB417" s="17">
        <v>8.7442209332544832E-2</v>
      </c>
      <c r="AC417" s="17">
        <v>0.13122532157923281</v>
      </c>
      <c r="AD417" s="17">
        <v>0.1230846411431079</v>
      </c>
      <c r="AE417" s="17">
        <v>8.9703654116319906E-2</v>
      </c>
      <c r="AF417" s="17">
        <v>9.7708795136306731E-2</v>
      </c>
      <c r="AG417" s="17">
        <v>9.6480541350041069E-2</v>
      </c>
      <c r="AH417" s="17">
        <v>9.8244639012295867E-2</v>
      </c>
      <c r="AI417" s="17">
        <v>8.1727728555052809E-2</v>
      </c>
      <c r="AJ417" s="17">
        <v>9.5786350966702641E-2</v>
      </c>
      <c r="AK417" s="17">
        <v>8.4515898363041492E-2</v>
      </c>
      <c r="AL417" s="17">
        <v>5.6103629414075082E-2</v>
      </c>
      <c r="AM417" s="17">
        <v>7.3878671935583215E-2</v>
      </c>
      <c r="AN417" s="17">
        <v>0.12156129613242619</v>
      </c>
      <c r="AO417" s="17">
        <v>7.6340752518626043E-2</v>
      </c>
      <c r="AP417" s="17">
        <v>0.1110541577315572</v>
      </c>
      <c r="AQ417" s="17">
        <v>0.1361871398754225</v>
      </c>
      <c r="AS417" s="17">
        <v>6.4249906327781645E-2</v>
      </c>
      <c r="AT417" s="17">
        <v>0.10071586191514011</v>
      </c>
      <c r="AU417" s="17">
        <v>7.8800694003318822E-2</v>
      </c>
      <c r="AV417" s="17">
        <v>0.1065138896866946</v>
      </c>
      <c r="AW417" s="17">
        <v>0.1205216518058391</v>
      </c>
      <c r="AX417" s="17">
        <v>5.9253700049450977E-2</v>
      </c>
      <c r="AY417" s="17">
        <v>0.10993430494604189</v>
      </c>
      <c r="AZ417" s="17">
        <v>0.1142927834184024</v>
      </c>
      <c r="BB417" s="17">
        <v>9.3220736166687398E-2</v>
      </c>
      <c r="BC417" s="17">
        <v>0.12929149978012031</v>
      </c>
      <c r="BD417" s="17">
        <v>5.1154932025713903E-2</v>
      </c>
      <c r="BE417" s="17">
        <v>8.693169505237533E-2</v>
      </c>
      <c r="BF417" s="17">
        <v>0.10204910049940941</v>
      </c>
      <c r="BG417" s="17">
        <v>0.1131544704061254</v>
      </c>
      <c r="BH417" s="17">
        <v>0.1239626493737525</v>
      </c>
      <c r="BI417" s="17">
        <v>5.9938683699210682E-2</v>
      </c>
      <c r="BJ417" s="17">
        <v>8.2771771788191617E-2</v>
      </c>
    </row>
    <row r="418" spans="2:62">
      <c r="B418" s="16" t="s">
        <v>107</v>
      </c>
      <c r="C418" s="17">
        <v>8.9817464822225704E-2</v>
      </c>
      <c r="D418" s="17">
        <v>0.1052203626409418</v>
      </c>
      <c r="E418" s="17">
        <v>9.116002600009078E-2</v>
      </c>
      <c r="F418" s="17">
        <v>9.2632673481212666E-2</v>
      </c>
      <c r="G418" s="17">
        <v>9.848208800717731E-2</v>
      </c>
      <c r="H418" s="17">
        <v>6.7970877964449269E-2</v>
      </c>
      <c r="I418" s="17">
        <v>8.3938155070481482E-2</v>
      </c>
      <c r="K418" s="17">
        <v>5.9849142498620021E-2</v>
      </c>
      <c r="L418" s="17">
        <v>0.1195069333683931</v>
      </c>
      <c r="N418" s="17">
        <v>5.0768732922231788E-2</v>
      </c>
      <c r="O418" s="17">
        <v>6.4178370223784309E-2</v>
      </c>
      <c r="P418" s="17">
        <v>7.6916577410183012E-2</v>
      </c>
      <c r="Q418" s="17">
        <v>9.526545398690954E-2</v>
      </c>
      <c r="R418" s="17">
        <v>9.0639213024425222E-2</v>
      </c>
      <c r="S418" s="17">
        <v>8.3440193982399796E-2</v>
      </c>
      <c r="T418" s="17">
        <v>9.8370186725440956E-2</v>
      </c>
      <c r="U418" s="17">
        <v>7.0296764924050903E-2</v>
      </c>
      <c r="V418" s="17">
        <v>8.6799952493388288E-2</v>
      </c>
      <c r="W418" s="17">
        <v>0.1006326524171442</v>
      </c>
      <c r="X418" s="17">
        <v>0.11930584691974951</v>
      </c>
      <c r="Y418" s="17">
        <v>0.1047905470704479</v>
      </c>
      <c r="AA418" s="17">
        <v>0.32743553996194552</v>
      </c>
      <c r="AB418" s="17">
        <v>0.15000323926085171</v>
      </c>
      <c r="AC418" s="17">
        <v>5.6727724481625823E-2</v>
      </c>
      <c r="AD418" s="17">
        <v>0.1026166462920213</v>
      </c>
      <c r="AE418" s="17">
        <v>0.13068175500222731</v>
      </c>
      <c r="AF418" s="17">
        <v>0.10330085432591631</v>
      </c>
      <c r="AG418" s="17">
        <v>0.1060722876803681</v>
      </c>
      <c r="AH418" s="17">
        <v>5.0514613329335989E-2</v>
      </c>
      <c r="AI418" s="17">
        <v>8.0784102665702642E-2</v>
      </c>
      <c r="AJ418" s="17">
        <v>4.3711197294224582E-2</v>
      </c>
      <c r="AK418" s="17">
        <v>6.4952394962810203E-2</v>
      </c>
      <c r="AL418" s="17">
        <v>3.5417585404169692E-2</v>
      </c>
      <c r="AM418" s="17">
        <v>5.4521825453491157E-2</v>
      </c>
      <c r="AN418" s="17">
        <v>0</v>
      </c>
      <c r="AO418" s="17">
        <v>4.018919857589872E-2</v>
      </c>
      <c r="AP418" s="17">
        <v>6.3169622145860943E-2</v>
      </c>
      <c r="AQ418" s="17">
        <v>0.23944954620197309</v>
      </c>
      <c r="AS418" s="17">
        <v>6.0510357221340613E-2</v>
      </c>
      <c r="AT418" s="17">
        <v>7.0592097694680472E-2</v>
      </c>
      <c r="AU418" s="17">
        <v>2.879789360203076E-2</v>
      </c>
      <c r="AV418" s="17">
        <v>0.10566818749802941</v>
      </c>
      <c r="AW418" s="17">
        <v>6.2141168324484887E-2</v>
      </c>
      <c r="AX418" s="17">
        <v>2.0583034376765601E-2</v>
      </c>
      <c r="AY418" s="17">
        <v>0.48197743680771221</v>
      </c>
      <c r="AZ418" s="17">
        <v>0.1497922668355281</v>
      </c>
      <c r="BB418" s="17">
        <v>4.2517968480724193E-2</v>
      </c>
      <c r="BC418" s="17">
        <v>5.9031504795520197E-2</v>
      </c>
      <c r="BD418" s="17">
        <v>3.4527345518908403E-2</v>
      </c>
      <c r="BE418" s="17">
        <v>7.9272158057468484E-2</v>
      </c>
      <c r="BF418" s="17">
        <v>6.9768650020917047E-2</v>
      </c>
      <c r="BG418" s="17">
        <v>1.9426401413756841E-2</v>
      </c>
      <c r="BH418" s="17">
        <v>0.1836116574330047</v>
      </c>
      <c r="BI418" s="17">
        <v>0.3064310229671276</v>
      </c>
      <c r="BJ418" s="17">
        <v>6.0345739629845838E-2</v>
      </c>
    </row>
    <row r="420" spans="2:62" ht="144.94999999999999">
      <c r="B420" s="14" t="s">
        <v>216</v>
      </c>
    </row>
    <row r="421" spans="2:62">
      <c r="B421" s="15" t="s">
        <v>16</v>
      </c>
    </row>
    <row r="422" spans="2:62" ht="43.5">
      <c r="B422" s="16" t="s">
        <v>212</v>
      </c>
      <c r="C422" s="17">
        <v>0.50669844632120753</v>
      </c>
      <c r="D422" s="17">
        <v>0.47466242913615531</v>
      </c>
      <c r="E422" s="17">
        <v>0.52320787387618006</v>
      </c>
      <c r="F422" s="17">
        <v>0.54806423476817312</v>
      </c>
      <c r="G422" s="17">
        <v>0.51031301529625883</v>
      </c>
      <c r="H422" s="17">
        <v>0.52006421381866041</v>
      </c>
      <c r="I422" s="17">
        <v>0.46909297199733241</v>
      </c>
      <c r="K422" s="17">
        <v>0.50137962459195684</v>
      </c>
      <c r="L422" s="17">
        <v>0.51199547200343032</v>
      </c>
      <c r="N422" s="17">
        <v>0.51391365972137726</v>
      </c>
      <c r="O422" s="17">
        <v>0.50652523977948427</v>
      </c>
      <c r="P422" s="17">
        <v>0.60128955031642883</v>
      </c>
      <c r="Q422" s="17">
        <v>0.42632721736621332</v>
      </c>
      <c r="R422" s="17">
        <v>0.56804644148391836</v>
      </c>
      <c r="S422" s="17">
        <v>0.46955329072964092</v>
      </c>
      <c r="T422" s="17">
        <v>0.46111673586788049</v>
      </c>
      <c r="U422" s="17">
        <v>0.49149388036945613</v>
      </c>
      <c r="V422" s="17">
        <v>0.48859984165180331</v>
      </c>
      <c r="W422" s="17">
        <v>0.486043925379471</v>
      </c>
      <c r="X422" s="17">
        <v>0.52561615231153824</v>
      </c>
      <c r="Y422" s="17">
        <v>0.5154339588673591</v>
      </c>
      <c r="AA422" s="17">
        <v>0.37112146232235338</v>
      </c>
      <c r="AB422" s="17">
        <v>0.42065332134117361</v>
      </c>
      <c r="AC422" s="17">
        <v>0.54410957976808438</v>
      </c>
      <c r="AD422" s="17">
        <v>0.51576230878670626</v>
      </c>
      <c r="AE422" s="17">
        <v>0.47646095927573079</v>
      </c>
      <c r="AF422" s="17">
        <v>0.47956273111566861</v>
      </c>
      <c r="AG422" s="17">
        <v>0.52017774429707275</v>
      </c>
      <c r="AH422" s="17">
        <v>0.50266993609478783</v>
      </c>
      <c r="AI422" s="17">
        <v>0.46103974153170529</v>
      </c>
      <c r="AJ422" s="17">
        <v>0.5743940750062948</v>
      </c>
      <c r="AK422" s="17">
        <v>0.5771374702214549</v>
      </c>
      <c r="AL422" s="17">
        <v>0.51509432157178481</v>
      </c>
      <c r="AM422" s="17">
        <v>0.56106405714986651</v>
      </c>
      <c r="AN422" s="17">
        <v>0.59040781718762858</v>
      </c>
      <c r="AO422" s="17">
        <v>0.60376510928580684</v>
      </c>
      <c r="AP422" s="17">
        <v>0.48786280417911759</v>
      </c>
      <c r="AQ422" s="17">
        <v>0.39484135572250689</v>
      </c>
      <c r="AS422" s="17">
        <v>0.43782350894799638</v>
      </c>
      <c r="AT422" s="17">
        <v>0.57201454199360924</v>
      </c>
      <c r="AU422" s="17">
        <v>0.62993433817853473</v>
      </c>
      <c r="AV422" s="17">
        <v>0.61308106756939285</v>
      </c>
      <c r="AW422" s="17">
        <v>0.35036255863598731</v>
      </c>
      <c r="AX422" s="17">
        <v>0.61106847355969252</v>
      </c>
      <c r="AY422" s="17">
        <v>0.26228948490926551</v>
      </c>
      <c r="AZ422" s="17">
        <v>0.48148137196106761</v>
      </c>
      <c r="BB422" s="17">
        <v>0.48064205486545608</v>
      </c>
      <c r="BC422" s="17">
        <v>0.60730731894505485</v>
      </c>
      <c r="BD422" s="17">
        <v>0.590350888681896</v>
      </c>
      <c r="BE422" s="17">
        <v>0.63654191760401457</v>
      </c>
      <c r="BF422" s="17">
        <v>0.39245592959699888</v>
      </c>
      <c r="BG422" s="17">
        <v>0.57651987211061906</v>
      </c>
      <c r="BH422" s="17">
        <v>0.43813108533406703</v>
      </c>
      <c r="BI422" s="17">
        <v>0.42857057454200531</v>
      </c>
      <c r="BJ422" s="17">
        <v>0.45369946572211872</v>
      </c>
    </row>
    <row r="423" spans="2:62" ht="29.1">
      <c r="B423" s="16" t="s">
        <v>213</v>
      </c>
      <c r="C423" s="17">
        <v>0.29350651729659272</v>
      </c>
      <c r="D423" s="17">
        <v>0.26243707608504169</v>
      </c>
      <c r="E423" s="17">
        <v>0.25807304635549239</v>
      </c>
      <c r="F423" s="17">
        <v>0.26061122432007211</v>
      </c>
      <c r="G423" s="17">
        <v>0.29758666594604949</v>
      </c>
      <c r="H423" s="17">
        <v>0.29039344221304109</v>
      </c>
      <c r="I423" s="17">
        <v>0.36814211571346428</v>
      </c>
      <c r="K423" s="17">
        <v>0.31499850649643529</v>
      </c>
      <c r="L423" s="17">
        <v>0.27380125058127508</v>
      </c>
      <c r="N423" s="17">
        <v>0.34835839682709963</v>
      </c>
      <c r="O423" s="17">
        <v>0.31850828111083018</v>
      </c>
      <c r="P423" s="17">
        <v>0.23341032617546059</v>
      </c>
      <c r="Q423" s="17">
        <v>0.37077387336253093</v>
      </c>
      <c r="R423" s="17">
        <v>0.27344256669445821</v>
      </c>
      <c r="S423" s="17">
        <v>0.35155517087156529</v>
      </c>
      <c r="T423" s="17">
        <v>0.30049018939181538</v>
      </c>
      <c r="U423" s="17">
        <v>0.30347576638552082</v>
      </c>
      <c r="V423" s="17">
        <v>0.2794887048158371</v>
      </c>
      <c r="W423" s="17">
        <v>0.2929655551393075</v>
      </c>
      <c r="X423" s="17">
        <v>0.23273059630290019</v>
      </c>
      <c r="Y423" s="17">
        <v>0.28912687735388332</v>
      </c>
      <c r="AA423" s="17">
        <v>0.18058149616367369</v>
      </c>
      <c r="AB423" s="17">
        <v>0.31530590057191871</v>
      </c>
      <c r="AC423" s="17">
        <v>0.27015862254758999</v>
      </c>
      <c r="AD423" s="17">
        <v>0.24040721612429411</v>
      </c>
      <c r="AE423" s="17">
        <v>0.279095352089201</v>
      </c>
      <c r="AF423" s="17">
        <v>0.35178241303395691</v>
      </c>
      <c r="AG423" s="17">
        <v>0.27394532472148969</v>
      </c>
      <c r="AH423" s="17">
        <v>0.32812278034044873</v>
      </c>
      <c r="AI423" s="17">
        <v>0.29939693827351072</v>
      </c>
      <c r="AJ423" s="17">
        <v>0.30404175855477311</v>
      </c>
      <c r="AK423" s="17">
        <v>0.27461958497422162</v>
      </c>
      <c r="AL423" s="17">
        <v>0.3223672706533216</v>
      </c>
      <c r="AM423" s="17">
        <v>0.28726486717325639</v>
      </c>
      <c r="AN423" s="17">
        <v>0.31157551727328747</v>
      </c>
      <c r="AO423" s="17">
        <v>0.31523937539086871</v>
      </c>
      <c r="AP423" s="17">
        <v>0.29076012662619211</v>
      </c>
      <c r="AQ423" s="17">
        <v>0.20756449087287959</v>
      </c>
      <c r="AS423" s="17">
        <v>0.39550391143410529</v>
      </c>
      <c r="AT423" s="17">
        <v>0.26925486042483832</v>
      </c>
      <c r="AU423" s="17">
        <v>0.2311184023733025</v>
      </c>
      <c r="AV423" s="17">
        <v>0.19569601377072371</v>
      </c>
      <c r="AW423" s="17">
        <v>0.40052099151987058</v>
      </c>
      <c r="AX423" s="17">
        <v>0.28421133552789002</v>
      </c>
      <c r="AY423" s="17">
        <v>0.14784808931424559</v>
      </c>
      <c r="AZ423" s="17">
        <v>0.25695845789205829</v>
      </c>
      <c r="BB423" s="17">
        <v>0.36893041907549889</v>
      </c>
      <c r="BC423" s="17">
        <v>0.22759227496972551</v>
      </c>
      <c r="BD423" s="17">
        <v>0.2448587893185889</v>
      </c>
      <c r="BE423" s="17">
        <v>0.21589644563924429</v>
      </c>
      <c r="BF423" s="17">
        <v>0.40053946786915468</v>
      </c>
      <c r="BG423" s="17">
        <v>0.26814664732192139</v>
      </c>
      <c r="BH423" s="17">
        <v>0.23673430104090321</v>
      </c>
      <c r="BI423" s="17">
        <v>0.18966515517632321</v>
      </c>
      <c r="BJ423" s="17">
        <v>0.42273941014804889</v>
      </c>
    </row>
    <row r="424" spans="2:62">
      <c r="B424" s="16" t="s">
        <v>214</v>
      </c>
      <c r="C424" s="17">
        <v>0.111140094265382</v>
      </c>
      <c r="D424" s="17">
        <v>0.1388229495733582</v>
      </c>
      <c r="E424" s="17">
        <v>0.1306208574643479</v>
      </c>
      <c r="F424" s="17">
        <v>0.104636526960792</v>
      </c>
      <c r="G424" s="17">
        <v>9.0791509983657523E-2</v>
      </c>
      <c r="H424" s="17">
        <v>0.1213747646704139</v>
      </c>
      <c r="I424" s="17">
        <v>9.1899606107344142E-2</v>
      </c>
      <c r="K424" s="17">
        <v>0.1269393448963454</v>
      </c>
      <c r="L424" s="17">
        <v>9.3905200631020772E-2</v>
      </c>
      <c r="N424" s="17">
        <v>8.2038780970277045E-2</v>
      </c>
      <c r="O424" s="17">
        <v>9.4664819877607317E-2</v>
      </c>
      <c r="P424" s="17">
        <v>0.1073892164790468</v>
      </c>
      <c r="Q424" s="17">
        <v>0.13094081110475941</v>
      </c>
      <c r="R424" s="17">
        <v>8.5759194468530031E-2</v>
      </c>
      <c r="S424" s="17">
        <v>0.1018252576011327</v>
      </c>
      <c r="T424" s="17">
        <v>0.1334888429878188</v>
      </c>
      <c r="U424" s="17">
        <v>0.1245797964358604</v>
      </c>
      <c r="V424" s="17">
        <v>0.13387948255269039</v>
      </c>
      <c r="W424" s="17">
        <v>0.1202985664876694</v>
      </c>
      <c r="X424" s="17">
        <v>0.12281504294304139</v>
      </c>
      <c r="Y424" s="17">
        <v>9.1255477994635459E-2</v>
      </c>
      <c r="AA424" s="17">
        <v>0.1786539681388768</v>
      </c>
      <c r="AB424" s="17">
        <v>0.16665610890084001</v>
      </c>
      <c r="AC424" s="17">
        <v>0.1212714783489048</v>
      </c>
      <c r="AD424" s="17">
        <v>0.1669706481439022</v>
      </c>
      <c r="AE424" s="17">
        <v>0.13967456863608421</v>
      </c>
      <c r="AF424" s="17">
        <v>8.8958382225786739E-2</v>
      </c>
      <c r="AG424" s="17">
        <v>9.6262692987698878E-2</v>
      </c>
      <c r="AH424" s="17">
        <v>8.7363739152343411E-2</v>
      </c>
      <c r="AI424" s="17">
        <v>0.1241824804353108</v>
      </c>
      <c r="AJ424" s="17">
        <v>6.1209516083660792E-2</v>
      </c>
      <c r="AK424" s="17">
        <v>8.4208016785505685E-2</v>
      </c>
      <c r="AL424" s="17">
        <v>0.1169331068382241</v>
      </c>
      <c r="AM424" s="17">
        <v>9.5846950080771612E-2</v>
      </c>
      <c r="AN424" s="17">
        <v>9.801666553908385E-2</v>
      </c>
      <c r="AO424" s="17">
        <v>6.171075761897684E-2</v>
      </c>
      <c r="AP424" s="17">
        <v>0.1228579779591646</v>
      </c>
      <c r="AQ424" s="17">
        <v>0.12673380038701301</v>
      </c>
      <c r="AS424" s="17">
        <v>9.7299837117645629E-2</v>
      </c>
      <c r="AT424" s="17">
        <v>8.7943705612840858E-2</v>
      </c>
      <c r="AU424" s="17">
        <v>0.101041152955684</v>
      </c>
      <c r="AV424" s="17">
        <v>9.2651653901707737E-2</v>
      </c>
      <c r="AW424" s="17">
        <v>0.20254530672438359</v>
      </c>
      <c r="AX424" s="17">
        <v>6.3761296568017808E-2</v>
      </c>
      <c r="AY424" s="17">
        <v>0.13042905881082589</v>
      </c>
      <c r="AZ424" s="17">
        <v>0.1176438592751143</v>
      </c>
      <c r="BB424" s="17">
        <v>8.6730662044638251E-2</v>
      </c>
      <c r="BC424" s="17">
        <v>0.1063989998678161</v>
      </c>
      <c r="BD424" s="17">
        <v>0.11441076637641071</v>
      </c>
      <c r="BE424" s="17">
        <v>7.930355443955299E-2</v>
      </c>
      <c r="BF424" s="17">
        <v>0.1565296028097338</v>
      </c>
      <c r="BG424" s="17">
        <v>9.8126264624037701E-2</v>
      </c>
      <c r="BH424" s="17">
        <v>0.1171263672057765</v>
      </c>
      <c r="BI424" s="17">
        <v>8.3512892245181991E-2</v>
      </c>
      <c r="BJ424" s="17">
        <v>0.1117207154670585</v>
      </c>
    </row>
    <row r="425" spans="2:62">
      <c r="B425" s="16" t="s">
        <v>107</v>
      </c>
      <c r="C425" s="17">
        <v>8.8654942116817861E-2</v>
      </c>
      <c r="D425" s="17">
        <v>0.12407754520544489</v>
      </c>
      <c r="E425" s="17">
        <v>8.8098222303979401E-2</v>
      </c>
      <c r="F425" s="17">
        <v>8.6688013950962831E-2</v>
      </c>
      <c r="G425" s="17">
        <v>0.1013088087740343</v>
      </c>
      <c r="H425" s="17">
        <v>6.8167579297884515E-2</v>
      </c>
      <c r="I425" s="17">
        <v>7.0865306181859156E-2</v>
      </c>
      <c r="K425" s="17">
        <v>5.6682524015262477E-2</v>
      </c>
      <c r="L425" s="17">
        <v>0.1202980767842738</v>
      </c>
      <c r="N425" s="17">
        <v>5.5689162481246043E-2</v>
      </c>
      <c r="O425" s="17">
        <v>8.0301659232078298E-2</v>
      </c>
      <c r="P425" s="17">
        <v>5.7910907029063617E-2</v>
      </c>
      <c r="Q425" s="17">
        <v>7.1958098166496509E-2</v>
      </c>
      <c r="R425" s="17">
        <v>7.2751797353093436E-2</v>
      </c>
      <c r="S425" s="17">
        <v>7.7066280797661132E-2</v>
      </c>
      <c r="T425" s="17">
        <v>0.1049042317524851</v>
      </c>
      <c r="U425" s="17">
        <v>8.0450556809162757E-2</v>
      </c>
      <c r="V425" s="17">
        <v>9.8031970979669369E-2</v>
      </c>
      <c r="W425" s="17">
        <v>0.1006919529935521</v>
      </c>
      <c r="X425" s="17">
        <v>0.11883820844251999</v>
      </c>
      <c r="Y425" s="17">
        <v>0.1041836857841221</v>
      </c>
      <c r="AA425" s="17">
        <v>0.26964307337509608</v>
      </c>
      <c r="AB425" s="17">
        <v>9.7384669186067821E-2</v>
      </c>
      <c r="AC425" s="17">
        <v>6.4460319335420915E-2</v>
      </c>
      <c r="AD425" s="17">
        <v>7.6859826945097576E-2</v>
      </c>
      <c r="AE425" s="17">
        <v>0.104769119998984</v>
      </c>
      <c r="AF425" s="17">
        <v>7.9696473624587871E-2</v>
      </c>
      <c r="AG425" s="17">
        <v>0.1096142379937385</v>
      </c>
      <c r="AH425" s="17">
        <v>8.1843544412420005E-2</v>
      </c>
      <c r="AI425" s="17">
        <v>0.1153808397594733</v>
      </c>
      <c r="AJ425" s="17">
        <v>6.0354650355271558E-2</v>
      </c>
      <c r="AK425" s="17">
        <v>6.4034928018817827E-2</v>
      </c>
      <c r="AL425" s="17">
        <v>4.5605300936669341E-2</v>
      </c>
      <c r="AM425" s="17">
        <v>5.5824125596105681E-2</v>
      </c>
      <c r="AN425" s="17">
        <v>0</v>
      </c>
      <c r="AO425" s="17">
        <v>1.928475770434767E-2</v>
      </c>
      <c r="AP425" s="17">
        <v>9.8519091235525755E-2</v>
      </c>
      <c r="AQ425" s="17">
        <v>0.27086035301760059</v>
      </c>
      <c r="AS425" s="17">
        <v>6.9372742500252604E-2</v>
      </c>
      <c r="AT425" s="17">
        <v>7.0786891968711421E-2</v>
      </c>
      <c r="AU425" s="17">
        <v>3.7906106492478789E-2</v>
      </c>
      <c r="AV425" s="17">
        <v>9.8571264758175792E-2</v>
      </c>
      <c r="AW425" s="17">
        <v>4.6571143119758171E-2</v>
      </c>
      <c r="AX425" s="17">
        <v>4.0958894344399602E-2</v>
      </c>
      <c r="AY425" s="17">
        <v>0.459433366965663</v>
      </c>
      <c r="AZ425" s="17">
        <v>0.14391631087175971</v>
      </c>
      <c r="BB425" s="17">
        <v>6.3696864014406676E-2</v>
      </c>
      <c r="BC425" s="17">
        <v>5.8701406217403398E-2</v>
      </c>
      <c r="BD425" s="17">
        <v>5.0379555623104373E-2</v>
      </c>
      <c r="BE425" s="17">
        <v>6.8258082317188093E-2</v>
      </c>
      <c r="BF425" s="17">
        <v>5.0474999724112672E-2</v>
      </c>
      <c r="BG425" s="17">
        <v>5.7207215943421652E-2</v>
      </c>
      <c r="BH425" s="17">
        <v>0.20800824641925331</v>
      </c>
      <c r="BI425" s="17">
        <v>0.29825137803648971</v>
      </c>
      <c r="BJ425" s="17">
        <v>1.184040866277397E-2</v>
      </c>
    </row>
    <row r="427" spans="2:62" ht="159.6">
      <c r="B427" s="14" t="s">
        <v>217</v>
      </c>
    </row>
    <row r="428" spans="2:62">
      <c r="B428" s="15" t="s">
        <v>16</v>
      </c>
    </row>
    <row r="429" spans="2:62" ht="43.5">
      <c r="B429" s="16" t="s">
        <v>212</v>
      </c>
      <c r="C429" s="17">
        <v>0.46068708842879919</v>
      </c>
      <c r="D429" s="17">
        <v>0.46447125101388292</v>
      </c>
      <c r="E429" s="17">
        <v>0.48346847210528282</v>
      </c>
      <c r="F429" s="17">
        <v>0.49225722089932039</v>
      </c>
      <c r="G429" s="17">
        <v>0.45701426830056768</v>
      </c>
      <c r="H429" s="17">
        <v>0.47530911353291172</v>
      </c>
      <c r="I429" s="17">
        <v>0.40734929097337669</v>
      </c>
      <c r="K429" s="17">
        <v>0.46094274037171817</v>
      </c>
      <c r="L429" s="17">
        <v>0.46247954402037378</v>
      </c>
      <c r="N429" s="17">
        <v>0.45554189436901238</v>
      </c>
      <c r="O429" s="17">
        <v>0.44331948575399022</v>
      </c>
      <c r="P429" s="17">
        <v>0.54087170997172895</v>
      </c>
      <c r="Q429" s="17">
        <v>0.45996699684540182</v>
      </c>
      <c r="R429" s="17">
        <v>0.47829262495273572</v>
      </c>
      <c r="S429" s="17">
        <v>0.43854253943649513</v>
      </c>
      <c r="T429" s="17">
        <v>0.39951966849930209</v>
      </c>
      <c r="U429" s="17">
        <v>0.41796655976982638</v>
      </c>
      <c r="V429" s="17">
        <v>0.50480647310452864</v>
      </c>
      <c r="W429" s="17">
        <v>0.52213271319753618</v>
      </c>
      <c r="X429" s="17">
        <v>0.44267613815839718</v>
      </c>
      <c r="Y429" s="17">
        <v>0.3946626210562077</v>
      </c>
      <c r="AA429" s="17">
        <v>0.30757446095833579</v>
      </c>
      <c r="AB429" s="17">
        <v>0.42499214099343008</v>
      </c>
      <c r="AC429" s="17">
        <v>0.50647708477875131</v>
      </c>
      <c r="AD429" s="17">
        <v>0.39277803146007839</v>
      </c>
      <c r="AE429" s="17">
        <v>0.43888324644210208</v>
      </c>
      <c r="AF429" s="17">
        <v>0.42650138427104461</v>
      </c>
      <c r="AG429" s="17">
        <v>0.45561626022604318</v>
      </c>
      <c r="AH429" s="17">
        <v>0.49507542651377451</v>
      </c>
      <c r="AI429" s="17">
        <v>0.42806722814236581</v>
      </c>
      <c r="AJ429" s="17">
        <v>0.46988416393761168</v>
      </c>
      <c r="AK429" s="17">
        <v>0.46642170104946062</v>
      </c>
      <c r="AL429" s="17">
        <v>0.60187864878369257</v>
      </c>
      <c r="AM429" s="17">
        <v>0.47913366803627261</v>
      </c>
      <c r="AN429" s="17">
        <v>0.38794476341968981</v>
      </c>
      <c r="AO429" s="17">
        <v>0.60751622682462902</v>
      </c>
      <c r="AP429" s="17">
        <v>0.5269601894350453</v>
      </c>
      <c r="AQ429" s="17">
        <v>0.31270038492847912</v>
      </c>
      <c r="AS429" s="17">
        <v>0.42437118748347402</v>
      </c>
      <c r="AT429" s="17">
        <v>0.51919267916176404</v>
      </c>
      <c r="AU429" s="17">
        <v>0.52699899833320396</v>
      </c>
      <c r="AV429" s="17">
        <v>0.55931816588759387</v>
      </c>
      <c r="AW429" s="17">
        <v>0.38416836510868119</v>
      </c>
      <c r="AX429" s="17">
        <v>0.42596881420981292</v>
      </c>
      <c r="AY429" s="17">
        <v>0.26025348718347951</v>
      </c>
      <c r="AZ429" s="17">
        <v>0.40585662620354163</v>
      </c>
      <c r="BB429" s="17">
        <v>0.44170417861100431</v>
      </c>
      <c r="BC429" s="17">
        <v>0.55842225534174861</v>
      </c>
      <c r="BD429" s="17">
        <v>0.56512520343100336</v>
      </c>
      <c r="BE429" s="17">
        <v>0.54011441530411064</v>
      </c>
      <c r="BF429" s="17">
        <v>0.40058081398808559</v>
      </c>
      <c r="BG429" s="17">
        <v>0.43988295063131128</v>
      </c>
      <c r="BH429" s="17">
        <v>0.33757471425606961</v>
      </c>
      <c r="BI429" s="17">
        <v>0.37012028398402141</v>
      </c>
      <c r="BJ429" s="17">
        <v>0.39315673359571901</v>
      </c>
    </row>
    <row r="430" spans="2:62" ht="29.1">
      <c r="B430" s="16" t="s">
        <v>213</v>
      </c>
      <c r="C430" s="17">
        <v>0.32676271009412378</v>
      </c>
      <c r="D430" s="17">
        <v>0.29471916461816622</v>
      </c>
      <c r="E430" s="17">
        <v>0.30085326786500471</v>
      </c>
      <c r="F430" s="17">
        <v>0.26336173219311321</v>
      </c>
      <c r="G430" s="17">
        <v>0.32338930257925641</v>
      </c>
      <c r="H430" s="17">
        <v>0.34165843455935829</v>
      </c>
      <c r="I430" s="17">
        <v>0.41285339277955502</v>
      </c>
      <c r="K430" s="17">
        <v>0.36860934462898581</v>
      </c>
      <c r="L430" s="17">
        <v>0.28516213069573909</v>
      </c>
      <c r="N430" s="17">
        <v>0.36293030574050489</v>
      </c>
      <c r="O430" s="17">
        <v>0.303580910985913</v>
      </c>
      <c r="P430" s="17">
        <v>0.23299217972676711</v>
      </c>
      <c r="Q430" s="17">
        <v>0.32393858398434772</v>
      </c>
      <c r="R430" s="17">
        <v>0.33982697928951522</v>
      </c>
      <c r="S430" s="17">
        <v>0.3505460225951762</v>
      </c>
      <c r="T430" s="17">
        <v>0.33622462875657733</v>
      </c>
      <c r="U430" s="17">
        <v>0.3244955613848563</v>
      </c>
      <c r="V430" s="17">
        <v>0.32117040216825288</v>
      </c>
      <c r="W430" s="17">
        <v>0.29688874613738842</v>
      </c>
      <c r="X430" s="17">
        <v>0.31100986527173102</v>
      </c>
      <c r="Y430" s="17">
        <v>0.39178112924588021</v>
      </c>
      <c r="AA430" s="17">
        <v>0.30396550335355288</v>
      </c>
      <c r="AB430" s="17">
        <v>0.28647442777478832</v>
      </c>
      <c r="AC430" s="17">
        <v>0.24690171964187271</v>
      </c>
      <c r="AD430" s="17">
        <v>0.31206369935135092</v>
      </c>
      <c r="AE430" s="17">
        <v>0.27626124045973449</v>
      </c>
      <c r="AF430" s="17">
        <v>0.39565465198610461</v>
      </c>
      <c r="AG430" s="17">
        <v>0.33159118920784142</v>
      </c>
      <c r="AH430" s="17">
        <v>0.34933055963544207</v>
      </c>
      <c r="AI430" s="17">
        <v>0.29861574477853109</v>
      </c>
      <c r="AJ430" s="17">
        <v>0.41218745821782371</v>
      </c>
      <c r="AK430" s="17">
        <v>0.3712918251447857</v>
      </c>
      <c r="AL430" s="17">
        <v>0.25449246176314549</v>
      </c>
      <c r="AM430" s="17">
        <v>0.41376440299918982</v>
      </c>
      <c r="AN430" s="17">
        <v>0.41606238038238641</v>
      </c>
      <c r="AO430" s="17">
        <v>0.27506527228546679</v>
      </c>
      <c r="AP430" s="17">
        <v>0.25905356253963369</v>
      </c>
      <c r="AQ430" s="17">
        <v>0.32301011399525048</v>
      </c>
      <c r="AS430" s="17">
        <v>0.43030339987961008</v>
      </c>
      <c r="AT430" s="17">
        <v>0.2914405278539744</v>
      </c>
      <c r="AU430" s="17">
        <v>0.3007776250320307</v>
      </c>
      <c r="AV430" s="17">
        <v>0.1929207026660682</v>
      </c>
      <c r="AW430" s="17">
        <v>0.46054371469281491</v>
      </c>
      <c r="AX430" s="17">
        <v>0.32788306811621648</v>
      </c>
      <c r="AY430" s="17">
        <v>0.16545780544827079</v>
      </c>
      <c r="AZ430" s="17">
        <v>0.28587033756383778</v>
      </c>
      <c r="BB430" s="17">
        <v>0.41216494638844259</v>
      </c>
      <c r="BC430" s="17">
        <v>0.27664586336604757</v>
      </c>
      <c r="BD430" s="17">
        <v>0.25930661120761112</v>
      </c>
      <c r="BE430" s="17">
        <v>0.24034236282173921</v>
      </c>
      <c r="BF430" s="17">
        <v>0.43445559960979457</v>
      </c>
      <c r="BG430" s="17">
        <v>0.28951352535196689</v>
      </c>
      <c r="BH430" s="17">
        <v>0.2676112004703759</v>
      </c>
      <c r="BI430" s="17">
        <v>0.24543455590875851</v>
      </c>
      <c r="BJ430" s="17">
        <v>0.37521475247773622</v>
      </c>
    </row>
    <row r="431" spans="2:62">
      <c r="B431" s="16" t="s">
        <v>214</v>
      </c>
      <c r="C431" s="17">
        <v>0.10997402288286209</v>
      </c>
      <c r="D431" s="17">
        <v>0.11620205698689121</v>
      </c>
      <c r="E431" s="17">
        <v>0.11553272315449049</v>
      </c>
      <c r="F431" s="17">
        <v>0.13734361453651089</v>
      </c>
      <c r="G431" s="17">
        <v>9.696395661943788E-2</v>
      </c>
      <c r="H431" s="17">
        <v>0.10201140731098279</v>
      </c>
      <c r="I431" s="17">
        <v>9.5127750989228557E-2</v>
      </c>
      <c r="K431" s="17">
        <v>0.1013939922722773</v>
      </c>
      <c r="L431" s="17">
        <v>0.1176099213477582</v>
      </c>
      <c r="N431" s="17">
        <v>0.1120503435145709</v>
      </c>
      <c r="O431" s="17">
        <v>0.1419372416033626</v>
      </c>
      <c r="P431" s="17">
        <v>0.14747415180909951</v>
      </c>
      <c r="Q431" s="17">
        <v>0.1091192673077476</v>
      </c>
      <c r="R431" s="17">
        <v>9.1704128470111015E-2</v>
      </c>
      <c r="S431" s="17">
        <v>0.1089036090126166</v>
      </c>
      <c r="T431" s="17">
        <v>0.1176441617495125</v>
      </c>
      <c r="U431" s="17">
        <v>0.1717325692554815</v>
      </c>
      <c r="V431" s="17">
        <v>8.1377366702840181E-2</v>
      </c>
      <c r="W431" s="17">
        <v>7.6551129402674181E-2</v>
      </c>
      <c r="X431" s="17">
        <v>0.11526108441671321</v>
      </c>
      <c r="Y431" s="17">
        <v>0.1047215790730128</v>
      </c>
      <c r="AA431" s="17">
        <v>8.7200116880950002E-2</v>
      </c>
      <c r="AB431" s="17">
        <v>0.16755024826060949</v>
      </c>
      <c r="AC431" s="17">
        <v>0.12439991779197281</v>
      </c>
      <c r="AD431" s="17">
        <v>0.1556408019350792</v>
      </c>
      <c r="AE431" s="17">
        <v>0.121933618326115</v>
      </c>
      <c r="AF431" s="17">
        <v>0.1064849786093985</v>
      </c>
      <c r="AG431" s="17">
        <v>0.1070420300369669</v>
      </c>
      <c r="AH431" s="17">
        <v>7.9854839005639167E-2</v>
      </c>
      <c r="AI431" s="17">
        <v>0.1163040199892437</v>
      </c>
      <c r="AJ431" s="17">
        <v>5.9111675952864318E-2</v>
      </c>
      <c r="AK431" s="17">
        <v>7.6677017944064341E-2</v>
      </c>
      <c r="AL431" s="17">
        <v>7.1962363452370046E-2</v>
      </c>
      <c r="AM431" s="17">
        <v>7.3646425887995179E-2</v>
      </c>
      <c r="AN431" s="17">
        <v>0.19599285619792381</v>
      </c>
      <c r="AO431" s="17">
        <v>7.9490870374093747E-2</v>
      </c>
      <c r="AP431" s="17">
        <v>0.16092913885546989</v>
      </c>
      <c r="AQ431" s="17">
        <v>0.1301264637921104</v>
      </c>
      <c r="AS431" s="17">
        <v>8.6024917779450538E-2</v>
      </c>
      <c r="AT431" s="17">
        <v>0.1079575340315311</v>
      </c>
      <c r="AU431" s="17">
        <v>0.1039627291050344</v>
      </c>
      <c r="AV431" s="17">
        <v>0.1195116238026647</v>
      </c>
      <c r="AW431" s="17">
        <v>8.664250730173835E-2</v>
      </c>
      <c r="AX431" s="17">
        <v>0.20556297800752049</v>
      </c>
      <c r="AY431" s="17">
        <v>0.1099418072267037</v>
      </c>
      <c r="AZ431" s="17">
        <v>0.1382693780949511</v>
      </c>
      <c r="BB431" s="17">
        <v>9.043426098005708E-2</v>
      </c>
      <c r="BC431" s="17">
        <v>0.1034382815048815</v>
      </c>
      <c r="BD431" s="17">
        <v>0.11158698101824729</v>
      </c>
      <c r="BE431" s="17">
        <v>0.11432918945212429</v>
      </c>
      <c r="BF431" s="17">
        <v>9.7930132907229156E-2</v>
      </c>
      <c r="BG431" s="17">
        <v>0.2137490601637457</v>
      </c>
      <c r="BH431" s="17">
        <v>0.14448627082357901</v>
      </c>
      <c r="BI431" s="17">
        <v>9.7658985078131061E-2</v>
      </c>
      <c r="BJ431" s="17">
        <v>0.1481562820520663</v>
      </c>
    </row>
    <row r="432" spans="2:62">
      <c r="B432" s="16" t="s">
        <v>107</v>
      </c>
      <c r="C432" s="17">
        <v>0.1025761785942149</v>
      </c>
      <c r="D432" s="17">
        <v>0.12460752738105969</v>
      </c>
      <c r="E432" s="17">
        <v>0.10014553687522169</v>
      </c>
      <c r="F432" s="17">
        <v>0.1070374323710557</v>
      </c>
      <c r="G432" s="17">
        <v>0.12263247250073819</v>
      </c>
      <c r="H432" s="17">
        <v>8.102104459674711E-2</v>
      </c>
      <c r="I432" s="17">
        <v>8.4669565257839571E-2</v>
      </c>
      <c r="K432" s="17">
        <v>6.9053922727018768E-2</v>
      </c>
      <c r="L432" s="17">
        <v>0.13474840393612891</v>
      </c>
      <c r="N432" s="17">
        <v>6.9477456375911795E-2</v>
      </c>
      <c r="O432" s="17">
        <v>0.1111623616567345</v>
      </c>
      <c r="P432" s="17">
        <v>7.8661958492404274E-2</v>
      </c>
      <c r="Q432" s="17">
        <v>0.1069751518625031</v>
      </c>
      <c r="R432" s="17">
        <v>9.017626728763814E-2</v>
      </c>
      <c r="S432" s="17">
        <v>0.1020078289557122</v>
      </c>
      <c r="T432" s="17">
        <v>0.14661154099460799</v>
      </c>
      <c r="U432" s="17">
        <v>8.5805309589835815E-2</v>
      </c>
      <c r="V432" s="17">
        <v>9.2645758024378397E-2</v>
      </c>
      <c r="W432" s="17">
        <v>0.10442741126240131</v>
      </c>
      <c r="X432" s="17">
        <v>0.13105291215315851</v>
      </c>
      <c r="Y432" s="17">
        <v>0.1088346706248994</v>
      </c>
      <c r="AA432" s="17">
        <v>0.30125991880716119</v>
      </c>
      <c r="AB432" s="17">
        <v>0.12098318297117221</v>
      </c>
      <c r="AC432" s="17">
        <v>0.1222212777874032</v>
      </c>
      <c r="AD432" s="17">
        <v>0.1395174672534914</v>
      </c>
      <c r="AE432" s="17">
        <v>0.16292189477204849</v>
      </c>
      <c r="AF432" s="17">
        <v>7.1358985133452429E-2</v>
      </c>
      <c r="AG432" s="17">
        <v>0.1057505205291483</v>
      </c>
      <c r="AH432" s="17">
        <v>7.5739174845144058E-2</v>
      </c>
      <c r="AI432" s="17">
        <v>0.15701300708985949</v>
      </c>
      <c r="AJ432" s="17">
        <v>5.8816701891700317E-2</v>
      </c>
      <c r="AK432" s="17">
        <v>8.5609455861689387E-2</v>
      </c>
      <c r="AL432" s="17">
        <v>7.166652600079175E-2</v>
      </c>
      <c r="AM432" s="17">
        <v>3.3455503076542548E-2</v>
      </c>
      <c r="AN432" s="17">
        <v>0</v>
      </c>
      <c r="AO432" s="17">
        <v>3.7927630515810377E-2</v>
      </c>
      <c r="AP432" s="17">
        <v>5.3057109169851069E-2</v>
      </c>
      <c r="AQ432" s="17">
        <v>0.23416303728415999</v>
      </c>
      <c r="AS432" s="17">
        <v>5.9300494857465393E-2</v>
      </c>
      <c r="AT432" s="17">
        <v>8.1409258952730199E-2</v>
      </c>
      <c r="AU432" s="17">
        <v>6.8260647529730864E-2</v>
      </c>
      <c r="AV432" s="17">
        <v>0.1282495076436731</v>
      </c>
      <c r="AW432" s="17">
        <v>6.8645412896765318E-2</v>
      </c>
      <c r="AX432" s="17">
        <v>4.0585139666449978E-2</v>
      </c>
      <c r="AY432" s="17">
        <v>0.46434690014154578</v>
      </c>
      <c r="AZ432" s="17">
        <v>0.17000365813766941</v>
      </c>
      <c r="BB432" s="17">
        <v>5.5696614020495937E-2</v>
      </c>
      <c r="BC432" s="17">
        <v>6.1493599787322113E-2</v>
      </c>
      <c r="BD432" s="17">
        <v>6.3981204343138254E-2</v>
      </c>
      <c r="BE432" s="17">
        <v>0.1052140324220258</v>
      </c>
      <c r="BF432" s="17">
        <v>6.703345349489051E-2</v>
      </c>
      <c r="BG432" s="17">
        <v>5.6854463852976003E-2</v>
      </c>
      <c r="BH432" s="17">
        <v>0.25032781444997543</v>
      </c>
      <c r="BI432" s="17">
        <v>0.2867861750290891</v>
      </c>
      <c r="BJ432" s="17">
        <v>8.3472231874478553E-2</v>
      </c>
    </row>
    <row r="434" spans="2:62" ht="87">
      <c r="B434" s="14" t="s">
        <v>218</v>
      </c>
    </row>
    <row r="435" spans="2:62">
      <c r="B435" s="15" t="s">
        <v>16</v>
      </c>
    </row>
    <row r="436" spans="2:62" ht="29.1">
      <c r="B436" s="16" t="s">
        <v>219</v>
      </c>
      <c r="C436" s="17">
        <v>0.2372841416909493</v>
      </c>
      <c r="D436" s="17">
        <v>0.1071183985691076</v>
      </c>
      <c r="E436" s="17">
        <v>0.1198080850968635</v>
      </c>
      <c r="F436" s="17">
        <v>0.17537601767645619</v>
      </c>
      <c r="G436" s="17">
        <v>0.29740368835297271</v>
      </c>
      <c r="H436" s="17">
        <v>0.34984393892026999</v>
      </c>
      <c r="I436" s="17">
        <v>0.34457558493055568</v>
      </c>
      <c r="K436" s="17">
        <v>0.21124328182857591</v>
      </c>
      <c r="L436" s="17">
        <v>0.26378862954889171</v>
      </c>
      <c r="N436" s="17">
        <v>0.25462072978206818</v>
      </c>
      <c r="O436" s="17">
        <v>0.30000601660703913</v>
      </c>
      <c r="P436" s="17">
        <v>0.27437197438699962</v>
      </c>
      <c r="Q436" s="17">
        <v>0.26380456998057711</v>
      </c>
      <c r="R436" s="17">
        <v>0.25047855484951731</v>
      </c>
      <c r="S436" s="17">
        <v>0.25598203344254411</v>
      </c>
      <c r="T436" s="17">
        <v>0.25102020901610211</v>
      </c>
      <c r="U436" s="17">
        <v>0.2162961609210057</v>
      </c>
      <c r="V436" s="17">
        <v>0.24525669154096491</v>
      </c>
      <c r="W436" s="17">
        <v>0.1673967791312907</v>
      </c>
      <c r="X436" s="17">
        <v>0.2824211796369071</v>
      </c>
      <c r="Y436" s="17">
        <v>0.17256269510692249</v>
      </c>
      <c r="AA436" s="17">
        <v>0.14778996303821379</v>
      </c>
      <c r="AB436" s="17">
        <v>0.2453187347588949</v>
      </c>
      <c r="AC436" s="17">
        <v>0.23313953756088879</v>
      </c>
      <c r="AD436" s="17">
        <v>0.30021535283473921</v>
      </c>
      <c r="AE436" s="17">
        <v>0.19552191619126941</v>
      </c>
      <c r="AF436" s="17">
        <v>0.27269977108927168</v>
      </c>
      <c r="AG436" s="17">
        <v>0.25212850171506568</v>
      </c>
      <c r="AH436" s="17">
        <v>0.29501954691423449</v>
      </c>
      <c r="AI436" s="17">
        <v>0.26730607359831338</v>
      </c>
      <c r="AJ436" s="17">
        <v>0.2261623148412234</v>
      </c>
      <c r="AK436" s="17">
        <v>0.21186321655230769</v>
      </c>
      <c r="AL436" s="17">
        <v>0.24959694143409689</v>
      </c>
      <c r="AM436" s="17">
        <v>0.2337537949493165</v>
      </c>
      <c r="AN436" s="17">
        <v>0.14495552921307109</v>
      </c>
      <c r="AO436" s="17">
        <v>0.17513262434623961</v>
      </c>
      <c r="AP436" s="17">
        <v>0.13586620803779439</v>
      </c>
      <c r="AQ436" s="17">
        <v>0.25807832885284709</v>
      </c>
      <c r="AS436" s="17">
        <v>0.30649249336195222</v>
      </c>
      <c r="AT436" s="17">
        <v>0.20932155609937289</v>
      </c>
      <c r="AU436" s="17">
        <v>0.18579623733467679</v>
      </c>
      <c r="AV436" s="17">
        <v>0.12982256743111589</v>
      </c>
      <c r="AW436" s="17">
        <v>0.32235388189143838</v>
      </c>
      <c r="AX436" s="17">
        <v>0.20339148644585461</v>
      </c>
      <c r="AY436" s="17">
        <v>0.19120149888823809</v>
      </c>
      <c r="AZ436" s="17">
        <v>0.24223545203908561</v>
      </c>
      <c r="BB436" s="17">
        <v>0.26534696951637632</v>
      </c>
      <c r="BC436" s="17">
        <v>0.17853413867293849</v>
      </c>
      <c r="BD436" s="17">
        <v>0.20314123089869821</v>
      </c>
      <c r="BE436" s="17">
        <v>0.13082837631567309</v>
      </c>
      <c r="BF436" s="17">
        <v>0.31830713015712969</v>
      </c>
      <c r="BG436" s="17">
        <v>0.21007528373847029</v>
      </c>
      <c r="BH436" s="17">
        <v>0.23871930377477091</v>
      </c>
      <c r="BI436" s="17">
        <v>0.21308541598177641</v>
      </c>
      <c r="BJ436" s="17">
        <v>0.41921969829240019</v>
      </c>
    </row>
    <row r="437" spans="2:62">
      <c r="B437" s="16" t="s">
        <v>220</v>
      </c>
      <c r="C437" s="17">
        <v>7.707755828279543E-2</v>
      </c>
      <c r="D437" s="17">
        <v>0.110136343560666</v>
      </c>
      <c r="E437" s="17">
        <v>0.10422752776543751</v>
      </c>
      <c r="F437" s="17">
        <v>0.11268255057325501</v>
      </c>
      <c r="G437" s="17">
        <v>6.5257591617018301E-2</v>
      </c>
      <c r="H437" s="17">
        <v>5.8112125428265403E-2</v>
      </c>
      <c r="I437" s="17">
        <v>2.6744944745076271E-2</v>
      </c>
      <c r="K437" s="17">
        <v>7.7407036763028875E-2</v>
      </c>
      <c r="L437" s="17">
        <v>7.7097225841550363E-2</v>
      </c>
      <c r="N437" s="17">
        <v>6.1958748787221622E-2</v>
      </c>
      <c r="O437" s="17">
        <v>0.1142413390818629</v>
      </c>
      <c r="P437" s="17">
        <v>7.6844832520476067E-2</v>
      </c>
      <c r="Q437" s="17">
        <v>8.2747192145777596E-2</v>
      </c>
      <c r="R437" s="17">
        <v>7.6798996770260794E-2</v>
      </c>
      <c r="S437" s="17">
        <v>5.3248093002457683E-2</v>
      </c>
      <c r="T437" s="17">
        <v>6.8890218755580948E-2</v>
      </c>
      <c r="U437" s="17">
        <v>0.1020154999082336</v>
      </c>
      <c r="V437" s="17">
        <v>6.8956870012294447E-2</v>
      </c>
      <c r="W437" s="17">
        <v>0.11226815720342059</v>
      </c>
      <c r="X437" s="17">
        <v>5.3343157676724207E-2</v>
      </c>
      <c r="Y437" s="17">
        <v>6.6979005174873874E-2</v>
      </c>
      <c r="AA437" s="17">
        <v>9.100014654902995E-2</v>
      </c>
      <c r="AB437" s="17">
        <v>0.12305674717501371</v>
      </c>
      <c r="AC437" s="17">
        <v>5.5460074309460893E-2</v>
      </c>
      <c r="AD437" s="17">
        <v>5.9507040785204669E-2</v>
      </c>
      <c r="AE437" s="17">
        <v>7.4868786075866792E-2</v>
      </c>
      <c r="AF437" s="17">
        <v>0.1040084064333439</v>
      </c>
      <c r="AG437" s="17">
        <v>7.7036518884350563E-2</v>
      </c>
      <c r="AH437" s="17">
        <v>5.5284174619712981E-2</v>
      </c>
      <c r="AI437" s="17">
        <v>8.2798683253696936E-2</v>
      </c>
      <c r="AJ437" s="17">
        <v>5.8236816124031782E-2</v>
      </c>
      <c r="AK437" s="17">
        <v>4.9134331302278893E-2</v>
      </c>
      <c r="AL437" s="17">
        <v>0.11328693041759021</v>
      </c>
      <c r="AM437" s="17">
        <v>0.1070593918214295</v>
      </c>
      <c r="AN437" s="17">
        <v>2.521977410683483E-2</v>
      </c>
      <c r="AO437" s="17">
        <v>3.8016583439189712E-2</v>
      </c>
      <c r="AP437" s="17">
        <v>8.7588443199316107E-2</v>
      </c>
      <c r="AQ437" s="17">
        <v>5.2203460085252153E-2</v>
      </c>
      <c r="AS437" s="17">
        <v>8.718681199153766E-2</v>
      </c>
      <c r="AT437" s="17">
        <v>8.3253097750410593E-2</v>
      </c>
      <c r="AU437" s="17">
        <v>5.4417255779892378E-2</v>
      </c>
      <c r="AV437" s="17">
        <v>9.3598862090076354E-2</v>
      </c>
      <c r="AW437" s="17">
        <v>6.9756502407303217E-2</v>
      </c>
      <c r="AX437" s="17">
        <v>6.3192532594078879E-2</v>
      </c>
      <c r="AY437" s="17">
        <v>0.11033011389993649</v>
      </c>
      <c r="AZ437" s="17">
        <v>6.3370513467394099E-2</v>
      </c>
      <c r="BB437" s="17">
        <v>6.4318200934423905E-2</v>
      </c>
      <c r="BC437" s="17">
        <v>9.8477574417435779E-2</v>
      </c>
      <c r="BD437" s="17">
        <v>7.1987863495250243E-2</v>
      </c>
      <c r="BE437" s="17">
        <v>7.3591765278982577E-2</v>
      </c>
      <c r="BF437" s="17">
        <v>8.0025260622758998E-2</v>
      </c>
      <c r="BG437" s="17">
        <v>7.8727247133515851E-2</v>
      </c>
      <c r="BH437" s="17">
        <v>7.8825815301188165E-2</v>
      </c>
      <c r="BI437" s="17">
        <v>6.5949079821082085E-2</v>
      </c>
      <c r="BJ437" s="17">
        <v>4.8388084299277032E-2</v>
      </c>
    </row>
    <row r="438" spans="2:62">
      <c r="B438" s="16" t="s">
        <v>221</v>
      </c>
      <c r="C438" s="17">
        <v>0.14115487851504399</v>
      </c>
      <c r="D438" s="17">
        <v>0.12549715184436139</v>
      </c>
      <c r="E438" s="17">
        <v>0.13077640571435409</v>
      </c>
      <c r="F438" s="17">
        <v>0.16524769420273339</v>
      </c>
      <c r="G438" s="17">
        <v>0.13595153606775759</v>
      </c>
      <c r="H438" s="17">
        <v>0.13809712471370769</v>
      </c>
      <c r="I438" s="17">
        <v>0.1467404971864652</v>
      </c>
      <c r="K438" s="17">
        <v>0.13685868407205021</v>
      </c>
      <c r="L438" s="17">
        <v>0.1449323370342486</v>
      </c>
      <c r="N438" s="17">
        <v>0.1801690734069229</v>
      </c>
      <c r="O438" s="17">
        <v>9.4074061253710525E-2</v>
      </c>
      <c r="P438" s="17">
        <v>0.19668192988154021</v>
      </c>
      <c r="Q438" s="17">
        <v>0.10528745502049459</v>
      </c>
      <c r="R438" s="17">
        <v>0.14492505002350189</v>
      </c>
      <c r="S438" s="17">
        <v>0.14253918250111189</v>
      </c>
      <c r="T438" s="17">
        <v>0.13272186541862149</v>
      </c>
      <c r="U438" s="17">
        <v>0.12444013154625561</v>
      </c>
      <c r="V438" s="17">
        <v>0.15856679514009669</v>
      </c>
      <c r="W438" s="17">
        <v>0.14459090203473901</v>
      </c>
      <c r="X438" s="17">
        <v>0.1229128818450427</v>
      </c>
      <c r="Y438" s="17">
        <v>0.1217609814914707</v>
      </c>
      <c r="AA438" s="17">
        <v>0.1569352736418041</v>
      </c>
      <c r="AB438" s="17">
        <v>0.17533177641511299</v>
      </c>
      <c r="AC438" s="17">
        <v>0.1214994478096298</v>
      </c>
      <c r="AD438" s="17">
        <v>0.10860028595060039</v>
      </c>
      <c r="AE438" s="17">
        <v>0.12577073311065429</v>
      </c>
      <c r="AF438" s="17">
        <v>0.1400674269442268</v>
      </c>
      <c r="AG438" s="17">
        <v>0.1580089244273459</v>
      </c>
      <c r="AH438" s="17">
        <v>0.1564201882289912</v>
      </c>
      <c r="AI438" s="17">
        <v>8.3195755347387129E-2</v>
      </c>
      <c r="AJ438" s="17">
        <v>0.13040493844525691</v>
      </c>
      <c r="AK438" s="17">
        <v>0.12635337537501889</v>
      </c>
      <c r="AL438" s="17">
        <v>0.13476931554126109</v>
      </c>
      <c r="AM438" s="17">
        <v>0.18156535496986331</v>
      </c>
      <c r="AN438" s="17">
        <v>0.27101459817787732</v>
      </c>
      <c r="AO438" s="17">
        <v>0.13874448672076059</v>
      </c>
      <c r="AP438" s="17">
        <v>0.16987897949344991</v>
      </c>
      <c r="AQ438" s="17">
        <v>0.1070462235105008</v>
      </c>
      <c r="AS438" s="17">
        <v>0.121138825706795</v>
      </c>
      <c r="AT438" s="17">
        <v>0.14253341400627531</v>
      </c>
      <c r="AU438" s="17">
        <v>0.1794424196799618</v>
      </c>
      <c r="AV438" s="17">
        <v>0.1990625219111376</v>
      </c>
      <c r="AW438" s="17">
        <v>6.9742196141067719E-2</v>
      </c>
      <c r="AX438" s="17">
        <v>0.2042522818921024</v>
      </c>
      <c r="AY438" s="17">
        <v>0.1664847836713651</v>
      </c>
      <c r="AZ438" s="17">
        <v>0.15328692219673609</v>
      </c>
      <c r="BB438" s="17">
        <v>0.14305081840164671</v>
      </c>
      <c r="BC438" s="17">
        <v>0.15732331926642909</v>
      </c>
      <c r="BD438" s="17">
        <v>0.16794970195238779</v>
      </c>
      <c r="BE438" s="17">
        <v>0.1744564995756715</v>
      </c>
      <c r="BF438" s="17">
        <v>8.4276720585782228E-2</v>
      </c>
      <c r="BG438" s="17">
        <v>0.2121941605491296</v>
      </c>
      <c r="BH438" s="17">
        <v>0.179685052816734</v>
      </c>
      <c r="BI438" s="17">
        <v>0.1462100811840413</v>
      </c>
      <c r="BJ438" s="17">
        <v>8.7495748666004278E-2</v>
      </c>
    </row>
    <row r="439" spans="2:62">
      <c r="B439" s="16" t="s">
        <v>222</v>
      </c>
      <c r="C439" s="17">
        <v>9.6698286098911526E-2</v>
      </c>
      <c r="D439" s="17">
        <v>0.14573541333537071</v>
      </c>
      <c r="E439" s="17">
        <v>0.1026232478272907</v>
      </c>
      <c r="F439" s="17">
        <v>0.12100879639420099</v>
      </c>
      <c r="G439" s="17">
        <v>9.7957555976395411E-2</v>
      </c>
      <c r="H439" s="17">
        <v>5.7289123180692528E-2</v>
      </c>
      <c r="I439" s="17">
        <v>6.5363135117997573E-2</v>
      </c>
      <c r="K439" s="17">
        <v>0.1021684956146021</v>
      </c>
      <c r="L439" s="17">
        <v>9.0542508816803244E-2</v>
      </c>
      <c r="N439" s="17">
        <v>0.13234002269435891</v>
      </c>
      <c r="O439" s="17">
        <v>7.9334110814852921E-2</v>
      </c>
      <c r="P439" s="17">
        <v>8.7415917866495385E-2</v>
      </c>
      <c r="Q439" s="17">
        <v>0.14304082769380119</v>
      </c>
      <c r="R439" s="17">
        <v>9.7017444743607212E-2</v>
      </c>
      <c r="S439" s="17">
        <v>0.1028848656713926</v>
      </c>
      <c r="T439" s="17">
        <v>6.9610324356176895E-2</v>
      </c>
      <c r="U439" s="17">
        <v>0.11726759376472499</v>
      </c>
      <c r="V439" s="17">
        <v>0.1125306057907918</v>
      </c>
      <c r="W439" s="17">
        <v>8.6738525093360636E-2</v>
      </c>
      <c r="X439" s="17">
        <v>7.2933118198568625E-2</v>
      </c>
      <c r="Y439" s="17">
        <v>7.7901350821454024E-2</v>
      </c>
      <c r="AA439" s="17">
        <v>0.24375290402149671</v>
      </c>
      <c r="AB439" s="17">
        <v>9.7091572983689423E-2</v>
      </c>
      <c r="AC439" s="17">
        <v>0.14986668161427999</v>
      </c>
      <c r="AD439" s="17">
        <v>0.1114432674413883</v>
      </c>
      <c r="AE439" s="17">
        <v>9.445712326791339E-2</v>
      </c>
      <c r="AF439" s="17">
        <v>6.2930676333293939E-2</v>
      </c>
      <c r="AG439" s="17">
        <v>0.11335096360132429</v>
      </c>
      <c r="AH439" s="17">
        <v>9.029568723357731E-2</v>
      </c>
      <c r="AI439" s="17">
        <v>7.3784978344220153E-2</v>
      </c>
      <c r="AJ439" s="17">
        <v>7.7524114474354061E-2</v>
      </c>
      <c r="AK439" s="17">
        <v>0.1038761195978944</v>
      </c>
      <c r="AL439" s="17">
        <v>8.2060444704684196E-2</v>
      </c>
      <c r="AM439" s="17">
        <v>0.12638927145664541</v>
      </c>
      <c r="AN439" s="17">
        <v>0.1033495845007229</v>
      </c>
      <c r="AO439" s="17">
        <v>5.8139229445323799E-2</v>
      </c>
      <c r="AP439" s="17">
        <v>8.4831709869448324E-2</v>
      </c>
      <c r="AQ439" s="17">
        <v>6.8576325856852027E-2</v>
      </c>
      <c r="AS439" s="17">
        <v>8.0222797352887593E-2</v>
      </c>
      <c r="AT439" s="17">
        <v>8.8242282563380028E-2</v>
      </c>
      <c r="AU439" s="17">
        <v>0.1058781465289533</v>
      </c>
      <c r="AV439" s="17">
        <v>0.1006493249764054</v>
      </c>
      <c r="AW439" s="17">
        <v>0.13260832790564639</v>
      </c>
      <c r="AX439" s="17">
        <v>0.18549440866137179</v>
      </c>
      <c r="AY439" s="17">
        <v>7.4654942414968076E-2</v>
      </c>
      <c r="AZ439" s="17">
        <v>8.4883370909286285E-2</v>
      </c>
      <c r="BB439" s="17">
        <v>8.6540365577051109E-2</v>
      </c>
      <c r="BC439" s="17">
        <v>8.441574799212781E-2</v>
      </c>
      <c r="BD439" s="17">
        <v>0.1114853615403351</v>
      </c>
      <c r="BE439" s="17">
        <v>0.10366256126317661</v>
      </c>
      <c r="BF439" s="17">
        <v>9.5899719824726462E-2</v>
      </c>
      <c r="BG439" s="17">
        <v>0.1945204558750355</v>
      </c>
      <c r="BH439" s="17">
        <v>9.7189684601751161E-2</v>
      </c>
      <c r="BI439" s="17">
        <v>8.3077031056763034E-2</v>
      </c>
      <c r="BJ439" s="17">
        <v>9.9393951728752108E-2</v>
      </c>
    </row>
    <row r="440" spans="2:62">
      <c r="B440" s="16" t="s">
        <v>223</v>
      </c>
      <c r="C440" s="17">
        <v>0.20953182171897319</v>
      </c>
      <c r="D440" s="17">
        <v>0.24389166373387719</v>
      </c>
      <c r="E440" s="17">
        <v>0.310165407414423</v>
      </c>
      <c r="F440" s="17">
        <v>0.22301517492898981</v>
      </c>
      <c r="G440" s="17">
        <v>0.20034792292399209</v>
      </c>
      <c r="H440" s="17">
        <v>0.1774356270580533</v>
      </c>
      <c r="I440" s="17">
        <v>0.122982390056473</v>
      </c>
      <c r="K440" s="17">
        <v>0.17630881886434291</v>
      </c>
      <c r="L440" s="17">
        <v>0.242933163342619</v>
      </c>
      <c r="N440" s="17">
        <v>0.1416527549619318</v>
      </c>
      <c r="O440" s="17">
        <v>0.20489335149556809</v>
      </c>
      <c r="P440" s="17">
        <v>0.17891699107701189</v>
      </c>
      <c r="Q440" s="17">
        <v>0.198883621693908</v>
      </c>
      <c r="R440" s="17">
        <v>0.19576747848553069</v>
      </c>
      <c r="S440" s="17">
        <v>0.2040624924611473</v>
      </c>
      <c r="T440" s="17">
        <v>0.2152603803195178</v>
      </c>
      <c r="U440" s="17">
        <v>0.2348107105177436</v>
      </c>
      <c r="V440" s="17">
        <v>0.20033544826890651</v>
      </c>
      <c r="W440" s="17">
        <v>0.25259913458022842</v>
      </c>
      <c r="X440" s="17">
        <v>0.20699438282188201</v>
      </c>
      <c r="Y440" s="17">
        <v>0.24209450480972849</v>
      </c>
      <c r="AA440" s="17">
        <v>0.30069216218534139</v>
      </c>
      <c r="AB440" s="17">
        <v>0.1917448212240952</v>
      </c>
      <c r="AC440" s="17">
        <v>0.19473564108513919</v>
      </c>
      <c r="AD440" s="17">
        <v>0.19011788193657</v>
      </c>
      <c r="AE440" s="17">
        <v>0.28418354214800939</v>
      </c>
      <c r="AF440" s="17">
        <v>0.22177688999072731</v>
      </c>
      <c r="AG440" s="17">
        <v>0.17937225829592879</v>
      </c>
      <c r="AH440" s="17">
        <v>0.1891059728371266</v>
      </c>
      <c r="AI440" s="17">
        <v>0.2023117024972664</v>
      </c>
      <c r="AJ440" s="17">
        <v>0.15349567950082391</v>
      </c>
      <c r="AK440" s="17">
        <v>0.19569433132885519</v>
      </c>
      <c r="AL440" s="17">
        <v>0.1873207755990618</v>
      </c>
      <c r="AM440" s="17">
        <v>0.1455216418691069</v>
      </c>
      <c r="AN440" s="17">
        <v>0.19000499822816971</v>
      </c>
      <c r="AO440" s="17">
        <v>0.26992456377183971</v>
      </c>
      <c r="AP440" s="17">
        <v>0.25814351041959449</v>
      </c>
      <c r="AQ440" s="17">
        <v>0.31118597463381747</v>
      </c>
      <c r="AS440" s="17">
        <v>0.1197395280936327</v>
      </c>
      <c r="AT440" s="17">
        <v>0.2350153693313643</v>
      </c>
      <c r="AU440" s="17">
        <v>0.1645910258161658</v>
      </c>
      <c r="AV440" s="17">
        <v>0.28878748272605692</v>
      </c>
      <c r="AW440" s="17">
        <v>0.1587163006119913</v>
      </c>
      <c r="AX440" s="17">
        <v>0.19987900940111389</v>
      </c>
      <c r="AY440" s="17">
        <v>0.35020209935531721</v>
      </c>
      <c r="AZ440" s="17">
        <v>0.25791171772273253</v>
      </c>
      <c r="BB440" s="17">
        <v>0.15077528848478289</v>
      </c>
      <c r="BC440" s="17">
        <v>0.21255155185748581</v>
      </c>
      <c r="BD440" s="17">
        <v>0.1756004711511765</v>
      </c>
      <c r="BE440" s="17">
        <v>0.28066694908599538</v>
      </c>
      <c r="BF440" s="17">
        <v>0.1671814672460962</v>
      </c>
      <c r="BG440" s="17">
        <v>0.20721992085296409</v>
      </c>
      <c r="BH440" s="17">
        <v>0.26855170247084392</v>
      </c>
      <c r="BI440" s="17">
        <v>0.32209171877452741</v>
      </c>
      <c r="BJ440" s="17">
        <v>0.14224802010517501</v>
      </c>
    </row>
    <row r="441" spans="2:62">
      <c r="B441" s="16" t="s">
        <v>224</v>
      </c>
      <c r="C441" s="17">
        <v>0.23825331369332661</v>
      </c>
      <c r="D441" s="17">
        <v>0.26762102895661721</v>
      </c>
      <c r="E441" s="17">
        <v>0.23239932618163109</v>
      </c>
      <c r="F441" s="17">
        <v>0.20266976622436461</v>
      </c>
      <c r="G441" s="17">
        <v>0.2030817050618639</v>
      </c>
      <c r="H441" s="17">
        <v>0.2192220606990111</v>
      </c>
      <c r="I441" s="17">
        <v>0.29359344796343212</v>
      </c>
      <c r="K441" s="17">
        <v>0.2960136828574001</v>
      </c>
      <c r="L441" s="17">
        <v>0.1807061354158872</v>
      </c>
      <c r="N441" s="17">
        <v>0.22925867036749659</v>
      </c>
      <c r="O441" s="17">
        <v>0.20745112074696659</v>
      </c>
      <c r="P441" s="17">
        <v>0.18576835426747679</v>
      </c>
      <c r="Q441" s="17">
        <v>0.2062363334654416</v>
      </c>
      <c r="R441" s="17">
        <v>0.23501247512758211</v>
      </c>
      <c r="S441" s="17">
        <v>0.24128333292134641</v>
      </c>
      <c r="T441" s="17">
        <v>0.26249700213400062</v>
      </c>
      <c r="U441" s="17">
        <v>0.20516990334203669</v>
      </c>
      <c r="V441" s="17">
        <v>0.21435358924694581</v>
      </c>
      <c r="W441" s="17">
        <v>0.2364065019569607</v>
      </c>
      <c r="X441" s="17">
        <v>0.26139527982087529</v>
      </c>
      <c r="Y441" s="17">
        <v>0.31870146259555038</v>
      </c>
      <c r="AA441" s="17">
        <v>5.9829550564113883E-2</v>
      </c>
      <c r="AB441" s="17">
        <v>0.16745634744319379</v>
      </c>
      <c r="AC441" s="17">
        <v>0.24529861762060129</v>
      </c>
      <c r="AD441" s="17">
        <v>0.23011617105149759</v>
      </c>
      <c r="AE441" s="17">
        <v>0.2251978992062868</v>
      </c>
      <c r="AF441" s="17">
        <v>0.19851682920913641</v>
      </c>
      <c r="AG441" s="17">
        <v>0.22010283307598469</v>
      </c>
      <c r="AH441" s="17">
        <v>0.2138744301663574</v>
      </c>
      <c r="AI441" s="17">
        <v>0.29060280695911622</v>
      </c>
      <c r="AJ441" s="17">
        <v>0.35417613661430991</v>
      </c>
      <c r="AK441" s="17">
        <v>0.31307862584364488</v>
      </c>
      <c r="AL441" s="17">
        <v>0.2329655923033058</v>
      </c>
      <c r="AM441" s="17">
        <v>0.20571054493363861</v>
      </c>
      <c r="AN441" s="17">
        <v>0.26545551577332421</v>
      </c>
      <c r="AO441" s="17">
        <v>0.32004251227664671</v>
      </c>
      <c r="AP441" s="17">
        <v>0.26369114898039692</v>
      </c>
      <c r="AQ441" s="17">
        <v>0.2029096870607304</v>
      </c>
      <c r="AS441" s="17">
        <v>0.28521954349319489</v>
      </c>
      <c r="AT441" s="17">
        <v>0.2416342802491967</v>
      </c>
      <c r="AU441" s="17">
        <v>0.30987491486035001</v>
      </c>
      <c r="AV441" s="17">
        <v>0.18807924086520789</v>
      </c>
      <c r="AW441" s="17">
        <v>0.24682279104255281</v>
      </c>
      <c r="AX441" s="17">
        <v>0.14379028100547819</v>
      </c>
      <c r="AY441" s="17">
        <v>0.10712656177017491</v>
      </c>
      <c r="AZ441" s="17">
        <v>0.19831202366476541</v>
      </c>
      <c r="BB441" s="17">
        <v>0.289968357085719</v>
      </c>
      <c r="BC441" s="17">
        <v>0.26869766779358267</v>
      </c>
      <c r="BD441" s="17">
        <v>0.26983537096215232</v>
      </c>
      <c r="BE441" s="17">
        <v>0.23679384848050081</v>
      </c>
      <c r="BF441" s="17">
        <v>0.25430970156350619</v>
      </c>
      <c r="BG441" s="17">
        <v>9.7262931850884443E-2</v>
      </c>
      <c r="BH441" s="17">
        <v>0.13702844103471179</v>
      </c>
      <c r="BI441" s="17">
        <v>0.16958667318180981</v>
      </c>
      <c r="BJ441" s="17">
        <v>0.20325449690839131</v>
      </c>
    </row>
    <row r="443" spans="2:62" ht="87">
      <c r="B443" s="14" t="s">
        <v>225</v>
      </c>
    </row>
    <row r="444" spans="2:62">
      <c r="B444" s="15" t="s">
        <v>16</v>
      </c>
    </row>
    <row r="445" spans="2:62" ht="29.1">
      <c r="B445" s="16" t="s">
        <v>219</v>
      </c>
      <c r="C445" s="17">
        <v>0.27976240547971071</v>
      </c>
      <c r="D445" s="17">
        <v>0.1058096437828379</v>
      </c>
      <c r="E445" s="17">
        <v>0.17046789561650449</v>
      </c>
      <c r="F445" s="17">
        <v>0.18160129749068729</v>
      </c>
      <c r="G445" s="17">
        <v>0.29321462365309359</v>
      </c>
      <c r="H445" s="17">
        <v>0.391356674933236</v>
      </c>
      <c r="I445" s="17">
        <v>0.47646700430902611</v>
      </c>
      <c r="K445" s="17">
        <v>0.27916764528030108</v>
      </c>
      <c r="L445" s="17">
        <v>0.2815856531191161</v>
      </c>
      <c r="N445" s="17">
        <v>0.28237960644625187</v>
      </c>
      <c r="O445" s="17">
        <v>0.35002899449936231</v>
      </c>
      <c r="P445" s="17">
        <v>0.2300595847104899</v>
      </c>
      <c r="Q445" s="17">
        <v>0.28747631675826818</v>
      </c>
      <c r="R445" s="17">
        <v>0.31237068815654151</v>
      </c>
      <c r="S445" s="17">
        <v>0.34509709719525211</v>
      </c>
      <c r="T445" s="17">
        <v>0.26563820579311143</v>
      </c>
      <c r="U445" s="17">
        <v>0.228704154696944</v>
      </c>
      <c r="V445" s="17">
        <v>0.27425722988422879</v>
      </c>
      <c r="W445" s="17">
        <v>0.21490728199323431</v>
      </c>
      <c r="X445" s="17">
        <v>0.32581956761687447</v>
      </c>
      <c r="Y445" s="17">
        <v>0.28214911052891017</v>
      </c>
      <c r="AA445" s="17">
        <v>9.0075720897173181E-2</v>
      </c>
      <c r="AB445" s="17">
        <v>0.21969000248815909</v>
      </c>
      <c r="AC445" s="17">
        <v>0.26244441386395168</v>
      </c>
      <c r="AD445" s="17">
        <v>0.33545301990161008</v>
      </c>
      <c r="AE445" s="17">
        <v>0.20051405173662001</v>
      </c>
      <c r="AF445" s="17">
        <v>0.29655237432289411</v>
      </c>
      <c r="AG445" s="17">
        <v>0.31774747390671448</v>
      </c>
      <c r="AH445" s="17">
        <v>0.28220680970663559</v>
      </c>
      <c r="AI445" s="17">
        <v>0.31150943919666829</v>
      </c>
      <c r="AJ445" s="17">
        <v>0.33057234746500319</v>
      </c>
      <c r="AK445" s="17">
        <v>0.35457440565730453</v>
      </c>
      <c r="AL445" s="17">
        <v>0.2345156502650308</v>
      </c>
      <c r="AM445" s="17">
        <v>0.22368826671290681</v>
      </c>
      <c r="AN445" s="17">
        <v>0.26569757575578218</v>
      </c>
      <c r="AO445" s="17">
        <v>0.27670794274445198</v>
      </c>
      <c r="AP445" s="17">
        <v>0.25948049963193243</v>
      </c>
      <c r="AQ445" s="17">
        <v>0.35871516211637799</v>
      </c>
      <c r="AS445" s="17">
        <v>0.39310908285127488</v>
      </c>
      <c r="AT445" s="17">
        <v>0.24721563756287021</v>
      </c>
      <c r="AU445" s="17">
        <v>0.29189350015206211</v>
      </c>
      <c r="AV445" s="17">
        <v>9.4126835167587283E-2</v>
      </c>
      <c r="AW445" s="17">
        <v>0.36842754275580902</v>
      </c>
      <c r="AX445" s="17">
        <v>0.22818241891744259</v>
      </c>
      <c r="AY445" s="17">
        <v>0.22155197698245011</v>
      </c>
      <c r="AZ445" s="17">
        <v>0.25020030383101</v>
      </c>
      <c r="BB445" s="17">
        <v>0.3319465441455105</v>
      </c>
      <c r="BC445" s="17">
        <v>0.21472913928795201</v>
      </c>
      <c r="BD445" s="17">
        <v>0.25388290866592778</v>
      </c>
      <c r="BE445" s="17">
        <v>0.13533583411896069</v>
      </c>
      <c r="BF445" s="17">
        <v>0.38548904125707362</v>
      </c>
      <c r="BG445" s="17">
        <v>0.17694084000321719</v>
      </c>
      <c r="BH445" s="17">
        <v>0.25882803940133681</v>
      </c>
      <c r="BI445" s="17">
        <v>0.27115416009441717</v>
      </c>
      <c r="BJ445" s="17">
        <v>0.42386752893692242</v>
      </c>
    </row>
    <row r="446" spans="2:62">
      <c r="B446" s="16" t="s">
        <v>220</v>
      </c>
      <c r="C446" s="17">
        <v>9.6339196286219314E-2</v>
      </c>
      <c r="D446" s="17">
        <v>0.16235563030404279</v>
      </c>
      <c r="E446" s="17">
        <v>0.1069902542119766</v>
      </c>
      <c r="F446" s="17">
        <v>0.1500342939385233</v>
      </c>
      <c r="G446" s="17">
        <v>8.3054745633622154E-2</v>
      </c>
      <c r="H446" s="17">
        <v>5.5741619470125577E-2</v>
      </c>
      <c r="I446" s="17">
        <v>3.8982777891292709E-2</v>
      </c>
      <c r="K446" s="17">
        <v>0.1075038044392486</v>
      </c>
      <c r="L446" s="17">
        <v>8.5844279748020239E-2</v>
      </c>
      <c r="N446" s="17">
        <v>9.3484520072878233E-2</v>
      </c>
      <c r="O446" s="17">
        <v>0.1109967668048949</v>
      </c>
      <c r="P446" s="17">
        <v>9.6634989946141475E-2</v>
      </c>
      <c r="Q446" s="17">
        <v>0.1069976338050613</v>
      </c>
      <c r="R446" s="17">
        <v>8.1739691465898295E-2</v>
      </c>
      <c r="S446" s="17">
        <v>9.1180810585044195E-2</v>
      </c>
      <c r="T446" s="17">
        <v>9.124807393915732E-2</v>
      </c>
      <c r="U446" s="17">
        <v>9.645071534099188E-2</v>
      </c>
      <c r="V446" s="17">
        <v>8.5149193745554103E-2</v>
      </c>
      <c r="W446" s="17">
        <v>0.13753343348390731</v>
      </c>
      <c r="X446" s="17">
        <v>8.4073567125584905E-2</v>
      </c>
      <c r="Y446" s="17">
        <v>7.8456852026948951E-2</v>
      </c>
      <c r="AA446" s="17">
        <v>0.15668379148214631</v>
      </c>
      <c r="AB446" s="17">
        <v>0.1326375979055848</v>
      </c>
      <c r="AC446" s="17">
        <v>6.5888567709768225E-2</v>
      </c>
      <c r="AD446" s="17">
        <v>7.8229468685852704E-2</v>
      </c>
      <c r="AE446" s="17">
        <v>0.123281566408406</v>
      </c>
      <c r="AF446" s="17">
        <v>0.1031227652782296</v>
      </c>
      <c r="AG446" s="17">
        <v>0.11929313186351589</v>
      </c>
      <c r="AH446" s="17">
        <v>6.2680482251785269E-2</v>
      </c>
      <c r="AI446" s="17">
        <v>8.9555540956261753E-2</v>
      </c>
      <c r="AJ446" s="17">
        <v>7.645702344195951E-2</v>
      </c>
      <c r="AK446" s="17">
        <v>7.8046422477861643E-2</v>
      </c>
      <c r="AL446" s="17">
        <v>6.1681798610385662E-2</v>
      </c>
      <c r="AM446" s="17">
        <v>0.13592858571327091</v>
      </c>
      <c r="AN446" s="17">
        <v>0.15198362049876921</v>
      </c>
      <c r="AO446" s="17">
        <v>4.0919267593697232E-2</v>
      </c>
      <c r="AP446" s="17">
        <v>9.4154867675462661E-2</v>
      </c>
      <c r="AQ446" s="17">
        <v>0.1045652808320655</v>
      </c>
      <c r="AS446" s="17">
        <v>9.9822629646357075E-2</v>
      </c>
      <c r="AT446" s="17">
        <v>0.1153625670448284</v>
      </c>
      <c r="AU446" s="17">
        <v>8.3449245544343728E-2</v>
      </c>
      <c r="AV446" s="17">
        <v>0.11706457630061309</v>
      </c>
      <c r="AW446" s="17">
        <v>7.8525194866903819E-2</v>
      </c>
      <c r="AX446" s="17">
        <v>6.0850473034704422E-2</v>
      </c>
      <c r="AY446" s="17">
        <v>9.5748015754004726E-2</v>
      </c>
      <c r="AZ446" s="17">
        <v>7.4871263556540377E-2</v>
      </c>
      <c r="BB446" s="17">
        <v>0.1077893870442205</v>
      </c>
      <c r="BC446" s="17">
        <v>0.1077224876462044</v>
      </c>
      <c r="BD446" s="17">
        <v>7.8394534025432186E-2</v>
      </c>
      <c r="BE446" s="17">
        <v>0.1153942339085863</v>
      </c>
      <c r="BF446" s="17">
        <v>8.4811880029628237E-2</v>
      </c>
      <c r="BG446" s="17">
        <v>9.5625341421449822E-2</v>
      </c>
      <c r="BH446" s="17">
        <v>9.9687293291859103E-2</v>
      </c>
      <c r="BI446" s="17">
        <v>0.1000524595338675</v>
      </c>
      <c r="BJ446" s="17">
        <v>3.6104782180384418E-2</v>
      </c>
    </row>
    <row r="447" spans="2:62">
      <c r="B447" s="16" t="s">
        <v>221</v>
      </c>
      <c r="C447" s="17">
        <v>0.13832381114082351</v>
      </c>
      <c r="D447" s="17">
        <v>0.14057852950745239</v>
      </c>
      <c r="E447" s="17">
        <v>0.1209362091154996</v>
      </c>
      <c r="F447" s="17">
        <v>0.16549796449055471</v>
      </c>
      <c r="G447" s="17">
        <v>0.1581157298038863</v>
      </c>
      <c r="H447" s="17">
        <v>0.1297287318214474</v>
      </c>
      <c r="I447" s="17">
        <v>0.11883772713319039</v>
      </c>
      <c r="K447" s="17">
        <v>0.13037461164609701</v>
      </c>
      <c r="L447" s="17">
        <v>0.1456659331606332</v>
      </c>
      <c r="N447" s="17">
        <v>0.1574675372586522</v>
      </c>
      <c r="O447" s="17">
        <v>0.15727918419297221</v>
      </c>
      <c r="P447" s="17">
        <v>0.24384991253576779</v>
      </c>
      <c r="Q447" s="17">
        <v>0.1188588895496533</v>
      </c>
      <c r="R447" s="17">
        <v>0.13762551378358351</v>
      </c>
      <c r="S447" s="17">
        <v>0.1549791296573553</v>
      </c>
      <c r="T447" s="17">
        <v>0.1284963218127575</v>
      </c>
      <c r="U447" s="17">
        <v>0.1317692922548864</v>
      </c>
      <c r="V447" s="17">
        <v>0.17906223978177629</v>
      </c>
      <c r="W447" s="17">
        <v>9.4483772009090958E-2</v>
      </c>
      <c r="X447" s="17">
        <v>0.1111752682493946</v>
      </c>
      <c r="Y447" s="17">
        <v>0.12874096190536369</v>
      </c>
      <c r="AA447" s="17">
        <v>8.5183439626713334E-2</v>
      </c>
      <c r="AB447" s="17">
        <v>0.20097017126221131</v>
      </c>
      <c r="AC447" s="17">
        <v>0.1073923848389145</v>
      </c>
      <c r="AD447" s="17">
        <v>0.14612453375100501</v>
      </c>
      <c r="AE447" s="17">
        <v>0.10738340969501969</v>
      </c>
      <c r="AF447" s="17">
        <v>0.16303147344908969</v>
      </c>
      <c r="AG447" s="17">
        <v>0.1355788301459947</v>
      </c>
      <c r="AH447" s="17">
        <v>0.16874741984316841</v>
      </c>
      <c r="AI447" s="17">
        <v>0.1239104329031402</v>
      </c>
      <c r="AJ447" s="17">
        <v>0.14649572003037009</v>
      </c>
      <c r="AK447" s="17">
        <v>8.4970913306173845E-2</v>
      </c>
      <c r="AL447" s="17">
        <v>0.18933209146751981</v>
      </c>
      <c r="AM447" s="17">
        <v>0.18923450017880181</v>
      </c>
      <c r="AN447" s="17">
        <v>0.1429007332054518</v>
      </c>
      <c r="AO447" s="17">
        <v>9.8481008391282349E-2</v>
      </c>
      <c r="AP447" s="17">
        <v>0.1020822446123542</v>
      </c>
      <c r="AQ447" s="17">
        <v>9.1483133365205346E-2</v>
      </c>
      <c r="AS447" s="17">
        <v>0.1033005261190398</v>
      </c>
      <c r="AT447" s="17">
        <v>0.14208033936084871</v>
      </c>
      <c r="AU447" s="17">
        <v>0.19873692084405589</v>
      </c>
      <c r="AV447" s="17">
        <v>0.18453228599884611</v>
      </c>
      <c r="AW447" s="17">
        <v>9.8120586832573992E-2</v>
      </c>
      <c r="AX447" s="17">
        <v>0.24415392156124169</v>
      </c>
      <c r="AY447" s="17">
        <v>9.3880875943417805E-2</v>
      </c>
      <c r="AZ447" s="17">
        <v>0.13497172273162361</v>
      </c>
      <c r="BB447" s="17">
        <v>0.1146321832353476</v>
      </c>
      <c r="BC447" s="17">
        <v>0.14977342428497181</v>
      </c>
      <c r="BD447" s="17">
        <v>0.21056346231339801</v>
      </c>
      <c r="BE447" s="17">
        <v>0.1632886647515292</v>
      </c>
      <c r="BF447" s="17">
        <v>0.1124973180148712</v>
      </c>
      <c r="BG447" s="17">
        <v>0.22973831591415109</v>
      </c>
      <c r="BH447" s="17">
        <v>0.10044743929404459</v>
      </c>
      <c r="BI447" s="17">
        <v>0.1065420206351218</v>
      </c>
      <c r="BJ447" s="17">
        <v>0.1576858786204241</v>
      </c>
    </row>
    <row r="448" spans="2:62">
      <c r="B448" s="16" t="s">
        <v>222</v>
      </c>
      <c r="C448" s="17">
        <v>9.3592197226545312E-2</v>
      </c>
      <c r="D448" s="17">
        <v>0.12097275609484411</v>
      </c>
      <c r="E448" s="17">
        <v>0.14948534342911191</v>
      </c>
      <c r="F448" s="17">
        <v>0.1071226003476879</v>
      </c>
      <c r="G448" s="17">
        <v>8.6331447925313873E-2</v>
      </c>
      <c r="H448" s="17">
        <v>6.8532915254665247E-2</v>
      </c>
      <c r="I448" s="17">
        <v>4.1839480409314823E-2</v>
      </c>
      <c r="K448" s="17">
        <v>8.5782469053695326E-2</v>
      </c>
      <c r="L448" s="17">
        <v>0.1016477976033337</v>
      </c>
      <c r="N448" s="17">
        <v>0.1107878212210212</v>
      </c>
      <c r="O448" s="17">
        <v>8.0144029667732763E-2</v>
      </c>
      <c r="P448" s="17">
        <v>0.1057997649769053</v>
      </c>
      <c r="Q448" s="17">
        <v>9.4452450795991835E-2</v>
      </c>
      <c r="R448" s="17">
        <v>0.1096338529086993</v>
      </c>
      <c r="S448" s="17">
        <v>6.0802249856248151E-2</v>
      </c>
      <c r="T448" s="17">
        <v>0.1030564393232531</v>
      </c>
      <c r="U448" s="17">
        <v>9.5024691749141507E-2</v>
      </c>
      <c r="V448" s="17">
        <v>0.1067056245229847</v>
      </c>
      <c r="W448" s="17">
        <v>7.9692999976266124E-2</v>
      </c>
      <c r="X448" s="17">
        <v>8.7999396816893283E-2</v>
      </c>
      <c r="Y448" s="17">
        <v>9.0764922545732485E-2</v>
      </c>
      <c r="AA448" s="17">
        <v>0.21422165092062709</v>
      </c>
      <c r="AB448" s="17">
        <v>0.13105026185118551</v>
      </c>
      <c r="AC448" s="17">
        <v>0.14847187724005281</v>
      </c>
      <c r="AD448" s="17">
        <v>5.2628767943681029E-2</v>
      </c>
      <c r="AE448" s="17">
        <v>7.836773111530905E-2</v>
      </c>
      <c r="AF448" s="17">
        <v>8.0366037345039276E-2</v>
      </c>
      <c r="AG448" s="17">
        <v>8.8272299715454222E-2</v>
      </c>
      <c r="AH448" s="17">
        <v>0.1016124279946229</v>
      </c>
      <c r="AI448" s="17">
        <v>0.10630401139660681</v>
      </c>
      <c r="AJ448" s="17">
        <v>6.0505615890586367E-2</v>
      </c>
      <c r="AK448" s="17">
        <v>4.903963748600134E-2</v>
      </c>
      <c r="AL448" s="17">
        <v>0.10415537581406981</v>
      </c>
      <c r="AM448" s="17">
        <v>0.148514625990354</v>
      </c>
      <c r="AN448" s="17">
        <v>4.7632022450260582E-2</v>
      </c>
      <c r="AO448" s="17">
        <v>5.865971116695657E-2</v>
      </c>
      <c r="AP448" s="17">
        <v>0.1395530858803391</v>
      </c>
      <c r="AQ448" s="17">
        <v>3.2905168161595597E-2</v>
      </c>
      <c r="AS448" s="17">
        <v>9.468448934818266E-2</v>
      </c>
      <c r="AT448" s="17">
        <v>7.9225306578755567E-2</v>
      </c>
      <c r="AU448" s="17">
        <v>8.8094845649173983E-2</v>
      </c>
      <c r="AV448" s="17">
        <v>0.13053688211633929</v>
      </c>
      <c r="AW448" s="17">
        <v>7.8090309893951659E-2</v>
      </c>
      <c r="AX448" s="17">
        <v>0.18012145856852779</v>
      </c>
      <c r="AY448" s="17">
        <v>0.14456303918370039</v>
      </c>
      <c r="AZ448" s="17">
        <v>9.7026765117626923E-2</v>
      </c>
      <c r="BB448" s="17">
        <v>9.6473747312634292E-2</v>
      </c>
      <c r="BC448" s="17">
        <v>8.5906524580753638E-2</v>
      </c>
      <c r="BD448" s="17">
        <v>8.9127525034285116E-2</v>
      </c>
      <c r="BE448" s="17">
        <v>0.1099635933532415</v>
      </c>
      <c r="BF448" s="17">
        <v>7.5167833531835634E-2</v>
      </c>
      <c r="BG448" s="17">
        <v>0.13180918595679489</v>
      </c>
      <c r="BH448" s="17">
        <v>8.5362503510705595E-2</v>
      </c>
      <c r="BI448" s="17">
        <v>0.1272732305272688</v>
      </c>
      <c r="BJ448" s="17">
        <v>9.6523324218990778E-2</v>
      </c>
    </row>
    <row r="449" spans="2:62">
      <c r="B449" s="16" t="s">
        <v>223</v>
      </c>
      <c r="C449" s="17">
        <v>0.22388502162236101</v>
      </c>
      <c r="D449" s="17">
        <v>0.28753007990285512</v>
      </c>
      <c r="E449" s="17">
        <v>0.27191166552929907</v>
      </c>
      <c r="F449" s="17">
        <v>0.24722733424585661</v>
      </c>
      <c r="G449" s="17">
        <v>0.22015370329783099</v>
      </c>
      <c r="H449" s="17">
        <v>0.21125653673021849</v>
      </c>
      <c r="I449" s="17">
        <v>0.13565525737011219</v>
      </c>
      <c r="K449" s="17">
        <v>0.19963387745298969</v>
      </c>
      <c r="L449" s="17">
        <v>0.24753677190533499</v>
      </c>
      <c r="N449" s="17">
        <v>0.18641652803426309</v>
      </c>
      <c r="O449" s="17">
        <v>0.2040759701541412</v>
      </c>
      <c r="P449" s="17">
        <v>0.16901381589497691</v>
      </c>
      <c r="Q449" s="17">
        <v>0.1992029851434643</v>
      </c>
      <c r="R449" s="17">
        <v>0.19170665042512761</v>
      </c>
      <c r="S449" s="17">
        <v>0.2094085391448772</v>
      </c>
      <c r="T449" s="17">
        <v>0.23749909929569649</v>
      </c>
      <c r="U449" s="17">
        <v>0.24707902779688651</v>
      </c>
      <c r="V449" s="17">
        <v>0.19628971204157289</v>
      </c>
      <c r="W449" s="17">
        <v>0.2892622563912618</v>
      </c>
      <c r="X449" s="17">
        <v>0.23731787440544469</v>
      </c>
      <c r="Y449" s="17">
        <v>0.2356645871275351</v>
      </c>
      <c r="AA449" s="17">
        <v>0.30637130921637329</v>
      </c>
      <c r="AB449" s="17">
        <v>0.22793705545053369</v>
      </c>
      <c r="AC449" s="17">
        <v>0.23705860900655909</v>
      </c>
      <c r="AD449" s="17">
        <v>0.20487612895901289</v>
      </c>
      <c r="AE449" s="17">
        <v>0.34188800566589539</v>
      </c>
      <c r="AF449" s="17">
        <v>0.2042012442790935</v>
      </c>
      <c r="AG449" s="17">
        <v>0.19096239936182299</v>
      </c>
      <c r="AH449" s="17">
        <v>0.18294485615296929</v>
      </c>
      <c r="AI449" s="17">
        <v>0.19349151346577301</v>
      </c>
      <c r="AJ449" s="17">
        <v>0.1794920721493746</v>
      </c>
      <c r="AK449" s="17">
        <v>0.2035821189217249</v>
      </c>
      <c r="AL449" s="17">
        <v>0.2588810107060191</v>
      </c>
      <c r="AM449" s="17">
        <v>0.17135330175070071</v>
      </c>
      <c r="AN449" s="17">
        <v>0.22256910051962561</v>
      </c>
      <c r="AO449" s="17">
        <v>0.30999483412771622</v>
      </c>
      <c r="AP449" s="17">
        <v>0.2163712474917554</v>
      </c>
      <c r="AQ449" s="17">
        <v>0.25868351732321948</v>
      </c>
      <c r="AS449" s="17">
        <v>0.1484016909506681</v>
      </c>
      <c r="AT449" s="17">
        <v>0.2477683504282748</v>
      </c>
      <c r="AU449" s="17">
        <v>0.16094657196416451</v>
      </c>
      <c r="AV449" s="17">
        <v>0.292209618332403</v>
      </c>
      <c r="AW449" s="17">
        <v>0.15564319722218151</v>
      </c>
      <c r="AX449" s="17">
        <v>0.14215792781397971</v>
      </c>
      <c r="AY449" s="17">
        <v>0.33255208631876471</v>
      </c>
      <c r="AZ449" s="17">
        <v>0.30464836433237669</v>
      </c>
      <c r="BB449" s="17">
        <v>0.17689632096225849</v>
      </c>
      <c r="BC449" s="17">
        <v>0.26751343504718228</v>
      </c>
      <c r="BD449" s="17">
        <v>0.16571597596546561</v>
      </c>
      <c r="BE449" s="17">
        <v>0.2965884112913848</v>
      </c>
      <c r="BF449" s="17">
        <v>0.1630226660861</v>
      </c>
      <c r="BG449" s="17">
        <v>0.21070567218469299</v>
      </c>
      <c r="BH449" s="17">
        <v>0.31879988603990272</v>
      </c>
      <c r="BI449" s="17">
        <v>0.27120446172917723</v>
      </c>
      <c r="BJ449" s="17">
        <v>0.16543708335160751</v>
      </c>
    </row>
    <row r="450" spans="2:62">
      <c r="B450" s="16" t="s">
        <v>224</v>
      </c>
      <c r="C450" s="17">
        <v>0.1680973682443403</v>
      </c>
      <c r="D450" s="17">
        <v>0.1827533604079678</v>
      </c>
      <c r="E450" s="17">
        <v>0.1802086320976081</v>
      </c>
      <c r="F450" s="17">
        <v>0.14851650948669029</v>
      </c>
      <c r="G450" s="17">
        <v>0.15912974968625301</v>
      </c>
      <c r="H450" s="17">
        <v>0.14338352179030719</v>
      </c>
      <c r="I450" s="17">
        <v>0.1882177528870638</v>
      </c>
      <c r="K450" s="17">
        <v>0.19753759212766819</v>
      </c>
      <c r="L450" s="17">
        <v>0.13771956446356179</v>
      </c>
      <c r="N450" s="17">
        <v>0.16946398696693341</v>
      </c>
      <c r="O450" s="17">
        <v>9.7475054680897011E-2</v>
      </c>
      <c r="P450" s="17">
        <v>0.15464193193571851</v>
      </c>
      <c r="Q450" s="17">
        <v>0.19301172394756119</v>
      </c>
      <c r="R450" s="17">
        <v>0.16692360326014991</v>
      </c>
      <c r="S450" s="17">
        <v>0.1385321735612231</v>
      </c>
      <c r="T450" s="17">
        <v>0.1740618598360239</v>
      </c>
      <c r="U450" s="17">
        <v>0.20097211816114971</v>
      </c>
      <c r="V450" s="17">
        <v>0.15853600002388329</v>
      </c>
      <c r="W450" s="17">
        <v>0.18412025614623961</v>
      </c>
      <c r="X450" s="17">
        <v>0.153614325785808</v>
      </c>
      <c r="Y450" s="17">
        <v>0.18422356586550959</v>
      </c>
      <c r="AA450" s="17">
        <v>0.14746408785696671</v>
      </c>
      <c r="AB450" s="17">
        <v>8.7714911042325469E-2</v>
      </c>
      <c r="AC450" s="17">
        <v>0.17874414734075381</v>
      </c>
      <c r="AD450" s="17">
        <v>0.18268808075883849</v>
      </c>
      <c r="AE450" s="17">
        <v>0.1485652353787498</v>
      </c>
      <c r="AF450" s="17">
        <v>0.15272610532565389</v>
      </c>
      <c r="AG450" s="17">
        <v>0.1481458650064976</v>
      </c>
      <c r="AH450" s="17">
        <v>0.20180800405081839</v>
      </c>
      <c r="AI450" s="17">
        <v>0.17522906208155009</v>
      </c>
      <c r="AJ450" s="17">
        <v>0.20647722102270619</v>
      </c>
      <c r="AK450" s="17">
        <v>0.22978650215093391</v>
      </c>
      <c r="AL450" s="17">
        <v>0.15143407313697491</v>
      </c>
      <c r="AM450" s="17">
        <v>0.1312807196539659</v>
      </c>
      <c r="AN450" s="17">
        <v>0.16921694757011069</v>
      </c>
      <c r="AO450" s="17">
        <v>0.21523723597589561</v>
      </c>
      <c r="AP450" s="17">
        <v>0.1883580547081565</v>
      </c>
      <c r="AQ450" s="17">
        <v>0.15364773820153599</v>
      </c>
      <c r="AS450" s="17">
        <v>0.16068158108447739</v>
      </c>
      <c r="AT450" s="17">
        <v>0.16834779902442201</v>
      </c>
      <c r="AU450" s="17">
        <v>0.17687891584619969</v>
      </c>
      <c r="AV450" s="17">
        <v>0.18152980208421121</v>
      </c>
      <c r="AW450" s="17">
        <v>0.22119316842857989</v>
      </c>
      <c r="AX450" s="17">
        <v>0.1445338001041036</v>
      </c>
      <c r="AY450" s="17">
        <v>0.1117040058176621</v>
      </c>
      <c r="AZ450" s="17">
        <v>0.1382815804308222</v>
      </c>
      <c r="BB450" s="17">
        <v>0.1722618173000286</v>
      </c>
      <c r="BC450" s="17">
        <v>0.17435498915293579</v>
      </c>
      <c r="BD450" s="17">
        <v>0.20231559399549129</v>
      </c>
      <c r="BE450" s="17">
        <v>0.17942926257629749</v>
      </c>
      <c r="BF450" s="17">
        <v>0.1790112610804912</v>
      </c>
      <c r="BG450" s="17">
        <v>0.15518064451969379</v>
      </c>
      <c r="BH450" s="17">
        <v>0.13687483846215109</v>
      </c>
      <c r="BI450" s="17">
        <v>0.1237736674801475</v>
      </c>
      <c r="BJ450" s="17">
        <v>0.1203814026916708</v>
      </c>
    </row>
    <row r="452" spans="2:62" ht="101.45">
      <c r="B452" s="14" t="s">
        <v>226</v>
      </c>
    </row>
    <row r="453" spans="2:62">
      <c r="B453" s="15" t="s">
        <v>16</v>
      </c>
    </row>
    <row r="454" spans="2:62" ht="29.1">
      <c r="B454" s="16" t="s">
        <v>219</v>
      </c>
      <c r="C454" s="17">
        <v>0.25463241153677962</v>
      </c>
      <c r="D454" s="17">
        <v>8.85750164097487E-2</v>
      </c>
      <c r="E454" s="17">
        <v>0.1460649417536436</v>
      </c>
      <c r="F454" s="17">
        <v>0.17763669805063151</v>
      </c>
      <c r="G454" s="17">
        <v>0.3004305500501358</v>
      </c>
      <c r="H454" s="17">
        <v>0.36005288436329191</v>
      </c>
      <c r="I454" s="17">
        <v>0.40682776134145471</v>
      </c>
      <c r="K454" s="17">
        <v>0.2408020722184667</v>
      </c>
      <c r="L454" s="17">
        <v>0.26927914411307219</v>
      </c>
      <c r="N454" s="17">
        <v>0.262582662530078</v>
      </c>
      <c r="O454" s="17">
        <v>0.35113341128249242</v>
      </c>
      <c r="P454" s="17">
        <v>0.2166903058447241</v>
      </c>
      <c r="Q454" s="17">
        <v>0.28626768880374698</v>
      </c>
      <c r="R454" s="17">
        <v>0.27105275939489709</v>
      </c>
      <c r="S454" s="17">
        <v>0.32897622036733137</v>
      </c>
      <c r="T454" s="17">
        <v>0.26207936810143623</v>
      </c>
      <c r="U454" s="17">
        <v>0.23888044987037479</v>
      </c>
      <c r="V454" s="17">
        <v>0.26929851976534891</v>
      </c>
      <c r="W454" s="17">
        <v>0.18164411477705361</v>
      </c>
      <c r="X454" s="17">
        <v>0.27013281196438921</v>
      </c>
      <c r="Y454" s="17">
        <v>0.218051711824366</v>
      </c>
      <c r="AA454" s="17">
        <v>0.14691165802955361</v>
      </c>
      <c r="AB454" s="17">
        <v>0.2009354205249439</v>
      </c>
      <c r="AC454" s="17">
        <v>0.28047255510801639</v>
      </c>
      <c r="AD454" s="17">
        <v>0.28333698445014438</v>
      </c>
      <c r="AE454" s="17">
        <v>0.25606719729846888</v>
      </c>
      <c r="AF454" s="17">
        <v>0.2746354468505085</v>
      </c>
      <c r="AG454" s="17">
        <v>0.29334634090113959</v>
      </c>
      <c r="AH454" s="17">
        <v>0.26445916848640311</v>
      </c>
      <c r="AI454" s="17">
        <v>0.2009901962308967</v>
      </c>
      <c r="AJ454" s="17">
        <v>0.24125589353491711</v>
      </c>
      <c r="AK454" s="17">
        <v>0.28820630103741712</v>
      </c>
      <c r="AL454" s="17">
        <v>0.2338469969682733</v>
      </c>
      <c r="AM454" s="17">
        <v>0.26434226721705401</v>
      </c>
      <c r="AN454" s="17">
        <v>0.31449405252232121</v>
      </c>
      <c r="AO454" s="17">
        <v>0.21630131689715409</v>
      </c>
      <c r="AP454" s="17">
        <v>0.17983188799725419</v>
      </c>
      <c r="AQ454" s="17">
        <v>0.27498801411955748</v>
      </c>
      <c r="AS454" s="17">
        <v>0.33197756314378402</v>
      </c>
      <c r="AT454" s="17">
        <v>0.20974686024799361</v>
      </c>
      <c r="AU454" s="17">
        <v>0.24842149235516109</v>
      </c>
      <c r="AV454" s="17">
        <v>9.5309783339066409E-2</v>
      </c>
      <c r="AW454" s="17">
        <v>0.3847165682266126</v>
      </c>
      <c r="AX454" s="17">
        <v>0.22739041842373209</v>
      </c>
      <c r="AY454" s="17">
        <v>0.24205860368724669</v>
      </c>
      <c r="AZ454" s="17">
        <v>0.2409518788065641</v>
      </c>
      <c r="BB454" s="17">
        <v>0.31844585824717492</v>
      </c>
      <c r="BC454" s="17">
        <v>0.14785145268955491</v>
      </c>
      <c r="BD454" s="17">
        <v>0.21476909844209149</v>
      </c>
      <c r="BE454" s="17">
        <v>0.1063200668087735</v>
      </c>
      <c r="BF454" s="17">
        <v>0.37547423744977149</v>
      </c>
      <c r="BG454" s="17">
        <v>0.19531434923346641</v>
      </c>
      <c r="BH454" s="17">
        <v>0.2465730139375201</v>
      </c>
      <c r="BI454" s="17">
        <v>0.24955783119922439</v>
      </c>
      <c r="BJ454" s="17">
        <v>0.44583001845122711</v>
      </c>
    </row>
    <row r="455" spans="2:62">
      <c r="B455" s="16" t="s">
        <v>220</v>
      </c>
      <c r="C455" s="17">
        <v>9.7393726640524092E-2</v>
      </c>
      <c r="D455" s="17">
        <v>0.14179192311641051</v>
      </c>
      <c r="E455" s="17">
        <v>0.1640359064805996</v>
      </c>
      <c r="F455" s="17">
        <v>0.13337760561956949</v>
      </c>
      <c r="G455" s="17">
        <v>5.7417253255026578E-2</v>
      </c>
      <c r="H455" s="17">
        <v>7.253517606802129E-2</v>
      </c>
      <c r="I455" s="17">
        <v>3.3842517284346098E-2</v>
      </c>
      <c r="K455" s="17">
        <v>9.9448568221159342E-2</v>
      </c>
      <c r="L455" s="17">
        <v>9.5817076231921469E-2</v>
      </c>
      <c r="N455" s="17">
        <v>9.1373538536406354E-2</v>
      </c>
      <c r="O455" s="17">
        <v>7.9739148795047218E-2</v>
      </c>
      <c r="P455" s="17">
        <v>7.5789422773908141E-2</v>
      </c>
      <c r="Q455" s="17">
        <v>9.5488935533396241E-2</v>
      </c>
      <c r="R455" s="17">
        <v>7.744268487501689E-2</v>
      </c>
      <c r="S455" s="17">
        <v>0.1024037098773075</v>
      </c>
      <c r="T455" s="17">
        <v>9.0492216923094421E-2</v>
      </c>
      <c r="U455" s="17">
        <v>0.1278678560162044</v>
      </c>
      <c r="V455" s="17">
        <v>8.0452067142279551E-2</v>
      </c>
      <c r="W455" s="17">
        <v>0.12616860212383671</v>
      </c>
      <c r="X455" s="17">
        <v>0.103270106145326</v>
      </c>
      <c r="Y455" s="17">
        <v>7.8495421431510906E-2</v>
      </c>
      <c r="AA455" s="17">
        <v>0.1508672942565128</v>
      </c>
      <c r="AB455" s="17">
        <v>0.1043068916400121</v>
      </c>
      <c r="AC455" s="17">
        <v>0.12286682722761789</v>
      </c>
      <c r="AD455" s="17">
        <v>8.8027945246692441E-2</v>
      </c>
      <c r="AE455" s="17">
        <v>8.8913116630757086E-2</v>
      </c>
      <c r="AF455" s="17">
        <v>0.1045283196236724</v>
      </c>
      <c r="AG455" s="17">
        <v>0.1072912238869438</v>
      </c>
      <c r="AH455" s="17">
        <v>5.6009838794335208E-2</v>
      </c>
      <c r="AI455" s="17">
        <v>0.13035699894608119</v>
      </c>
      <c r="AJ455" s="17">
        <v>5.8214700086925038E-2</v>
      </c>
      <c r="AK455" s="17">
        <v>9.0381687077137382E-2</v>
      </c>
      <c r="AL455" s="17">
        <v>8.8372827840650509E-2</v>
      </c>
      <c r="AM455" s="17">
        <v>9.6529633359290101E-2</v>
      </c>
      <c r="AN455" s="17">
        <v>0.1498135388766669</v>
      </c>
      <c r="AO455" s="17">
        <v>8.0029754514152451E-2</v>
      </c>
      <c r="AP455" s="17">
        <v>0.1248772993254</v>
      </c>
      <c r="AQ455" s="17">
        <v>7.1286614194202985E-2</v>
      </c>
      <c r="AS455" s="17">
        <v>7.6400537439085703E-2</v>
      </c>
      <c r="AT455" s="17">
        <v>0.1025324514907907</v>
      </c>
      <c r="AU455" s="17">
        <v>9.3672005142487566E-2</v>
      </c>
      <c r="AV455" s="17">
        <v>0.1068488907320314</v>
      </c>
      <c r="AW455" s="17">
        <v>0.1003386114049018</v>
      </c>
      <c r="AX455" s="17">
        <v>0.1198663379441731</v>
      </c>
      <c r="AY455" s="17">
        <v>0.18630494983014559</v>
      </c>
      <c r="AZ455" s="17">
        <v>8.6743007908522823E-2</v>
      </c>
      <c r="BB455" s="17">
        <v>8.3118230110228841E-2</v>
      </c>
      <c r="BC455" s="17">
        <v>0.1190634025153576</v>
      </c>
      <c r="BD455" s="17">
        <v>0.10101692347439641</v>
      </c>
      <c r="BE455" s="17">
        <v>9.7725809995021201E-2</v>
      </c>
      <c r="BF455" s="17">
        <v>8.5532227706019467E-2</v>
      </c>
      <c r="BG455" s="17">
        <v>0.15078911856330959</v>
      </c>
      <c r="BH455" s="17">
        <v>0.11232420414626459</v>
      </c>
      <c r="BI455" s="17">
        <v>8.2955795604660917E-2</v>
      </c>
      <c r="BJ455" s="17">
        <v>7.1310935881317511E-2</v>
      </c>
    </row>
    <row r="456" spans="2:62">
      <c r="B456" s="16" t="s">
        <v>221</v>
      </c>
      <c r="C456" s="17">
        <v>0.14236615132530009</v>
      </c>
      <c r="D456" s="17">
        <v>0.1144936478097239</v>
      </c>
      <c r="E456" s="17">
        <v>0.1539072977615743</v>
      </c>
      <c r="F456" s="17">
        <v>0.1500783780232606</v>
      </c>
      <c r="G456" s="17">
        <v>0.16186573029774079</v>
      </c>
      <c r="H456" s="17">
        <v>0.13669608005837169</v>
      </c>
      <c r="I456" s="17">
        <v>0.13311273888133701</v>
      </c>
      <c r="K456" s="17">
        <v>0.1194815520241173</v>
      </c>
      <c r="L456" s="17">
        <v>0.16431744093163411</v>
      </c>
      <c r="N456" s="17">
        <v>0.2027806150443828</v>
      </c>
      <c r="O456" s="17">
        <v>0.1241351118017745</v>
      </c>
      <c r="P456" s="17">
        <v>0.22294519790492889</v>
      </c>
      <c r="Q456" s="17">
        <v>0.16630934923914631</v>
      </c>
      <c r="R456" s="17">
        <v>0.11560332404489281</v>
      </c>
      <c r="S456" s="17">
        <v>0.1424366880721559</v>
      </c>
      <c r="T456" s="17">
        <v>0.1112957848604348</v>
      </c>
      <c r="U456" s="17">
        <v>0.1144118832280813</v>
      </c>
      <c r="V456" s="17">
        <v>0.15806362051535691</v>
      </c>
      <c r="W456" s="17">
        <v>0.1408911382401756</v>
      </c>
      <c r="X456" s="17">
        <v>0.13270050344660081</v>
      </c>
      <c r="Y456" s="17">
        <v>0.1146145399516221</v>
      </c>
      <c r="AA456" s="17">
        <v>0.21586122485020889</v>
      </c>
      <c r="AB456" s="17">
        <v>0.2117920148514596</v>
      </c>
      <c r="AC456" s="17">
        <v>0.16549731477742549</v>
      </c>
      <c r="AD456" s="17">
        <v>0.1426870966618019</v>
      </c>
      <c r="AE456" s="17">
        <v>0.11167028347639101</v>
      </c>
      <c r="AF456" s="17">
        <v>0.14940498718540199</v>
      </c>
      <c r="AG456" s="17">
        <v>0.1719072339808006</v>
      </c>
      <c r="AH456" s="17">
        <v>0.16901861014484121</v>
      </c>
      <c r="AI456" s="17">
        <v>0.12582320426760571</v>
      </c>
      <c r="AJ456" s="17">
        <v>0.19106025956045999</v>
      </c>
      <c r="AK456" s="17">
        <v>8.6169993182015778E-2</v>
      </c>
      <c r="AL456" s="17">
        <v>0.16117889376875599</v>
      </c>
      <c r="AM456" s="17">
        <v>0.11553460788212271</v>
      </c>
      <c r="AN456" s="17">
        <v>9.5541779577090785E-2</v>
      </c>
      <c r="AO456" s="17">
        <v>7.9529922760235808E-2</v>
      </c>
      <c r="AP456" s="17">
        <v>6.8828677934802671E-2</v>
      </c>
      <c r="AQ456" s="17">
        <v>0.1190233425883751</v>
      </c>
      <c r="AS456" s="17">
        <v>8.8980184110539526E-2</v>
      </c>
      <c r="AT456" s="17">
        <v>0.17149222788009341</v>
      </c>
      <c r="AU456" s="17">
        <v>0.17292204145034201</v>
      </c>
      <c r="AV456" s="17">
        <v>0.19750392110934639</v>
      </c>
      <c r="AW456" s="17">
        <v>7.0828418899459081E-2</v>
      </c>
      <c r="AX456" s="17">
        <v>0.223744461028625</v>
      </c>
      <c r="AY456" s="17">
        <v>9.4826474006158082E-2</v>
      </c>
      <c r="AZ456" s="17">
        <v>0.1490089868592803</v>
      </c>
      <c r="BB456" s="17">
        <v>9.7939495464071033E-2</v>
      </c>
      <c r="BC456" s="17">
        <v>0.17790332605962569</v>
      </c>
      <c r="BD456" s="17">
        <v>0.17671382717746259</v>
      </c>
      <c r="BE456" s="17">
        <v>0.18798701746535951</v>
      </c>
      <c r="BF456" s="17">
        <v>9.5995023576088717E-2</v>
      </c>
      <c r="BG456" s="17">
        <v>0.2300807146436985</v>
      </c>
      <c r="BH456" s="17">
        <v>0.12668234546354171</v>
      </c>
      <c r="BI456" s="17">
        <v>0.1403958943395904</v>
      </c>
      <c r="BJ456" s="17">
        <v>0.15390558582096109</v>
      </c>
    </row>
    <row r="457" spans="2:62">
      <c r="B457" s="16" t="s">
        <v>222</v>
      </c>
      <c r="C457" s="17">
        <v>8.593617507463687E-2</v>
      </c>
      <c r="D457" s="17">
        <v>0.14333868557802229</v>
      </c>
      <c r="E457" s="17">
        <v>9.9309811497336586E-2</v>
      </c>
      <c r="F457" s="17">
        <v>0.10159908901029641</v>
      </c>
      <c r="G457" s="17">
        <v>7.2510362590737662E-2</v>
      </c>
      <c r="H457" s="17">
        <v>6.4581021764042026E-2</v>
      </c>
      <c r="I457" s="17">
        <v>4.9788462569334127E-2</v>
      </c>
      <c r="K457" s="17">
        <v>8.6108950771115439E-2</v>
      </c>
      <c r="L457" s="17">
        <v>8.5082522504327379E-2</v>
      </c>
      <c r="N457" s="17">
        <v>7.4879588274566838E-2</v>
      </c>
      <c r="O457" s="17">
        <v>0.12858483574810731</v>
      </c>
      <c r="P457" s="17">
        <v>0.1174672159547708</v>
      </c>
      <c r="Q457" s="17">
        <v>0.13043941061710379</v>
      </c>
      <c r="R457" s="17">
        <v>0.1021557318845667</v>
      </c>
      <c r="S457" s="17">
        <v>6.6716070439299058E-2</v>
      </c>
      <c r="T457" s="17">
        <v>8.9997307475309499E-2</v>
      </c>
      <c r="U457" s="17">
        <v>0.1061760714100262</v>
      </c>
      <c r="V457" s="17">
        <v>5.3487428935350037E-2</v>
      </c>
      <c r="W457" s="17">
        <v>8.3167004523263047E-2</v>
      </c>
      <c r="X457" s="17">
        <v>7.6887647254208435E-2</v>
      </c>
      <c r="Y457" s="17">
        <v>6.7002139247232889E-2</v>
      </c>
      <c r="AA457" s="17">
        <v>0.12044019742892</v>
      </c>
      <c r="AB457" s="17">
        <v>0.13386851875633241</v>
      </c>
      <c r="AC457" s="17">
        <v>9.7873027412437835E-2</v>
      </c>
      <c r="AD457" s="17">
        <v>7.8750268180832542E-2</v>
      </c>
      <c r="AE457" s="17">
        <v>9.8868845067249786E-2</v>
      </c>
      <c r="AF457" s="17">
        <v>8.0992847090742684E-2</v>
      </c>
      <c r="AG457" s="17">
        <v>0.10026713188215269</v>
      </c>
      <c r="AH457" s="17">
        <v>9.4983109389465178E-2</v>
      </c>
      <c r="AI457" s="17">
        <v>9.8657787530369412E-2</v>
      </c>
      <c r="AJ457" s="17">
        <v>5.1195676869504721E-2</v>
      </c>
      <c r="AK457" s="17">
        <v>4.7832957361197269E-2</v>
      </c>
      <c r="AL457" s="17">
        <v>0.13552719371779809</v>
      </c>
      <c r="AM457" s="17">
        <v>7.4563586575275995E-2</v>
      </c>
      <c r="AN457" s="17">
        <v>2.3803956582388871E-2</v>
      </c>
      <c r="AO457" s="17">
        <v>7.9586716629760704E-2</v>
      </c>
      <c r="AP457" s="17">
        <v>3.4557603921582428E-2</v>
      </c>
      <c r="AQ457" s="17">
        <v>6.928061924420946E-2</v>
      </c>
      <c r="AS457" s="17">
        <v>7.0766210385986406E-2</v>
      </c>
      <c r="AT457" s="17">
        <v>8.4131545247797965E-2</v>
      </c>
      <c r="AU457" s="17">
        <v>8.3545435603563034E-2</v>
      </c>
      <c r="AV457" s="17">
        <v>0.11409556801475559</v>
      </c>
      <c r="AW457" s="17">
        <v>9.6957636696320113E-2</v>
      </c>
      <c r="AX457" s="17">
        <v>8.0598585942316045E-2</v>
      </c>
      <c r="AY457" s="17">
        <v>0.10893976264647311</v>
      </c>
      <c r="AZ457" s="17">
        <v>8.3057720407467631E-2</v>
      </c>
      <c r="BB457" s="17">
        <v>7.9198749978619087E-2</v>
      </c>
      <c r="BC457" s="17">
        <v>9.8700419201464509E-2</v>
      </c>
      <c r="BD457" s="17">
        <v>6.2748418860288369E-2</v>
      </c>
      <c r="BE457" s="17">
        <v>0.12186214649523371</v>
      </c>
      <c r="BF457" s="17">
        <v>7.8615197940259812E-2</v>
      </c>
      <c r="BG457" s="17">
        <v>9.4486054595207397E-2</v>
      </c>
      <c r="BH457" s="17">
        <v>6.5455481382490369E-2</v>
      </c>
      <c r="BI457" s="17">
        <v>9.3622537573428879E-2</v>
      </c>
      <c r="BJ457" s="17">
        <v>4.863384563574312E-2</v>
      </c>
    </row>
    <row r="458" spans="2:62">
      <c r="B458" s="16" t="s">
        <v>223</v>
      </c>
      <c r="C458" s="17">
        <v>0.21662688876826611</v>
      </c>
      <c r="D458" s="17">
        <v>0.30330754270312532</v>
      </c>
      <c r="E458" s="17">
        <v>0.292221353562648</v>
      </c>
      <c r="F458" s="17">
        <v>0.2486835758188474</v>
      </c>
      <c r="G458" s="17">
        <v>0.2169320519047348</v>
      </c>
      <c r="H458" s="17">
        <v>0.15343948428771559</v>
      </c>
      <c r="I458" s="17">
        <v>0.1142056395613593</v>
      </c>
      <c r="K458" s="17">
        <v>0.19768840621632619</v>
      </c>
      <c r="L458" s="17">
        <v>0.23609787571859309</v>
      </c>
      <c r="N458" s="17">
        <v>0.14693280452605639</v>
      </c>
      <c r="O458" s="17">
        <v>0.23487276974756019</v>
      </c>
      <c r="P458" s="17">
        <v>0.20045648987657319</v>
      </c>
      <c r="Q458" s="17">
        <v>0.15319885750691281</v>
      </c>
      <c r="R458" s="17">
        <v>0.22854409491444111</v>
      </c>
      <c r="S458" s="17">
        <v>0.15435508593151909</v>
      </c>
      <c r="T458" s="17">
        <v>0.202297779017198</v>
      </c>
      <c r="U458" s="17">
        <v>0.22483038132904259</v>
      </c>
      <c r="V458" s="17">
        <v>0.2088451895757546</v>
      </c>
      <c r="W458" s="17">
        <v>0.2753514985772077</v>
      </c>
      <c r="X458" s="17">
        <v>0.2400833463764335</v>
      </c>
      <c r="Y458" s="17">
        <v>0.2471916277278037</v>
      </c>
      <c r="AA458" s="17">
        <v>0.21119074887189571</v>
      </c>
      <c r="AB458" s="17">
        <v>0.22858315085959871</v>
      </c>
      <c r="AC458" s="17">
        <v>0.17150844209813951</v>
      </c>
      <c r="AD458" s="17">
        <v>0.23486822457329831</v>
      </c>
      <c r="AE458" s="17">
        <v>0.24258348323744089</v>
      </c>
      <c r="AF458" s="17">
        <v>0.17961310849706591</v>
      </c>
      <c r="AG458" s="17">
        <v>0.1807959765046796</v>
      </c>
      <c r="AH458" s="17">
        <v>0.19362236381265499</v>
      </c>
      <c r="AI458" s="17">
        <v>0.2049856564352022</v>
      </c>
      <c r="AJ458" s="17">
        <v>0.17835177165647961</v>
      </c>
      <c r="AK458" s="17">
        <v>0.2173772392494619</v>
      </c>
      <c r="AL458" s="17">
        <v>0.16843453094792341</v>
      </c>
      <c r="AM458" s="17">
        <v>0.29755440835416569</v>
      </c>
      <c r="AN458" s="17">
        <v>0.26944849949612792</v>
      </c>
      <c r="AO458" s="17">
        <v>0.32608845133913839</v>
      </c>
      <c r="AP458" s="17">
        <v>0.30812048442920348</v>
      </c>
      <c r="AQ458" s="17">
        <v>0.26039605176876168</v>
      </c>
      <c r="AS458" s="17">
        <v>0.18745755116580029</v>
      </c>
      <c r="AT458" s="17">
        <v>0.23501290465326771</v>
      </c>
      <c r="AU458" s="17">
        <v>0.18769545825378101</v>
      </c>
      <c r="AV458" s="17">
        <v>0.28272103035346918</v>
      </c>
      <c r="AW458" s="17">
        <v>0.1175819611708073</v>
      </c>
      <c r="AX458" s="17">
        <v>0.1808487568166712</v>
      </c>
      <c r="AY458" s="17">
        <v>0.23883290479846639</v>
      </c>
      <c r="AZ458" s="17">
        <v>0.27443893713734019</v>
      </c>
      <c r="BB458" s="17">
        <v>0.20774053662443839</v>
      </c>
      <c r="BC458" s="17">
        <v>0.25875364179944937</v>
      </c>
      <c r="BD458" s="17">
        <v>0.19823823568307539</v>
      </c>
      <c r="BE458" s="17">
        <v>0.29525486648062682</v>
      </c>
      <c r="BF458" s="17">
        <v>0.14429404499646281</v>
      </c>
      <c r="BG458" s="17">
        <v>0.19042361782645029</v>
      </c>
      <c r="BH458" s="17">
        <v>0.27423402018174597</v>
      </c>
      <c r="BI458" s="17">
        <v>0.22313324948906399</v>
      </c>
      <c r="BJ458" s="17">
        <v>0.15982213205016299</v>
      </c>
    </row>
    <row r="459" spans="2:62">
      <c r="B459" s="16" t="s">
        <v>224</v>
      </c>
      <c r="C459" s="17">
        <v>0.20304464665449329</v>
      </c>
      <c r="D459" s="17">
        <v>0.2084931843829694</v>
      </c>
      <c r="E459" s="17">
        <v>0.1444606889441977</v>
      </c>
      <c r="F459" s="17">
        <v>0.1886246534773946</v>
      </c>
      <c r="G459" s="17">
        <v>0.19084405190162429</v>
      </c>
      <c r="H459" s="17">
        <v>0.2126953534585575</v>
      </c>
      <c r="I459" s="17">
        <v>0.26222288036216879</v>
      </c>
      <c r="K459" s="17">
        <v>0.25647045054881512</v>
      </c>
      <c r="L459" s="17">
        <v>0.14940594050045161</v>
      </c>
      <c r="N459" s="17">
        <v>0.2214507910885096</v>
      </c>
      <c r="O459" s="17">
        <v>8.1534722625018707E-2</v>
      </c>
      <c r="P459" s="17">
        <v>0.16665136764509481</v>
      </c>
      <c r="Q459" s="17">
        <v>0.16829575829969409</v>
      </c>
      <c r="R459" s="17">
        <v>0.2052014048861853</v>
      </c>
      <c r="S459" s="17">
        <v>0.2051122253123869</v>
      </c>
      <c r="T459" s="17">
        <v>0.24383754362252691</v>
      </c>
      <c r="U459" s="17">
        <v>0.18783335814627081</v>
      </c>
      <c r="V459" s="17">
        <v>0.22985317406590999</v>
      </c>
      <c r="W459" s="17">
        <v>0.1927776417584634</v>
      </c>
      <c r="X459" s="17">
        <v>0.17692558481304199</v>
      </c>
      <c r="Y459" s="17">
        <v>0.27464455981746438</v>
      </c>
      <c r="AA459" s="17">
        <v>0.15472887656290879</v>
      </c>
      <c r="AB459" s="17">
        <v>0.1205140033676534</v>
      </c>
      <c r="AC459" s="17">
        <v>0.1617818333763627</v>
      </c>
      <c r="AD459" s="17">
        <v>0.17232948088723049</v>
      </c>
      <c r="AE459" s="17">
        <v>0.20189707428969239</v>
      </c>
      <c r="AF459" s="17">
        <v>0.2108252907526087</v>
      </c>
      <c r="AG459" s="17">
        <v>0.14639209284428359</v>
      </c>
      <c r="AH459" s="17">
        <v>0.2219069093723004</v>
      </c>
      <c r="AI459" s="17">
        <v>0.23918615658984499</v>
      </c>
      <c r="AJ459" s="17">
        <v>0.27992169829171337</v>
      </c>
      <c r="AK459" s="17">
        <v>0.27003182209277071</v>
      </c>
      <c r="AL459" s="17">
        <v>0.21263955675659871</v>
      </c>
      <c r="AM459" s="17">
        <v>0.15147549661209159</v>
      </c>
      <c r="AN459" s="17">
        <v>0.14689817294540439</v>
      </c>
      <c r="AO459" s="17">
        <v>0.21846383785955839</v>
      </c>
      <c r="AP459" s="17">
        <v>0.28378404639175742</v>
      </c>
      <c r="AQ459" s="17">
        <v>0.20502535808489319</v>
      </c>
      <c r="AS459" s="17">
        <v>0.2444179537548041</v>
      </c>
      <c r="AT459" s="17">
        <v>0.1970840104800565</v>
      </c>
      <c r="AU459" s="17">
        <v>0.21374356719466539</v>
      </c>
      <c r="AV459" s="17">
        <v>0.20352080645133089</v>
      </c>
      <c r="AW459" s="17">
        <v>0.22957680360189889</v>
      </c>
      <c r="AX459" s="17">
        <v>0.1675514398444824</v>
      </c>
      <c r="AY459" s="17">
        <v>0.12903730503150981</v>
      </c>
      <c r="AZ459" s="17">
        <v>0.16579946888082489</v>
      </c>
      <c r="BB459" s="17">
        <v>0.21355712957546771</v>
      </c>
      <c r="BC459" s="17">
        <v>0.19772775773454759</v>
      </c>
      <c r="BD459" s="17">
        <v>0.2465134963626858</v>
      </c>
      <c r="BE459" s="17">
        <v>0.1908500927549853</v>
      </c>
      <c r="BF459" s="17">
        <v>0.22008926833139761</v>
      </c>
      <c r="BG459" s="17">
        <v>0.1389061451378677</v>
      </c>
      <c r="BH459" s="17">
        <v>0.17473093488843711</v>
      </c>
      <c r="BI459" s="17">
        <v>0.21033469179403139</v>
      </c>
      <c r="BJ459" s="17">
        <v>0.1204974821605882</v>
      </c>
    </row>
    <row r="461" spans="2:62" ht="101.45">
      <c r="B461" s="14" t="s">
        <v>227</v>
      </c>
    </row>
    <row r="462" spans="2:62">
      <c r="B462" s="15" t="s">
        <v>16</v>
      </c>
    </row>
    <row r="463" spans="2:62" ht="29.1">
      <c r="B463" s="16" t="s">
        <v>219</v>
      </c>
      <c r="C463" s="17">
        <v>0.27885496536973742</v>
      </c>
      <c r="D463" s="17">
        <v>0.10888099400736639</v>
      </c>
      <c r="E463" s="17">
        <v>0.1829693836541022</v>
      </c>
      <c r="F463" s="17">
        <v>0.2085993934198743</v>
      </c>
      <c r="G463" s="17">
        <v>0.33832479834762719</v>
      </c>
      <c r="H463" s="17">
        <v>0.380453116020532</v>
      </c>
      <c r="I463" s="17">
        <v>0.4081807114309674</v>
      </c>
      <c r="K463" s="17">
        <v>0.26896672806758543</v>
      </c>
      <c r="L463" s="17">
        <v>0.28976664224757892</v>
      </c>
      <c r="N463" s="17">
        <v>0.30052712714982782</v>
      </c>
      <c r="O463" s="17">
        <v>0.39908678620905541</v>
      </c>
      <c r="P463" s="17">
        <v>0.24507164893722219</v>
      </c>
      <c r="Q463" s="17">
        <v>0.30152591856191169</v>
      </c>
      <c r="R463" s="17">
        <v>0.33966296263978041</v>
      </c>
      <c r="S463" s="17">
        <v>0.33919346154407498</v>
      </c>
      <c r="T463" s="17">
        <v>0.22328739148148649</v>
      </c>
      <c r="U463" s="17">
        <v>0.2506664930859081</v>
      </c>
      <c r="V463" s="17">
        <v>0.2244149127016713</v>
      </c>
      <c r="W463" s="17">
        <v>0.24796224177654161</v>
      </c>
      <c r="X463" s="17">
        <v>0.27897790889730367</v>
      </c>
      <c r="Y463" s="17">
        <v>0.2709096814237924</v>
      </c>
      <c r="AA463" s="17">
        <v>0.17531471849564359</v>
      </c>
      <c r="AB463" s="17">
        <v>0.19143260773867929</v>
      </c>
      <c r="AC463" s="17">
        <v>0.26735102544849421</v>
      </c>
      <c r="AD463" s="17">
        <v>0.34188267160769281</v>
      </c>
      <c r="AE463" s="17">
        <v>0.21141480986677169</v>
      </c>
      <c r="AF463" s="17">
        <v>0.28379178596080629</v>
      </c>
      <c r="AG463" s="17">
        <v>0.33225865535481408</v>
      </c>
      <c r="AH463" s="17">
        <v>0.32692943306419259</v>
      </c>
      <c r="AI463" s="17">
        <v>0.2181864947677733</v>
      </c>
      <c r="AJ463" s="17">
        <v>0.27018188580470731</v>
      </c>
      <c r="AK463" s="17">
        <v>0.2845325793250788</v>
      </c>
      <c r="AL463" s="17">
        <v>0.2962150027918849</v>
      </c>
      <c r="AM463" s="17">
        <v>0.33845341686109098</v>
      </c>
      <c r="AN463" s="17">
        <v>0.31464888686186498</v>
      </c>
      <c r="AO463" s="17">
        <v>0.23913246247595649</v>
      </c>
      <c r="AP463" s="17">
        <v>0.25139657493530332</v>
      </c>
      <c r="AQ463" s="17">
        <v>0.34546753252020412</v>
      </c>
      <c r="AS463" s="17">
        <v>0.37791731249922328</v>
      </c>
      <c r="AT463" s="17">
        <v>0.23644026024884771</v>
      </c>
      <c r="AU463" s="17">
        <v>0.21368375925330149</v>
      </c>
      <c r="AV463" s="17">
        <v>0.116565639474093</v>
      </c>
      <c r="AW463" s="17">
        <v>0.38638403194315629</v>
      </c>
      <c r="AX463" s="17">
        <v>0.35142632285360548</v>
      </c>
      <c r="AY463" s="17">
        <v>0.18483084735696961</v>
      </c>
      <c r="AZ463" s="17">
        <v>0.28440746791546567</v>
      </c>
      <c r="BB463" s="17">
        <v>0.32537249661819162</v>
      </c>
      <c r="BC463" s="17">
        <v>0.19010727892901891</v>
      </c>
      <c r="BD463" s="17">
        <v>0.20737564071951689</v>
      </c>
      <c r="BE463" s="17">
        <v>0.1280514740929746</v>
      </c>
      <c r="BF463" s="17">
        <v>0.3800566707109499</v>
      </c>
      <c r="BG463" s="17">
        <v>0.31247563589644339</v>
      </c>
      <c r="BH463" s="17">
        <v>0.30086249881278848</v>
      </c>
      <c r="BI463" s="17">
        <v>0.28582246836488723</v>
      </c>
      <c r="BJ463" s="17">
        <v>0.48143830699205009</v>
      </c>
    </row>
    <row r="464" spans="2:62">
      <c r="B464" s="16" t="s">
        <v>220</v>
      </c>
      <c r="C464" s="17">
        <v>8.1197160657257447E-2</v>
      </c>
      <c r="D464" s="17">
        <v>0.1487950741806621</v>
      </c>
      <c r="E464" s="17">
        <v>0.11499945076686439</v>
      </c>
      <c r="F464" s="17">
        <v>8.1255670909838623E-2</v>
      </c>
      <c r="G464" s="17">
        <v>9.0365875163591611E-2</v>
      </c>
      <c r="H464" s="17">
        <v>5.4704499473091937E-2</v>
      </c>
      <c r="I464" s="17">
        <v>1.991430349673198E-2</v>
      </c>
      <c r="K464" s="17">
        <v>8.1307802156469933E-2</v>
      </c>
      <c r="L464" s="17">
        <v>8.1449571310928323E-2</v>
      </c>
      <c r="N464" s="17">
        <v>9.2410451884781253E-2</v>
      </c>
      <c r="O464" s="17">
        <v>6.3069829392601195E-2</v>
      </c>
      <c r="P464" s="17">
        <v>0.10572834413429399</v>
      </c>
      <c r="Q464" s="17">
        <v>0.1072941660592351</v>
      </c>
      <c r="R464" s="17">
        <v>6.3888063817504587E-2</v>
      </c>
      <c r="S464" s="17">
        <v>4.1322702782209147E-2</v>
      </c>
      <c r="T464" s="17">
        <v>8.4111838465680697E-2</v>
      </c>
      <c r="U464" s="17">
        <v>8.5437640768113096E-2</v>
      </c>
      <c r="V464" s="17">
        <v>6.3908854383803462E-2</v>
      </c>
      <c r="W464" s="17">
        <v>0.11284138766800671</v>
      </c>
      <c r="X464" s="17">
        <v>8.4221100166107621E-2</v>
      </c>
      <c r="Y464" s="17">
        <v>6.2615049625921806E-2</v>
      </c>
      <c r="AA464" s="17">
        <v>0.27245791192950108</v>
      </c>
      <c r="AB464" s="17">
        <v>0.18386311437510169</v>
      </c>
      <c r="AC464" s="17">
        <v>6.5840441476428285E-2</v>
      </c>
      <c r="AD464" s="17">
        <v>6.5186432653478496E-2</v>
      </c>
      <c r="AE464" s="17">
        <v>9.9948430502411381E-2</v>
      </c>
      <c r="AF464" s="17">
        <v>9.6116949622782541E-2</v>
      </c>
      <c r="AG464" s="17">
        <v>9.4851846124450703E-2</v>
      </c>
      <c r="AH464" s="17">
        <v>5.0102384822043843E-2</v>
      </c>
      <c r="AI464" s="17">
        <v>9.201168917670878E-2</v>
      </c>
      <c r="AJ464" s="17">
        <v>5.9625150662080413E-2</v>
      </c>
      <c r="AK464" s="17">
        <v>5.6710907826064173E-2</v>
      </c>
      <c r="AL464" s="17">
        <v>3.4168294882724118E-2</v>
      </c>
      <c r="AM464" s="17">
        <v>8.8152443081382204E-2</v>
      </c>
      <c r="AN464" s="17">
        <v>0</v>
      </c>
      <c r="AO464" s="17">
        <v>1.8822175932943261E-2</v>
      </c>
      <c r="AP464" s="17">
        <v>5.9685046292281191E-2</v>
      </c>
      <c r="AQ464" s="17">
        <v>7.0061674383244232E-2</v>
      </c>
      <c r="AS464" s="17">
        <v>5.8739328102643727E-2</v>
      </c>
      <c r="AT464" s="17">
        <v>7.5638110233870667E-2</v>
      </c>
      <c r="AU464" s="17">
        <v>5.3480910463214612E-2</v>
      </c>
      <c r="AV464" s="17">
        <v>7.2016254181871159E-2</v>
      </c>
      <c r="AW464" s="17">
        <v>0.10784694124143961</v>
      </c>
      <c r="AX464" s="17">
        <v>8.0506868381289579E-2</v>
      </c>
      <c r="AY464" s="17">
        <v>0.18547863268871989</v>
      </c>
      <c r="AZ464" s="17">
        <v>9.5753354112745478E-2</v>
      </c>
      <c r="BB464" s="17">
        <v>6.5321838805295948E-2</v>
      </c>
      <c r="BC464" s="17">
        <v>9.5210338416496981E-2</v>
      </c>
      <c r="BD464" s="17">
        <v>6.1640095737046187E-2</v>
      </c>
      <c r="BE464" s="17">
        <v>7.3979913587885138E-2</v>
      </c>
      <c r="BF464" s="17">
        <v>8.0707833127021886E-2</v>
      </c>
      <c r="BG464" s="17">
        <v>0.11480689495989289</v>
      </c>
      <c r="BH464" s="17">
        <v>0.1381152099620688</v>
      </c>
      <c r="BI464" s="17">
        <v>7.4772007857545356E-2</v>
      </c>
      <c r="BJ464" s="17">
        <v>2.388364102347201E-2</v>
      </c>
    </row>
    <row r="465" spans="2:62">
      <c r="B465" s="16" t="s">
        <v>221</v>
      </c>
      <c r="C465" s="17">
        <v>0.15705448057970281</v>
      </c>
      <c r="D465" s="17">
        <v>0.13652550862452589</v>
      </c>
      <c r="E465" s="17">
        <v>0.15319416455702389</v>
      </c>
      <c r="F465" s="17">
        <v>0.17481321014000251</v>
      </c>
      <c r="G465" s="17">
        <v>0.15459263550041111</v>
      </c>
      <c r="H465" s="17">
        <v>0.1672412295693427</v>
      </c>
      <c r="I465" s="17">
        <v>0.15441373960990981</v>
      </c>
      <c r="K465" s="17">
        <v>0.14478926197946551</v>
      </c>
      <c r="L465" s="17">
        <v>0.1687010113486416</v>
      </c>
      <c r="N465" s="17">
        <v>0.20789642763933069</v>
      </c>
      <c r="O465" s="17">
        <v>0.1743093132156367</v>
      </c>
      <c r="P465" s="17">
        <v>0.22453866728377059</v>
      </c>
      <c r="Q465" s="17">
        <v>5.9556663191191427E-2</v>
      </c>
      <c r="R465" s="17">
        <v>0.1107841441282764</v>
      </c>
      <c r="S465" s="17">
        <v>0.1602952450770217</v>
      </c>
      <c r="T465" s="17">
        <v>0.1213090816036321</v>
      </c>
      <c r="U465" s="17">
        <v>0.15268487694273311</v>
      </c>
      <c r="V465" s="17">
        <v>0.22394883947315561</v>
      </c>
      <c r="W465" s="17">
        <v>0.13879754160565269</v>
      </c>
      <c r="X465" s="17">
        <v>0.1693987394896489</v>
      </c>
      <c r="Y465" s="17">
        <v>0.13262437580972869</v>
      </c>
      <c r="AA465" s="17">
        <v>0</v>
      </c>
      <c r="AB465" s="17">
        <v>0.1865337404287854</v>
      </c>
      <c r="AC465" s="17">
        <v>0.1380100519968869</v>
      </c>
      <c r="AD465" s="17">
        <v>0.1527138823496216</v>
      </c>
      <c r="AE465" s="17">
        <v>0.13974178210598101</v>
      </c>
      <c r="AF465" s="17">
        <v>0.1979679005128813</v>
      </c>
      <c r="AG465" s="17">
        <v>0.20044977530843211</v>
      </c>
      <c r="AH465" s="17">
        <v>0.14622708442118559</v>
      </c>
      <c r="AI465" s="17">
        <v>0.1260239582381463</v>
      </c>
      <c r="AJ465" s="17">
        <v>0.1467855200490415</v>
      </c>
      <c r="AK465" s="17">
        <v>0.1576832488956009</v>
      </c>
      <c r="AL465" s="17">
        <v>0.1862767454633103</v>
      </c>
      <c r="AM465" s="17">
        <v>0.12539503545704681</v>
      </c>
      <c r="AN465" s="17">
        <v>0.17450230957409221</v>
      </c>
      <c r="AO465" s="17">
        <v>0.12029426850756469</v>
      </c>
      <c r="AP465" s="17">
        <v>0.13841863483338179</v>
      </c>
      <c r="AQ465" s="17">
        <v>0.14583968210494791</v>
      </c>
      <c r="AS465" s="17">
        <v>0.1101984296569006</v>
      </c>
      <c r="AT465" s="17">
        <v>0.17877500370801061</v>
      </c>
      <c r="AU465" s="17">
        <v>0.23227312837530409</v>
      </c>
      <c r="AV465" s="17">
        <v>0.19059625143051909</v>
      </c>
      <c r="AW465" s="17">
        <v>0.10320373369205629</v>
      </c>
      <c r="AX465" s="17">
        <v>0.2238680283765043</v>
      </c>
      <c r="AY465" s="17">
        <v>0.1135141231012658</v>
      </c>
      <c r="AZ465" s="17">
        <v>0.1452687157298912</v>
      </c>
      <c r="BB465" s="17">
        <v>0.13254983731687919</v>
      </c>
      <c r="BC465" s="17">
        <v>0.16478484187126541</v>
      </c>
      <c r="BD465" s="17">
        <v>0.19662907448442071</v>
      </c>
      <c r="BE465" s="17">
        <v>0.21679399485652551</v>
      </c>
      <c r="BF465" s="17">
        <v>0.12528329178774031</v>
      </c>
      <c r="BG465" s="17">
        <v>0.23027316022303679</v>
      </c>
      <c r="BH465" s="17">
        <v>0.15645711910205631</v>
      </c>
      <c r="BI465" s="17">
        <v>0.13857891894774399</v>
      </c>
      <c r="BJ465" s="17">
        <v>0.1108910688621684</v>
      </c>
    </row>
    <row r="466" spans="2:62">
      <c r="B466" s="16" t="s">
        <v>222</v>
      </c>
      <c r="C466" s="17">
        <v>9.2230136561433321E-2</v>
      </c>
      <c r="D466" s="17">
        <v>0.15454288257221571</v>
      </c>
      <c r="E466" s="17">
        <v>0.1116348617158702</v>
      </c>
      <c r="F466" s="17">
        <v>0.10543929693557171</v>
      </c>
      <c r="G466" s="17">
        <v>7.5973094122239515E-2</v>
      </c>
      <c r="H466" s="17">
        <v>6.5068698181059301E-2</v>
      </c>
      <c r="I466" s="17">
        <v>5.65280131553818E-2</v>
      </c>
      <c r="K466" s="17">
        <v>8.517284150744206E-2</v>
      </c>
      <c r="L466" s="17">
        <v>9.8303375764979176E-2</v>
      </c>
      <c r="N466" s="17">
        <v>0.11168708870234891</v>
      </c>
      <c r="O466" s="17">
        <v>6.4621870710050044E-2</v>
      </c>
      <c r="P466" s="17">
        <v>4.7930227113320123E-2</v>
      </c>
      <c r="Q466" s="17">
        <v>0.13510869292815161</v>
      </c>
      <c r="R466" s="17">
        <v>9.2457718015393264E-2</v>
      </c>
      <c r="S466" s="17">
        <v>5.4762487878644593E-2</v>
      </c>
      <c r="T466" s="17">
        <v>9.0696486697566497E-2</v>
      </c>
      <c r="U466" s="17">
        <v>8.5627204874980586E-2</v>
      </c>
      <c r="V466" s="17">
        <v>6.4335560150343002E-2</v>
      </c>
      <c r="W466" s="17">
        <v>9.7930607401238517E-2</v>
      </c>
      <c r="X466" s="17">
        <v>0.13814140886508061</v>
      </c>
      <c r="Y466" s="17">
        <v>7.970655169068408E-2</v>
      </c>
      <c r="AA466" s="17">
        <v>0.14899228439318521</v>
      </c>
      <c r="AB466" s="17">
        <v>0.12347551341464071</v>
      </c>
      <c r="AC466" s="17">
        <v>0.1350591942560776</v>
      </c>
      <c r="AD466" s="17">
        <v>3.5192364595949009E-2</v>
      </c>
      <c r="AE466" s="17">
        <v>0.1166521923204961</v>
      </c>
      <c r="AF466" s="17">
        <v>6.8088529547406323E-2</v>
      </c>
      <c r="AG466" s="17">
        <v>0.10258702003438119</v>
      </c>
      <c r="AH466" s="17">
        <v>0.107476230619878</v>
      </c>
      <c r="AI466" s="17">
        <v>9.7640737665838598E-2</v>
      </c>
      <c r="AJ466" s="17">
        <v>0.1021365142608474</v>
      </c>
      <c r="AK466" s="17">
        <v>8.5025528574189255E-2</v>
      </c>
      <c r="AL466" s="17">
        <v>4.6115678112909862E-2</v>
      </c>
      <c r="AM466" s="17">
        <v>0.1202989552627413</v>
      </c>
      <c r="AN466" s="17">
        <v>9.738412500923492E-2</v>
      </c>
      <c r="AO466" s="17">
        <v>9.8751047316275958E-2</v>
      </c>
      <c r="AP466" s="17">
        <v>6.3084540962613844E-2</v>
      </c>
      <c r="AQ466" s="17">
        <v>3.3507420843061679E-2</v>
      </c>
      <c r="AS466" s="17">
        <v>8.3034191615536698E-2</v>
      </c>
      <c r="AT466" s="17">
        <v>9.2943385274099802E-2</v>
      </c>
      <c r="AU466" s="17">
        <v>0.1123905749959806</v>
      </c>
      <c r="AV466" s="17">
        <v>0.1021119613739576</v>
      </c>
      <c r="AW466" s="17">
        <v>5.7846946557214077E-2</v>
      </c>
      <c r="AX466" s="17">
        <v>0.14401173628120939</v>
      </c>
      <c r="AY466" s="17">
        <v>9.2134646085179142E-2</v>
      </c>
      <c r="AZ466" s="17">
        <v>0.10247965953629801</v>
      </c>
      <c r="BB466" s="17">
        <v>6.2798333876706358E-2</v>
      </c>
      <c r="BC466" s="17">
        <v>0.12589592776042219</v>
      </c>
      <c r="BD466" s="17">
        <v>0.13043976716083111</v>
      </c>
      <c r="BE466" s="17">
        <v>0.1228965370904542</v>
      </c>
      <c r="BF466" s="17">
        <v>5.2094180069786077E-2</v>
      </c>
      <c r="BG466" s="17">
        <v>0.15400668470881801</v>
      </c>
      <c r="BH466" s="17">
        <v>7.5550059174674875E-2</v>
      </c>
      <c r="BI466" s="17">
        <v>9.4396865922189654E-2</v>
      </c>
      <c r="BJ466" s="17">
        <v>7.3445213182566069E-2</v>
      </c>
    </row>
    <row r="467" spans="2:62">
      <c r="B467" s="16" t="s">
        <v>223</v>
      </c>
      <c r="C467" s="17">
        <v>0.18974017016436789</v>
      </c>
      <c r="D467" s="17">
        <v>0.2290935581665802</v>
      </c>
      <c r="E467" s="17">
        <v>0.27277593962260749</v>
      </c>
      <c r="F467" s="17">
        <v>0.2438406369366875</v>
      </c>
      <c r="G467" s="17">
        <v>0.15469231521354029</v>
      </c>
      <c r="H467" s="17">
        <v>0.14553483154499561</v>
      </c>
      <c r="I467" s="17">
        <v>0.1107857225389071</v>
      </c>
      <c r="K467" s="17">
        <v>0.169712799078333</v>
      </c>
      <c r="L467" s="17">
        <v>0.21017458847799311</v>
      </c>
      <c r="N467" s="17">
        <v>9.9503136952481974E-2</v>
      </c>
      <c r="O467" s="17">
        <v>0.21708788416619351</v>
      </c>
      <c r="P467" s="17">
        <v>0.1705432270691904</v>
      </c>
      <c r="Q467" s="17">
        <v>0.20137898830665271</v>
      </c>
      <c r="R467" s="17">
        <v>0.2009550155352211</v>
      </c>
      <c r="S467" s="17">
        <v>0.17337440099443971</v>
      </c>
      <c r="T467" s="17">
        <v>0.24265791897212369</v>
      </c>
      <c r="U467" s="17">
        <v>0.24067340058610151</v>
      </c>
      <c r="V467" s="17">
        <v>0.17128091636905801</v>
      </c>
      <c r="W467" s="17">
        <v>0.22430416969485939</v>
      </c>
      <c r="X467" s="17">
        <v>0.16424511265116021</v>
      </c>
      <c r="Y467" s="17">
        <v>0.18683450174560509</v>
      </c>
      <c r="AA467" s="17">
        <v>0.30448604090236642</v>
      </c>
      <c r="AB467" s="17">
        <v>0.2184205323116471</v>
      </c>
      <c r="AC467" s="17">
        <v>0.15343384116084</v>
      </c>
      <c r="AD467" s="17">
        <v>0.16341404898182171</v>
      </c>
      <c r="AE467" s="17">
        <v>0.23648361967103171</v>
      </c>
      <c r="AF467" s="17">
        <v>0.1747883005494659</v>
      </c>
      <c r="AG467" s="17">
        <v>0.12872058492365529</v>
      </c>
      <c r="AH467" s="17">
        <v>0.1488338618710188</v>
      </c>
      <c r="AI467" s="17">
        <v>0.1851701377730314</v>
      </c>
      <c r="AJ467" s="17">
        <v>0.1688847932621953</v>
      </c>
      <c r="AK467" s="17">
        <v>0.14615774035305459</v>
      </c>
      <c r="AL467" s="17">
        <v>0.248985070431959</v>
      </c>
      <c r="AM467" s="17">
        <v>0.17751302954420781</v>
      </c>
      <c r="AN467" s="17">
        <v>0.17139981422723169</v>
      </c>
      <c r="AO467" s="17">
        <v>0.25286439214201512</v>
      </c>
      <c r="AP467" s="17">
        <v>0.32249574900233352</v>
      </c>
      <c r="AQ467" s="17">
        <v>0.20216680520183761</v>
      </c>
      <c r="AS467" s="17">
        <v>0.1288183564993742</v>
      </c>
      <c r="AT467" s="17">
        <v>0.20258209007152961</v>
      </c>
      <c r="AU467" s="17">
        <v>0.15983011864912261</v>
      </c>
      <c r="AV467" s="17">
        <v>0.29847190063430001</v>
      </c>
      <c r="AW467" s="17">
        <v>0.14610377760206861</v>
      </c>
      <c r="AX467" s="17">
        <v>0.1195267715066837</v>
      </c>
      <c r="AY467" s="17">
        <v>0.2773342993865282</v>
      </c>
      <c r="AZ467" s="17">
        <v>0.22690669580108599</v>
      </c>
      <c r="BB467" s="17">
        <v>0.1679157062285758</v>
      </c>
      <c r="BC467" s="17">
        <v>0.20286391685322711</v>
      </c>
      <c r="BD467" s="17">
        <v>0.18014722261437949</v>
      </c>
      <c r="BE467" s="17">
        <v>0.27703317894874852</v>
      </c>
      <c r="BF467" s="17">
        <v>0.1360883785999909</v>
      </c>
      <c r="BG467" s="17">
        <v>0.11281014259006961</v>
      </c>
      <c r="BH467" s="17">
        <v>0.21711931868638759</v>
      </c>
      <c r="BI467" s="17">
        <v>0.23779721762587169</v>
      </c>
      <c r="BJ467" s="17">
        <v>0.16524645567716781</v>
      </c>
    </row>
    <row r="468" spans="2:62">
      <c r="B468" s="16" t="s">
        <v>224</v>
      </c>
      <c r="C468" s="17">
        <v>0.20092308666750111</v>
      </c>
      <c r="D468" s="17">
        <v>0.22216198244864979</v>
      </c>
      <c r="E468" s="17">
        <v>0.16442619968353159</v>
      </c>
      <c r="F468" s="17">
        <v>0.1860517916580253</v>
      </c>
      <c r="G468" s="17">
        <v>0.1860512816525903</v>
      </c>
      <c r="H468" s="17">
        <v>0.1869976252109784</v>
      </c>
      <c r="I468" s="17">
        <v>0.25017750976810182</v>
      </c>
      <c r="K468" s="17">
        <v>0.25005056721070412</v>
      </c>
      <c r="L468" s="17">
        <v>0.1516048108498789</v>
      </c>
      <c r="N468" s="17">
        <v>0.1879757676712295</v>
      </c>
      <c r="O468" s="17">
        <v>8.1824316306463279E-2</v>
      </c>
      <c r="P468" s="17">
        <v>0.20618788546220251</v>
      </c>
      <c r="Q468" s="17">
        <v>0.19513557095285761</v>
      </c>
      <c r="R468" s="17">
        <v>0.19225209586382419</v>
      </c>
      <c r="S468" s="17">
        <v>0.23105170172360989</v>
      </c>
      <c r="T468" s="17">
        <v>0.2379372827795104</v>
      </c>
      <c r="U468" s="17">
        <v>0.1849103837421637</v>
      </c>
      <c r="V468" s="17">
        <v>0.25211091692196858</v>
      </c>
      <c r="W468" s="17">
        <v>0.17816405185370099</v>
      </c>
      <c r="X468" s="17">
        <v>0.16501572993069891</v>
      </c>
      <c r="Y468" s="17">
        <v>0.26730983970426792</v>
      </c>
      <c r="AA468" s="17">
        <v>9.8749044279303685E-2</v>
      </c>
      <c r="AB468" s="17">
        <v>9.6274491731145828E-2</v>
      </c>
      <c r="AC468" s="17">
        <v>0.24030544566127299</v>
      </c>
      <c r="AD468" s="17">
        <v>0.24161059981143659</v>
      </c>
      <c r="AE468" s="17">
        <v>0.19575916553330819</v>
      </c>
      <c r="AF468" s="17">
        <v>0.17924653380665759</v>
      </c>
      <c r="AG468" s="17">
        <v>0.14113211825426661</v>
      </c>
      <c r="AH468" s="17">
        <v>0.2204310052016811</v>
      </c>
      <c r="AI468" s="17">
        <v>0.28096698237850182</v>
      </c>
      <c r="AJ468" s="17">
        <v>0.25238613596112808</v>
      </c>
      <c r="AK468" s="17">
        <v>0.26988999502601241</v>
      </c>
      <c r="AL468" s="17">
        <v>0.1882392083172118</v>
      </c>
      <c r="AM468" s="17">
        <v>0.15018711979353089</v>
      </c>
      <c r="AN468" s="17">
        <v>0.24206486432757621</v>
      </c>
      <c r="AO468" s="17">
        <v>0.27013565362524439</v>
      </c>
      <c r="AP468" s="17">
        <v>0.16491945397408639</v>
      </c>
      <c r="AQ468" s="17">
        <v>0.20295688494670461</v>
      </c>
      <c r="AS468" s="17">
        <v>0.24129238162632161</v>
      </c>
      <c r="AT468" s="17">
        <v>0.2136211504636415</v>
      </c>
      <c r="AU468" s="17">
        <v>0.2283415082630767</v>
      </c>
      <c r="AV468" s="17">
        <v>0.220237992905259</v>
      </c>
      <c r="AW468" s="17">
        <v>0.1986145689640649</v>
      </c>
      <c r="AX468" s="17">
        <v>8.0660272600707406E-2</v>
      </c>
      <c r="AY468" s="17">
        <v>0.14670745138133709</v>
      </c>
      <c r="AZ468" s="17">
        <v>0.14518410690451361</v>
      </c>
      <c r="BB468" s="17">
        <v>0.24604178715435121</v>
      </c>
      <c r="BC468" s="17">
        <v>0.22113769616956919</v>
      </c>
      <c r="BD468" s="17">
        <v>0.2237681992838057</v>
      </c>
      <c r="BE468" s="17">
        <v>0.1812449014234121</v>
      </c>
      <c r="BF468" s="17">
        <v>0.2257696457045108</v>
      </c>
      <c r="BG468" s="17">
        <v>7.5627481621739212E-2</v>
      </c>
      <c r="BH468" s="17">
        <v>0.1118957942620242</v>
      </c>
      <c r="BI468" s="17">
        <v>0.16863252128176209</v>
      </c>
      <c r="BJ468" s="17">
        <v>0.14509531426257549</v>
      </c>
    </row>
    <row r="470" spans="2:62" ht="87">
      <c r="B470" s="14" t="s">
        <v>228</v>
      </c>
    </row>
    <row r="471" spans="2:62">
      <c r="B471" s="15" t="s">
        <v>16</v>
      </c>
    </row>
    <row r="472" spans="2:62" ht="29.1">
      <c r="B472" s="16" t="s">
        <v>219</v>
      </c>
      <c r="C472" s="17">
        <v>0.25100659074248127</v>
      </c>
      <c r="D472" s="17">
        <v>0.1059649961886564</v>
      </c>
      <c r="E472" s="17">
        <v>0.1389836589062039</v>
      </c>
      <c r="F472" s="17">
        <v>0.20544871354370481</v>
      </c>
      <c r="G472" s="17">
        <v>0.2863425321869052</v>
      </c>
      <c r="H472" s="17">
        <v>0.3588637969049131</v>
      </c>
      <c r="I472" s="17">
        <v>0.37332118245372597</v>
      </c>
      <c r="K472" s="17">
        <v>0.22216882424682061</v>
      </c>
      <c r="L472" s="17">
        <v>0.27926718630326142</v>
      </c>
      <c r="N472" s="17">
        <v>0.26919146890719298</v>
      </c>
      <c r="O472" s="17">
        <v>0.36647950348641312</v>
      </c>
      <c r="P472" s="17">
        <v>0.245563274837759</v>
      </c>
      <c r="Q472" s="17">
        <v>0.31274256354585711</v>
      </c>
      <c r="R472" s="17">
        <v>0.26127342298068129</v>
      </c>
      <c r="S472" s="17">
        <v>0.33941811354799911</v>
      </c>
      <c r="T472" s="17">
        <v>0.2375442101375107</v>
      </c>
      <c r="U472" s="17">
        <v>0.2060363653844855</v>
      </c>
      <c r="V472" s="17">
        <v>0.21680926183991009</v>
      </c>
      <c r="W472" s="17">
        <v>0.2070522036155783</v>
      </c>
      <c r="X472" s="17">
        <v>0.24412973430674861</v>
      </c>
      <c r="Y472" s="17">
        <v>0.24672744459769291</v>
      </c>
      <c r="AA472" s="17">
        <v>0.1216401391556005</v>
      </c>
      <c r="AB472" s="17">
        <v>0.2789718422198264</v>
      </c>
      <c r="AC472" s="17">
        <v>0.27222237875274319</v>
      </c>
      <c r="AD472" s="17">
        <v>0.29940659616300258</v>
      </c>
      <c r="AE472" s="17">
        <v>0.18522097364076101</v>
      </c>
      <c r="AF472" s="17">
        <v>0.28285234837447021</v>
      </c>
      <c r="AG472" s="17">
        <v>0.25415081748150781</v>
      </c>
      <c r="AH472" s="17">
        <v>0.27581340242236441</v>
      </c>
      <c r="AI472" s="17">
        <v>0.21698083789780129</v>
      </c>
      <c r="AJ472" s="17">
        <v>0.25833895951421421</v>
      </c>
      <c r="AK472" s="17">
        <v>0.2005197650057769</v>
      </c>
      <c r="AL472" s="17">
        <v>0.2338139790922322</v>
      </c>
      <c r="AM472" s="17">
        <v>0.28817710376734917</v>
      </c>
      <c r="AN472" s="17">
        <v>0.33769318097147649</v>
      </c>
      <c r="AO472" s="17">
        <v>0.27931818082811471</v>
      </c>
      <c r="AP472" s="17">
        <v>0.1879068550825789</v>
      </c>
      <c r="AQ472" s="17">
        <v>0.3280817456764607</v>
      </c>
      <c r="AS472" s="17">
        <v>0.31537744632139469</v>
      </c>
      <c r="AT472" s="17">
        <v>0.1991050512477206</v>
      </c>
      <c r="AU472" s="17">
        <v>0.26110127193014188</v>
      </c>
      <c r="AV472" s="17">
        <v>0.1444583419958706</v>
      </c>
      <c r="AW472" s="17">
        <v>0.32710455690918261</v>
      </c>
      <c r="AX472" s="17">
        <v>0.2661410184232742</v>
      </c>
      <c r="AY472" s="17">
        <v>0.17110675521208629</v>
      </c>
      <c r="AZ472" s="17">
        <v>0.27655802543032942</v>
      </c>
      <c r="BB472" s="17">
        <v>0.26561979924791812</v>
      </c>
      <c r="BC472" s="17">
        <v>0.15901319213916401</v>
      </c>
      <c r="BD472" s="17">
        <v>0.2109059868010878</v>
      </c>
      <c r="BE472" s="17">
        <v>0.17110281237882799</v>
      </c>
      <c r="BF472" s="17">
        <v>0.36209611862084912</v>
      </c>
      <c r="BG472" s="17">
        <v>0.19358529258408691</v>
      </c>
      <c r="BH472" s="17">
        <v>0.24694851206512561</v>
      </c>
      <c r="BI472" s="17">
        <v>0.2249182353567383</v>
      </c>
      <c r="BJ472" s="17">
        <v>0.43294305703532471</v>
      </c>
    </row>
    <row r="473" spans="2:62">
      <c r="B473" s="16" t="s">
        <v>220</v>
      </c>
      <c r="C473" s="17">
        <v>9.7843690481512896E-2</v>
      </c>
      <c r="D473" s="17">
        <v>0.17626138350071879</v>
      </c>
      <c r="E473" s="17">
        <v>0.1518730990594086</v>
      </c>
      <c r="F473" s="17">
        <v>0.1355845523708693</v>
      </c>
      <c r="G473" s="17">
        <v>6.2560102307757035E-2</v>
      </c>
      <c r="H473" s="17">
        <v>5.5348967646846978E-2</v>
      </c>
      <c r="I473" s="17">
        <v>2.8956928224000839E-2</v>
      </c>
      <c r="K473" s="17">
        <v>9.1692069341409596E-2</v>
      </c>
      <c r="L473" s="17">
        <v>0.1032478720456487</v>
      </c>
      <c r="N473" s="17">
        <v>8.005238527226391E-2</v>
      </c>
      <c r="O473" s="17">
        <v>7.9348838918702078E-2</v>
      </c>
      <c r="P473" s="17">
        <v>0.10528714159815671</v>
      </c>
      <c r="Q473" s="17">
        <v>0.15802157426872401</v>
      </c>
      <c r="R473" s="17">
        <v>0.1049081084977824</v>
      </c>
      <c r="S473" s="17">
        <v>6.5749610333754357E-2</v>
      </c>
      <c r="T473" s="17">
        <v>9.125704625372684E-2</v>
      </c>
      <c r="U473" s="17">
        <v>9.5771094994681116E-2</v>
      </c>
      <c r="V473" s="17">
        <v>5.4135736464034287E-2</v>
      </c>
      <c r="W473" s="17">
        <v>0.1551743213205318</v>
      </c>
      <c r="X473" s="17">
        <v>9.1524049007167221E-2</v>
      </c>
      <c r="Y473" s="17">
        <v>7.96581857195542E-2</v>
      </c>
      <c r="AA473" s="17">
        <v>0.1797483297723913</v>
      </c>
      <c r="AB473" s="17">
        <v>0.1123790299801001</v>
      </c>
      <c r="AC473" s="17">
        <v>0.1006876202456225</v>
      </c>
      <c r="AD473" s="17">
        <v>8.4884937269397914E-2</v>
      </c>
      <c r="AE473" s="17">
        <v>0.1008187967574191</v>
      </c>
      <c r="AF473" s="17">
        <v>0.1132388698184477</v>
      </c>
      <c r="AG473" s="17">
        <v>0.14139261100282419</v>
      </c>
      <c r="AH473" s="17">
        <v>8.7398329134671451E-2</v>
      </c>
      <c r="AI473" s="17">
        <v>0.10669802432853299</v>
      </c>
      <c r="AJ473" s="17">
        <v>8.486867071172588E-2</v>
      </c>
      <c r="AK473" s="17">
        <v>4.9934990160848562E-2</v>
      </c>
      <c r="AL473" s="17">
        <v>6.2617276832587845E-2</v>
      </c>
      <c r="AM473" s="17">
        <v>7.3728142306747818E-2</v>
      </c>
      <c r="AN473" s="17">
        <v>7.4500553594218408E-2</v>
      </c>
      <c r="AO473" s="17">
        <v>9.8623544014008663E-2</v>
      </c>
      <c r="AP473" s="17">
        <v>9.4163930617790395E-2</v>
      </c>
      <c r="AQ473" s="17">
        <v>0.1025335020691707</v>
      </c>
      <c r="AS473" s="17">
        <v>7.616340960341321E-2</v>
      </c>
      <c r="AT473" s="17">
        <v>9.5808349104978915E-2</v>
      </c>
      <c r="AU473" s="17">
        <v>7.7504109822852746E-2</v>
      </c>
      <c r="AV473" s="17">
        <v>0.1150117045119753</v>
      </c>
      <c r="AW473" s="17">
        <v>0.12835827289800431</v>
      </c>
      <c r="AX473" s="17">
        <v>0.101320981405146</v>
      </c>
      <c r="AY473" s="17">
        <v>0.12665371796315569</v>
      </c>
      <c r="AZ473" s="17">
        <v>9.8857441286331282E-2</v>
      </c>
      <c r="BB473" s="17">
        <v>0.1004155471002014</v>
      </c>
      <c r="BC473" s="17">
        <v>0.1184705986704193</v>
      </c>
      <c r="BD473" s="17">
        <v>8.4594887065504581E-2</v>
      </c>
      <c r="BE473" s="17">
        <v>0.1107955793059574</v>
      </c>
      <c r="BF473" s="17">
        <v>9.0932263569890551E-2</v>
      </c>
      <c r="BG473" s="17">
        <v>0.13348983466722261</v>
      </c>
      <c r="BH473" s="17">
        <v>0.1146863030757639</v>
      </c>
      <c r="BI473" s="17">
        <v>5.4849554825302821E-2</v>
      </c>
      <c r="BJ473" s="17">
        <v>6.021560781983662E-2</v>
      </c>
    </row>
    <row r="474" spans="2:62">
      <c r="B474" s="16" t="s">
        <v>221</v>
      </c>
      <c r="C474" s="17">
        <v>0.14407560166847641</v>
      </c>
      <c r="D474" s="17">
        <v>0.16174632156854421</v>
      </c>
      <c r="E474" s="17">
        <v>0.12908995653329319</v>
      </c>
      <c r="F474" s="17">
        <v>0.13943802591783369</v>
      </c>
      <c r="G474" s="17">
        <v>0.1688663952051036</v>
      </c>
      <c r="H474" s="17">
        <v>0.16325509485435979</v>
      </c>
      <c r="I474" s="17">
        <v>0.11553336702834149</v>
      </c>
      <c r="K474" s="17">
        <v>0.13684594131616329</v>
      </c>
      <c r="L474" s="17">
        <v>0.151788104614337</v>
      </c>
      <c r="N474" s="17">
        <v>0.17369709665970659</v>
      </c>
      <c r="O474" s="17">
        <v>0.1268700886623059</v>
      </c>
      <c r="P474" s="17">
        <v>0.16573608987655511</v>
      </c>
      <c r="Q474" s="17">
        <v>0.14454823854570659</v>
      </c>
      <c r="R474" s="17">
        <v>0.12837487929247279</v>
      </c>
      <c r="S474" s="17">
        <v>0.1371317080779626</v>
      </c>
      <c r="T474" s="17">
        <v>0.12459761545191771</v>
      </c>
      <c r="U474" s="17">
        <v>0.14493192135678129</v>
      </c>
      <c r="V474" s="17">
        <v>0.15127074124909901</v>
      </c>
      <c r="W474" s="17">
        <v>0.1124653185179563</v>
      </c>
      <c r="X474" s="17">
        <v>0.17187608120518549</v>
      </c>
      <c r="Y474" s="17">
        <v>0.14999276138682521</v>
      </c>
      <c r="AA474" s="17">
        <v>0.1192218269213524</v>
      </c>
      <c r="AB474" s="17">
        <v>0.1407273017210306</v>
      </c>
      <c r="AC474" s="17">
        <v>0.14165392569036039</v>
      </c>
      <c r="AD474" s="17">
        <v>0.1978502064947516</v>
      </c>
      <c r="AE474" s="17">
        <v>0.145990949071124</v>
      </c>
      <c r="AF474" s="17">
        <v>0.1424702594978193</v>
      </c>
      <c r="AG474" s="17">
        <v>0.16915535572323759</v>
      </c>
      <c r="AH474" s="17">
        <v>0.15050359735947219</v>
      </c>
      <c r="AI474" s="17">
        <v>0.11813932958461799</v>
      </c>
      <c r="AJ474" s="17">
        <v>0.11312312107009311</v>
      </c>
      <c r="AK474" s="17">
        <v>0.12605157491706021</v>
      </c>
      <c r="AL474" s="17">
        <v>0.21408278425001051</v>
      </c>
      <c r="AM474" s="17">
        <v>0.16787624624827949</v>
      </c>
      <c r="AN474" s="17">
        <v>0.14454411358555541</v>
      </c>
      <c r="AO474" s="17">
        <v>8.1282711473558297E-2</v>
      </c>
      <c r="AP474" s="17">
        <v>0.1078431324864048</v>
      </c>
      <c r="AQ474" s="17">
        <v>6.5997162125517206E-2</v>
      </c>
      <c r="AS474" s="17">
        <v>8.92147099933982E-2</v>
      </c>
      <c r="AT474" s="17">
        <v>0.17959463097920941</v>
      </c>
      <c r="AU474" s="17">
        <v>0.18596920885612761</v>
      </c>
      <c r="AV474" s="17">
        <v>0.2041834253873295</v>
      </c>
      <c r="AW474" s="17">
        <v>7.8293120622121889E-2</v>
      </c>
      <c r="AX474" s="17">
        <v>0.20552752410436059</v>
      </c>
      <c r="AY474" s="17">
        <v>0.112314417818673</v>
      </c>
      <c r="AZ474" s="17">
        <v>0.1288965474765372</v>
      </c>
      <c r="BB474" s="17">
        <v>0.1121642469765998</v>
      </c>
      <c r="BC474" s="17">
        <v>0.16960178392458969</v>
      </c>
      <c r="BD474" s="17">
        <v>0.18571967820573451</v>
      </c>
      <c r="BE474" s="17">
        <v>0.20519315750974071</v>
      </c>
      <c r="BF474" s="17">
        <v>9.2057673335458723E-2</v>
      </c>
      <c r="BG474" s="17">
        <v>0.19366413535422319</v>
      </c>
      <c r="BH474" s="17">
        <v>0.1179746371651899</v>
      </c>
      <c r="BI474" s="17">
        <v>0.17830222635008669</v>
      </c>
      <c r="BJ474" s="17">
        <v>9.3698008330681273E-2</v>
      </c>
    </row>
    <row r="475" spans="2:62">
      <c r="B475" s="16" t="s">
        <v>222</v>
      </c>
      <c r="C475" s="17">
        <v>9.4873942923699939E-2</v>
      </c>
      <c r="D475" s="17">
        <v>0.1321913830187984</v>
      </c>
      <c r="E475" s="17">
        <v>0.12932261865276229</v>
      </c>
      <c r="F475" s="17">
        <v>0.12845094723326769</v>
      </c>
      <c r="G475" s="17">
        <v>8.699823157862259E-2</v>
      </c>
      <c r="H475" s="17">
        <v>5.3735802844209583E-2</v>
      </c>
      <c r="I475" s="17">
        <v>4.917508784700049E-2</v>
      </c>
      <c r="K475" s="17">
        <v>9.0083747282420537E-2</v>
      </c>
      <c r="L475" s="17">
        <v>9.9981453325873146E-2</v>
      </c>
      <c r="N475" s="17">
        <v>0.1278619582122647</v>
      </c>
      <c r="O475" s="17">
        <v>9.361668592961464E-2</v>
      </c>
      <c r="P475" s="17">
        <v>0.1377597070627796</v>
      </c>
      <c r="Q475" s="17">
        <v>9.6154449551323712E-2</v>
      </c>
      <c r="R475" s="17">
        <v>7.8383358037572362E-2</v>
      </c>
      <c r="S475" s="17">
        <v>0.10846301457584941</v>
      </c>
      <c r="T475" s="17">
        <v>6.9089163380358101E-2</v>
      </c>
      <c r="U475" s="17">
        <v>8.570909650821526E-2</v>
      </c>
      <c r="V475" s="17">
        <v>9.7144439688174336E-2</v>
      </c>
      <c r="W475" s="17">
        <v>9.3554991539536711E-2</v>
      </c>
      <c r="X475" s="17">
        <v>7.6136817008669658E-2</v>
      </c>
      <c r="Y475" s="17">
        <v>0.1028979541527011</v>
      </c>
      <c r="AA475" s="17">
        <v>0.1205527073132881</v>
      </c>
      <c r="AB475" s="17">
        <v>0.12305545999163089</v>
      </c>
      <c r="AC475" s="17">
        <v>0.16060827578062509</v>
      </c>
      <c r="AD475" s="17">
        <v>0.1132129876327149</v>
      </c>
      <c r="AE475" s="17">
        <v>0.1089480903011367</v>
      </c>
      <c r="AF475" s="17">
        <v>8.8592646375391687E-2</v>
      </c>
      <c r="AG475" s="17">
        <v>7.6799606251692382E-2</v>
      </c>
      <c r="AH475" s="17">
        <v>6.4139798185420857E-2</v>
      </c>
      <c r="AI475" s="17">
        <v>0.1059690508911926</v>
      </c>
      <c r="AJ475" s="17">
        <v>5.9614284258705498E-2</v>
      </c>
      <c r="AK475" s="17">
        <v>4.2935435580847343E-2</v>
      </c>
      <c r="AL475" s="17">
        <v>0.1054584759277173</v>
      </c>
      <c r="AM475" s="17">
        <v>0.12936264648149051</v>
      </c>
      <c r="AN475" s="17">
        <v>7.3757592461318341E-2</v>
      </c>
      <c r="AO475" s="17">
        <v>7.8134271233578606E-2</v>
      </c>
      <c r="AP475" s="17">
        <v>0.1248083450027703</v>
      </c>
      <c r="AQ475" s="17">
        <v>5.207743459156336E-2</v>
      </c>
      <c r="AS475" s="17">
        <v>0.1077852903317333</v>
      </c>
      <c r="AT475" s="17">
        <v>9.2134427374943248E-2</v>
      </c>
      <c r="AU475" s="17">
        <v>5.0605208010662428E-2</v>
      </c>
      <c r="AV475" s="17">
        <v>0.10041475102511439</v>
      </c>
      <c r="AW475" s="17">
        <v>7.7300759968714217E-2</v>
      </c>
      <c r="AX475" s="17">
        <v>0.17811219435715939</v>
      </c>
      <c r="AY475" s="17">
        <v>0.1122054318998362</v>
      </c>
      <c r="AZ475" s="17">
        <v>0.10532940625006321</v>
      </c>
      <c r="BB475" s="17">
        <v>0.1046629969301178</v>
      </c>
      <c r="BC475" s="17">
        <v>8.7309767205493383E-2</v>
      </c>
      <c r="BD475" s="17">
        <v>6.8013366593687105E-2</v>
      </c>
      <c r="BE475" s="17">
        <v>8.0797049085287231E-2</v>
      </c>
      <c r="BF475" s="17">
        <v>8.7335968095330535E-2</v>
      </c>
      <c r="BG475" s="17">
        <v>0.1866533905209124</v>
      </c>
      <c r="BH475" s="17">
        <v>0.13768462465706061</v>
      </c>
      <c r="BI475" s="17">
        <v>9.3248617742015288E-2</v>
      </c>
      <c r="BJ475" s="17">
        <v>9.6866158535601196E-2</v>
      </c>
    </row>
    <row r="476" spans="2:62">
      <c r="B476" s="16" t="s">
        <v>223</v>
      </c>
      <c r="C476" s="17">
        <v>0.17637694006210669</v>
      </c>
      <c r="D476" s="17">
        <v>0.20900504426593619</v>
      </c>
      <c r="E476" s="17">
        <v>0.26078380375560167</v>
      </c>
      <c r="F476" s="17">
        <v>0.19994172127059071</v>
      </c>
      <c r="G476" s="17">
        <v>0.18398167248118341</v>
      </c>
      <c r="H476" s="17">
        <v>0.12291025495494839</v>
      </c>
      <c r="I476" s="17">
        <v>9.6863950975372592E-2</v>
      </c>
      <c r="K476" s="17">
        <v>0.1611121411573577</v>
      </c>
      <c r="L476" s="17">
        <v>0.19209398819213411</v>
      </c>
      <c r="N476" s="17">
        <v>0.1117146131248172</v>
      </c>
      <c r="O476" s="17">
        <v>0.23653254124440251</v>
      </c>
      <c r="P476" s="17">
        <v>0.1368169705548081</v>
      </c>
      <c r="Q476" s="17">
        <v>0.1413694610100408</v>
      </c>
      <c r="R476" s="17">
        <v>0.17768821961215281</v>
      </c>
      <c r="S476" s="17">
        <v>0.14327845641104639</v>
      </c>
      <c r="T476" s="17">
        <v>0.18085581244840279</v>
      </c>
      <c r="U476" s="17">
        <v>0.20401834180105571</v>
      </c>
      <c r="V476" s="17">
        <v>0.2046946922279903</v>
      </c>
      <c r="W476" s="17">
        <v>0.21713272793571731</v>
      </c>
      <c r="X476" s="17">
        <v>0.18152848614298939</v>
      </c>
      <c r="Y476" s="17">
        <v>0.1535656099018721</v>
      </c>
      <c r="AA476" s="17">
        <v>0.18960330294435351</v>
      </c>
      <c r="AB476" s="17">
        <v>0.19259066758865651</v>
      </c>
      <c r="AC476" s="17">
        <v>0.153275176210208</v>
      </c>
      <c r="AD476" s="17">
        <v>0.1224365505261997</v>
      </c>
      <c r="AE476" s="17">
        <v>0.236100768518101</v>
      </c>
      <c r="AF476" s="17">
        <v>0.1789887100523142</v>
      </c>
      <c r="AG476" s="17">
        <v>0.14441932309104191</v>
      </c>
      <c r="AH476" s="17">
        <v>0.14534430210395069</v>
      </c>
      <c r="AI476" s="17">
        <v>0.17025809358985669</v>
      </c>
      <c r="AJ476" s="17">
        <v>0.1385657631694289</v>
      </c>
      <c r="AK476" s="17">
        <v>0.25183605670534198</v>
      </c>
      <c r="AL476" s="17">
        <v>0.13647792362728769</v>
      </c>
      <c r="AM476" s="17">
        <v>0.17633371770793591</v>
      </c>
      <c r="AN476" s="17">
        <v>0.17097584071077401</v>
      </c>
      <c r="AO476" s="17">
        <v>0.15267749991536911</v>
      </c>
      <c r="AP476" s="17">
        <v>0.21016953627902879</v>
      </c>
      <c r="AQ476" s="17">
        <v>0.22948567281962101</v>
      </c>
      <c r="AS476" s="17">
        <v>0.1322145008599464</v>
      </c>
      <c r="AT476" s="17">
        <v>0.1827937029854563</v>
      </c>
      <c r="AU476" s="17">
        <v>0.12581514560672499</v>
      </c>
      <c r="AV476" s="17">
        <v>0.27621483670828578</v>
      </c>
      <c r="AW476" s="17">
        <v>0.1418728567468602</v>
      </c>
      <c r="AX476" s="17">
        <v>0.1014206295725887</v>
      </c>
      <c r="AY476" s="17">
        <v>0.29557820118361322</v>
      </c>
      <c r="AZ476" s="17">
        <v>0.2122748994898834</v>
      </c>
      <c r="BB476" s="17">
        <v>0.1719053057498586</v>
      </c>
      <c r="BC476" s="17">
        <v>0.19516124912860719</v>
      </c>
      <c r="BD476" s="17">
        <v>0.12961932010796001</v>
      </c>
      <c r="BE476" s="17">
        <v>0.2528563603400068</v>
      </c>
      <c r="BF476" s="17">
        <v>0.13892021430248161</v>
      </c>
      <c r="BG476" s="17">
        <v>0.13433125696568671</v>
      </c>
      <c r="BH476" s="17">
        <v>0.21120392213228459</v>
      </c>
      <c r="BI476" s="17">
        <v>0.18351399422896369</v>
      </c>
      <c r="BJ476" s="17">
        <v>0.13611991769628831</v>
      </c>
    </row>
    <row r="477" spans="2:62">
      <c r="B477" s="16" t="s">
        <v>224</v>
      </c>
      <c r="C477" s="17">
        <v>0.23582323412172271</v>
      </c>
      <c r="D477" s="17">
        <v>0.21483087145734589</v>
      </c>
      <c r="E477" s="17">
        <v>0.18994686309273021</v>
      </c>
      <c r="F477" s="17">
        <v>0.19113603966373369</v>
      </c>
      <c r="G477" s="17">
        <v>0.21125106624042819</v>
      </c>
      <c r="H477" s="17">
        <v>0.24588608279472221</v>
      </c>
      <c r="I477" s="17">
        <v>0.33614948347155849</v>
      </c>
      <c r="K477" s="17">
        <v>0.29809727665582819</v>
      </c>
      <c r="L477" s="17">
        <v>0.1736213955187455</v>
      </c>
      <c r="N477" s="17">
        <v>0.23748247782375459</v>
      </c>
      <c r="O477" s="17">
        <v>9.715234175856205E-2</v>
      </c>
      <c r="P477" s="17">
        <v>0.20883681606994151</v>
      </c>
      <c r="Q477" s="17">
        <v>0.1471637130783478</v>
      </c>
      <c r="R477" s="17">
        <v>0.24937201157933811</v>
      </c>
      <c r="S477" s="17">
        <v>0.20595909705338819</v>
      </c>
      <c r="T477" s="17">
        <v>0.29665615232808368</v>
      </c>
      <c r="U477" s="17">
        <v>0.2635331799547812</v>
      </c>
      <c r="V477" s="17">
        <v>0.27594512853079189</v>
      </c>
      <c r="W477" s="17">
        <v>0.2146204370706796</v>
      </c>
      <c r="X477" s="17">
        <v>0.23480483232923949</v>
      </c>
      <c r="Y477" s="17">
        <v>0.26715804424135448</v>
      </c>
      <c r="AA477" s="17">
        <v>0.26923369389301399</v>
      </c>
      <c r="AB477" s="17">
        <v>0.1522756984987555</v>
      </c>
      <c r="AC477" s="17">
        <v>0.1715526233204408</v>
      </c>
      <c r="AD477" s="17">
        <v>0.1822087219139335</v>
      </c>
      <c r="AE477" s="17">
        <v>0.22292042171145821</v>
      </c>
      <c r="AF477" s="17">
        <v>0.19385716588155699</v>
      </c>
      <c r="AG477" s="17">
        <v>0.2140822864496961</v>
      </c>
      <c r="AH477" s="17">
        <v>0.27680057079412029</v>
      </c>
      <c r="AI477" s="17">
        <v>0.28195466370799849</v>
      </c>
      <c r="AJ477" s="17">
        <v>0.34548920127583249</v>
      </c>
      <c r="AK477" s="17">
        <v>0.32872217763012501</v>
      </c>
      <c r="AL477" s="17">
        <v>0.24754956027016439</v>
      </c>
      <c r="AM477" s="17">
        <v>0.16452214348819719</v>
      </c>
      <c r="AN477" s="17">
        <v>0.19852871867665731</v>
      </c>
      <c r="AO477" s="17">
        <v>0.30996379253537049</v>
      </c>
      <c r="AP477" s="17">
        <v>0.27510820053142698</v>
      </c>
      <c r="AQ477" s="17">
        <v>0.221824482717667</v>
      </c>
      <c r="AS477" s="17">
        <v>0.27924464289011419</v>
      </c>
      <c r="AT477" s="17">
        <v>0.25056383830769152</v>
      </c>
      <c r="AU477" s="17">
        <v>0.29900505577349029</v>
      </c>
      <c r="AV477" s="17">
        <v>0.15971694037142439</v>
      </c>
      <c r="AW477" s="17">
        <v>0.24707043285511651</v>
      </c>
      <c r="AX477" s="17">
        <v>0.1474776521374708</v>
      </c>
      <c r="AY477" s="17">
        <v>0.18214147592263549</v>
      </c>
      <c r="AZ477" s="17">
        <v>0.1780836800668556</v>
      </c>
      <c r="BB477" s="17">
        <v>0.24523210399530429</v>
      </c>
      <c r="BC477" s="17">
        <v>0.27044340893172641</v>
      </c>
      <c r="BD477" s="17">
        <v>0.32114676122602598</v>
      </c>
      <c r="BE477" s="17">
        <v>0.17925504138017981</v>
      </c>
      <c r="BF477" s="17">
        <v>0.2286577620759894</v>
      </c>
      <c r="BG477" s="17">
        <v>0.15827608990786809</v>
      </c>
      <c r="BH477" s="17">
        <v>0.17150200090457571</v>
      </c>
      <c r="BI477" s="17">
        <v>0.26516737149689329</v>
      </c>
      <c r="BJ477" s="17">
        <v>0.18015725058226789</v>
      </c>
    </row>
    <row r="479" spans="2:62" ht="57.95">
      <c r="B479" s="14" t="s">
        <v>229</v>
      </c>
    </row>
    <row r="480" spans="2:62">
      <c r="B480" s="15" t="s">
        <v>16</v>
      </c>
    </row>
    <row r="481" spans="2:62">
      <c r="B481" s="16" t="s">
        <v>230</v>
      </c>
      <c r="C481" s="17">
        <v>9.1202059909458302E-2</v>
      </c>
      <c r="D481" s="17">
        <v>0.1054993127795662</v>
      </c>
      <c r="E481" s="17">
        <v>9.7490030991806129E-2</v>
      </c>
      <c r="F481" s="17">
        <v>8.4451122385317018E-2</v>
      </c>
      <c r="G481" s="17">
        <v>8.1132579710087499E-2</v>
      </c>
      <c r="H481" s="17">
        <v>0.1114862917452846</v>
      </c>
      <c r="I481" s="17">
        <v>7.6673139073029681E-2</v>
      </c>
      <c r="K481" s="17">
        <v>9.2311267487788881E-2</v>
      </c>
      <c r="L481" s="17">
        <v>8.9456475923031117E-2</v>
      </c>
      <c r="N481" s="17">
        <v>8.0181188141464743E-2</v>
      </c>
      <c r="O481" s="17">
        <v>7.753665902093769E-2</v>
      </c>
      <c r="P481" s="17">
        <v>0.1248346101675462</v>
      </c>
      <c r="Q481" s="17">
        <v>0.105213403264196</v>
      </c>
      <c r="R481" s="17">
        <v>9.624132319735848E-2</v>
      </c>
      <c r="S481" s="17">
        <v>5.3803421853175208E-2</v>
      </c>
      <c r="T481" s="17">
        <v>0.1193607574389082</v>
      </c>
      <c r="U481" s="17">
        <v>7.0231475552876912E-2</v>
      </c>
      <c r="V481" s="17">
        <v>6.9306728953406144E-2</v>
      </c>
      <c r="W481" s="17">
        <v>0.11571127919272629</v>
      </c>
      <c r="X481" s="17">
        <v>9.3522290947481324E-2</v>
      </c>
      <c r="Y481" s="17">
        <v>8.7843553597693788E-2</v>
      </c>
      <c r="AA481" s="17">
        <v>9.2857041339017912E-2</v>
      </c>
      <c r="AB481" s="17">
        <v>6.2478590984396183E-2</v>
      </c>
      <c r="AC481" s="17">
        <v>0.10649283343299711</v>
      </c>
      <c r="AD481" s="17">
        <v>6.7913181696325167E-2</v>
      </c>
      <c r="AE481" s="17">
        <v>7.3675998328985179E-2</v>
      </c>
      <c r="AF481" s="17">
        <v>9.9408496726496862E-2</v>
      </c>
      <c r="AG481" s="17">
        <v>0.1087677772861655</v>
      </c>
      <c r="AH481" s="17">
        <v>9.3797603288259174E-2</v>
      </c>
      <c r="AI481" s="17">
        <v>3.2238553304633259E-2</v>
      </c>
      <c r="AJ481" s="17">
        <v>0.1179895248074187</v>
      </c>
      <c r="AK481" s="17">
        <v>7.0432128061315435E-2</v>
      </c>
      <c r="AL481" s="17">
        <v>8.7302326730113136E-2</v>
      </c>
      <c r="AM481" s="17">
        <v>0.10599258361417351</v>
      </c>
      <c r="AN481" s="17">
        <v>0.11679286822837449</v>
      </c>
      <c r="AO481" s="17">
        <v>0.1575829061629648</v>
      </c>
      <c r="AP481" s="17">
        <v>0.1130261264582442</v>
      </c>
      <c r="AQ481" s="17">
        <v>0.1023686684674837</v>
      </c>
      <c r="AS481" s="17">
        <v>4.6447618066118183E-2</v>
      </c>
      <c r="AT481" s="17">
        <v>0.1107237766919046</v>
      </c>
      <c r="AU481" s="17">
        <v>9.5861753118644782E-2</v>
      </c>
      <c r="AV481" s="17">
        <v>0.21252210787008949</v>
      </c>
      <c r="AW481" s="17">
        <v>6.3769914172705305E-2</v>
      </c>
      <c r="AX481" s="17">
        <v>7.9626430735100381E-2</v>
      </c>
      <c r="AY481" s="17">
        <v>5.7421255572129487E-2</v>
      </c>
      <c r="AZ481" s="17">
        <v>7.4310295982100941E-2</v>
      </c>
      <c r="BB481" s="17">
        <v>3.7834006180185079E-2</v>
      </c>
      <c r="BC481" s="17">
        <v>0.11159105202636981</v>
      </c>
      <c r="BD481" s="17">
        <v>8.5683394725520723E-2</v>
      </c>
      <c r="BE481" s="17">
        <v>0.23199055549029829</v>
      </c>
      <c r="BF481" s="17">
        <v>5.7847476870471447E-2</v>
      </c>
      <c r="BG481" s="17">
        <v>0.1132969912230769</v>
      </c>
      <c r="BH481" s="17">
        <v>5.9737725648364833E-2</v>
      </c>
      <c r="BI481" s="17">
        <v>5.9564199898627442E-2</v>
      </c>
      <c r="BJ481" s="17">
        <v>7.120041692131332E-2</v>
      </c>
    </row>
    <row r="482" spans="2:62">
      <c r="B482" s="16" t="s">
        <v>231</v>
      </c>
      <c r="C482" s="17">
        <v>0.1661645758231301</v>
      </c>
      <c r="D482" s="17">
        <v>0.22282309829008709</v>
      </c>
      <c r="E482" s="17">
        <v>0.18816541356842811</v>
      </c>
      <c r="F482" s="17">
        <v>0.20207378355982999</v>
      </c>
      <c r="G482" s="17">
        <v>0.1540158191202679</v>
      </c>
      <c r="H482" s="17">
        <v>0.14249499419740921</v>
      </c>
      <c r="I482" s="17">
        <v>0.1076645743395012</v>
      </c>
      <c r="K482" s="17">
        <v>0.16957111813251749</v>
      </c>
      <c r="L482" s="17">
        <v>0.16357163890690529</v>
      </c>
      <c r="N482" s="17">
        <v>0.12065103197072589</v>
      </c>
      <c r="O482" s="17">
        <v>0.1094999758215492</v>
      </c>
      <c r="P482" s="17">
        <v>0.1867939302762831</v>
      </c>
      <c r="Q482" s="17">
        <v>0.21237213103035099</v>
      </c>
      <c r="R482" s="17">
        <v>0.17435732716282951</v>
      </c>
      <c r="S482" s="17">
        <v>0.19795037553595049</v>
      </c>
      <c r="T482" s="17">
        <v>0.1241376623446707</v>
      </c>
      <c r="U482" s="17">
        <v>0.16163375662657509</v>
      </c>
      <c r="V482" s="17">
        <v>0.1724561560191199</v>
      </c>
      <c r="W482" s="17">
        <v>0.18816023740828869</v>
      </c>
      <c r="X482" s="17">
        <v>0.15736123704281851</v>
      </c>
      <c r="Y482" s="17">
        <v>0.1698544992332536</v>
      </c>
      <c r="AA482" s="17">
        <v>0.24682996304324351</v>
      </c>
      <c r="AB482" s="17">
        <v>0.20904991125862271</v>
      </c>
      <c r="AC482" s="17">
        <v>0.19581454527918041</v>
      </c>
      <c r="AD482" s="17">
        <v>0.146465760352053</v>
      </c>
      <c r="AE482" s="17">
        <v>0.1705484480135277</v>
      </c>
      <c r="AF482" s="17">
        <v>0.16452410892100799</v>
      </c>
      <c r="AG482" s="17">
        <v>0.18057156102087121</v>
      </c>
      <c r="AH482" s="17">
        <v>0.15549477074934401</v>
      </c>
      <c r="AI482" s="17">
        <v>0.18740041939833449</v>
      </c>
      <c r="AJ482" s="17">
        <v>0.130016824022197</v>
      </c>
      <c r="AK482" s="17">
        <v>0.15948537937334001</v>
      </c>
      <c r="AL482" s="17">
        <v>0.1440313923860804</v>
      </c>
      <c r="AM482" s="17">
        <v>0.18132698717605</v>
      </c>
      <c r="AN482" s="17">
        <v>0.17537936061865381</v>
      </c>
      <c r="AO482" s="17">
        <v>9.9185958187380532E-2</v>
      </c>
      <c r="AP482" s="17">
        <v>0.16639670068237411</v>
      </c>
      <c r="AQ482" s="17">
        <v>9.9979475813430196E-2</v>
      </c>
      <c r="AS482" s="17">
        <v>0.12965566135267181</v>
      </c>
      <c r="AT482" s="17">
        <v>0.18584315216558939</v>
      </c>
      <c r="AU482" s="17">
        <v>0.2400145348502897</v>
      </c>
      <c r="AV482" s="17">
        <v>0.22190473545086639</v>
      </c>
      <c r="AW482" s="17">
        <v>0.15939056298865781</v>
      </c>
      <c r="AX482" s="17">
        <v>0.10145842325399861</v>
      </c>
      <c r="AY482" s="17">
        <v>0.11010497005588039</v>
      </c>
      <c r="AZ482" s="17">
        <v>0.12796135594724389</v>
      </c>
      <c r="BB482" s="17">
        <v>0.1381497392898608</v>
      </c>
      <c r="BC482" s="17">
        <v>0.19916079318964239</v>
      </c>
      <c r="BD482" s="17">
        <v>0.2246697804255709</v>
      </c>
      <c r="BE482" s="17">
        <v>0.2395006163849358</v>
      </c>
      <c r="BF482" s="17">
        <v>0.1417719295776162</v>
      </c>
      <c r="BG482" s="17">
        <v>7.6747622717408523E-2</v>
      </c>
      <c r="BH482" s="17">
        <v>0.13641059116513371</v>
      </c>
      <c r="BI482" s="17">
        <v>0.1270669207917475</v>
      </c>
      <c r="BJ482" s="17">
        <v>0.10740816229964691</v>
      </c>
    </row>
    <row r="483" spans="2:62">
      <c r="B483" s="16" t="s">
        <v>232</v>
      </c>
      <c r="C483" s="17">
        <v>0.28800365026861841</v>
      </c>
      <c r="D483" s="17">
        <v>0.41236209017636111</v>
      </c>
      <c r="E483" s="17">
        <v>0.29004962931253081</v>
      </c>
      <c r="F483" s="17">
        <v>0.32197793959901388</v>
      </c>
      <c r="G483" s="17">
        <v>0.31073921737055099</v>
      </c>
      <c r="H483" s="17">
        <v>0.27032159558298707</v>
      </c>
      <c r="I483" s="17">
        <v>0.17052945790220431</v>
      </c>
      <c r="K483" s="17">
        <v>0.24172212817533689</v>
      </c>
      <c r="L483" s="17">
        <v>0.33343419001289698</v>
      </c>
      <c r="N483" s="17">
        <v>0.30405447875421332</v>
      </c>
      <c r="O483" s="17">
        <v>0.33502857750635062</v>
      </c>
      <c r="P483" s="17">
        <v>0.31420254862266078</v>
      </c>
      <c r="Q483" s="17">
        <v>0.22668724907677509</v>
      </c>
      <c r="R483" s="17">
        <v>0.25906792351343272</v>
      </c>
      <c r="S483" s="17">
        <v>0.27998002979331899</v>
      </c>
      <c r="T483" s="17">
        <v>0.3002813273291538</v>
      </c>
      <c r="U483" s="17">
        <v>0.31510068368918248</v>
      </c>
      <c r="V483" s="17">
        <v>0.26342265160286232</v>
      </c>
      <c r="W483" s="17">
        <v>0.29726933047085308</v>
      </c>
      <c r="X483" s="17">
        <v>0.30832691155459691</v>
      </c>
      <c r="Y483" s="17">
        <v>0.25170724297262359</v>
      </c>
      <c r="AA483" s="17">
        <v>0.27034061150911531</v>
      </c>
      <c r="AB483" s="17">
        <v>0.36864103322096903</v>
      </c>
      <c r="AC483" s="17">
        <v>0.35388830060182219</v>
      </c>
      <c r="AD483" s="17">
        <v>0.2704337915320239</v>
      </c>
      <c r="AE483" s="17">
        <v>0.38975790415079059</v>
      </c>
      <c r="AF483" s="17">
        <v>0.28858729345410572</v>
      </c>
      <c r="AG483" s="17">
        <v>0.27912323979891362</v>
      </c>
      <c r="AH483" s="17">
        <v>0.2381015608279019</v>
      </c>
      <c r="AI483" s="17">
        <v>0.30423696695494262</v>
      </c>
      <c r="AJ483" s="17">
        <v>0.19181688718887999</v>
      </c>
      <c r="AK483" s="17">
        <v>0.2423367093504363</v>
      </c>
      <c r="AL483" s="17">
        <v>0.29440230308520537</v>
      </c>
      <c r="AM483" s="17">
        <v>0.21053652024578581</v>
      </c>
      <c r="AN483" s="17">
        <v>0.2435767473701094</v>
      </c>
      <c r="AO483" s="17">
        <v>0.25660056434910611</v>
      </c>
      <c r="AP483" s="17">
        <v>0.2608216113943872</v>
      </c>
      <c r="AQ483" s="17">
        <v>0.36641292687428062</v>
      </c>
      <c r="AS483" s="17">
        <v>0.22897632909709681</v>
      </c>
      <c r="AT483" s="17">
        <v>0.26880322647790361</v>
      </c>
      <c r="AU483" s="17">
        <v>0.25225526634132572</v>
      </c>
      <c r="AV483" s="17">
        <v>0.32055816627157779</v>
      </c>
      <c r="AW483" s="17">
        <v>0.21276981686565541</v>
      </c>
      <c r="AX483" s="17">
        <v>0.324229160243582</v>
      </c>
      <c r="AY483" s="17">
        <v>0.48677261797601851</v>
      </c>
      <c r="AZ483" s="17">
        <v>0.40527971027344128</v>
      </c>
      <c r="BB483" s="17">
        <v>0.26485239081315032</v>
      </c>
      <c r="BC483" s="17">
        <v>0.32464640681943291</v>
      </c>
      <c r="BD483" s="17">
        <v>0.27571545118691559</v>
      </c>
      <c r="BE483" s="17">
        <v>0.29302737100419252</v>
      </c>
      <c r="BF483" s="17">
        <v>0.19778999437275011</v>
      </c>
      <c r="BG483" s="17">
        <v>0.38174854584032381</v>
      </c>
      <c r="BH483" s="17">
        <v>0.41783539635187139</v>
      </c>
      <c r="BI483" s="17">
        <v>0.38059314368996833</v>
      </c>
      <c r="BJ483" s="17">
        <v>0.20615099464514791</v>
      </c>
    </row>
    <row r="484" spans="2:62">
      <c r="B484" s="16" t="s">
        <v>233</v>
      </c>
      <c r="C484" s="17">
        <v>0.25814122217678342</v>
      </c>
      <c r="D484" s="17">
        <v>0.19345195371921589</v>
      </c>
      <c r="E484" s="17">
        <v>0.2740227031989379</v>
      </c>
      <c r="F484" s="17">
        <v>0.2428407032469698</v>
      </c>
      <c r="G484" s="17">
        <v>0.28925901784983787</v>
      </c>
      <c r="H484" s="17">
        <v>0.25451484652813411</v>
      </c>
      <c r="I484" s="17">
        <v>0.27737980393616479</v>
      </c>
      <c r="K484" s="17">
        <v>0.25395287930439492</v>
      </c>
      <c r="L484" s="17">
        <v>0.26109405821952081</v>
      </c>
      <c r="N484" s="17">
        <v>0.29285489222034572</v>
      </c>
      <c r="O484" s="17">
        <v>0.31934862206380771</v>
      </c>
      <c r="P484" s="17">
        <v>0.21775776074359579</v>
      </c>
      <c r="Q484" s="17">
        <v>0.23879657886434841</v>
      </c>
      <c r="R484" s="17">
        <v>0.2364555155037073</v>
      </c>
      <c r="S484" s="17">
        <v>0.25437659662144368</v>
      </c>
      <c r="T484" s="17">
        <v>0.2771957369883965</v>
      </c>
      <c r="U484" s="17">
        <v>0.28528921168382448</v>
      </c>
      <c r="V484" s="17">
        <v>0.2590909378131272</v>
      </c>
      <c r="W484" s="17">
        <v>0.22765179007833591</v>
      </c>
      <c r="X484" s="17">
        <v>0.27073402153414239</v>
      </c>
      <c r="Y484" s="17">
        <v>0.2495388551296745</v>
      </c>
      <c r="AA484" s="17">
        <v>0.2358194897931345</v>
      </c>
      <c r="AB484" s="17">
        <v>0.19200036250123401</v>
      </c>
      <c r="AC484" s="17">
        <v>0.19665131824166329</v>
      </c>
      <c r="AD484" s="17">
        <v>0.30529106705713333</v>
      </c>
      <c r="AE484" s="17">
        <v>0.24429232694520281</v>
      </c>
      <c r="AF484" s="17">
        <v>0.27792082228825549</v>
      </c>
      <c r="AG484" s="17">
        <v>0.2401584026339609</v>
      </c>
      <c r="AH484" s="17">
        <v>0.25056301002352288</v>
      </c>
      <c r="AI484" s="17">
        <v>0.26482568130420098</v>
      </c>
      <c r="AJ484" s="17">
        <v>0.31865882528761719</v>
      </c>
      <c r="AK484" s="17">
        <v>0.29108974296421219</v>
      </c>
      <c r="AL484" s="17">
        <v>0.22935330207367469</v>
      </c>
      <c r="AM484" s="17">
        <v>0.3080868840894756</v>
      </c>
      <c r="AN484" s="17">
        <v>0.2012167779103701</v>
      </c>
      <c r="AO484" s="17">
        <v>0.28705879537928308</v>
      </c>
      <c r="AP484" s="17">
        <v>0.25033497333202831</v>
      </c>
      <c r="AQ484" s="17">
        <v>0.27685972594391028</v>
      </c>
      <c r="AS484" s="17">
        <v>0.29633413493949412</v>
      </c>
      <c r="AT484" s="17">
        <v>0.26893040292389919</v>
      </c>
      <c r="AU484" s="17">
        <v>0.27560425275935141</v>
      </c>
      <c r="AV484" s="17">
        <v>0.18080412465678281</v>
      </c>
      <c r="AW484" s="17">
        <v>0.1984688916279074</v>
      </c>
      <c r="AX484" s="17">
        <v>0.35017694594575183</v>
      </c>
      <c r="AY484" s="17">
        <v>0.16480148708256021</v>
      </c>
      <c r="AZ484" s="17">
        <v>0.26692896799947352</v>
      </c>
      <c r="BB484" s="17">
        <v>0.3013145141455239</v>
      </c>
      <c r="BC484" s="17">
        <v>0.25454544348686348</v>
      </c>
      <c r="BD484" s="17">
        <v>0.27612592246555501</v>
      </c>
      <c r="BE484" s="17">
        <v>0.16890944361650009</v>
      </c>
      <c r="BF484" s="17">
        <v>0.24075683546296411</v>
      </c>
      <c r="BG484" s="17">
        <v>0.25344448415101739</v>
      </c>
      <c r="BH484" s="17">
        <v>0.29457476619473721</v>
      </c>
      <c r="BI484" s="17">
        <v>0.3082869087661998</v>
      </c>
      <c r="BJ484" s="17">
        <v>0.2765871379794318</v>
      </c>
    </row>
    <row r="485" spans="2:62">
      <c r="B485" s="16" t="s">
        <v>234</v>
      </c>
      <c r="C485" s="17">
        <v>0.19648849182200981</v>
      </c>
      <c r="D485" s="17">
        <v>6.5863545034769655E-2</v>
      </c>
      <c r="E485" s="17">
        <v>0.15027222292829701</v>
      </c>
      <c r="F485" s="17">
        <v>0.14865645120886931</v>
      </c>
      <c r="G485" s="17">
        <v>0.16485336594925579</v>
      </c>
      <c r="H485" s="17">
        <v>0.22118227194618501</v>
      </c>
      <c r="I485" s="17">
        <v>0.36775302474909988</v>
      </c>
      <c r="K485" s="17">
        <v>0.24244260689996189</v>
      </c>
      <c r="L485" s="17">
        <v>0.15244363693764579</v>
      </c>
      <c r="N485" s="17">
        <v>0.2022584089132505</v>
      </c>
      <c r="O485" s="17">
        <v>0.15858616558735511</v>
      </c>
      <c r="P485" s="17">
        <v>0.15641115018991411</v>
      </c>
      <c r="Q485" s="17">
        <v>0.21693063776432961</v>
      </c>
      <c r="R485" s="17">
        <v>0.23387791062267199</v>
      </c>
      <c r="S485" s="17">
        <v>0.2138895761961116</v>
      </c>
      <c r="T485" s="17">
        <v>0.1790245158988707</v>
      </c>
      <c r="U485" s="17">
        <v>0.1677448724475411</v>
      </c>
      <c r="V485" s="17">
        <v>0.23572352561148449</v>
      </c>
      <c r="W485" s="17">
        <v>0.1712073628497959</v>
      </c>
      <c r="X485" s="17">
        <v>0.17005553892096081</v>
      </c>
      <c r="Y485" s="17">
        <v>0.24105584906675459</v>
      </c>
      <c r="AA485" s="17">
        <v>0.15415289431548859</v>
      </c>
      <c r="AB485" s="17">
        <v>0.16783010203477799</v>
      </c>
      <c r="AC485" s="17">
        <v>0.14715300244433699</v>
      </c>
      <c r="AD485" s="17">
        <v>0.2098961993624647</v>
      </c>
      <c r="AE485" s="17">
        <v>0.1217253225614937</v>
      </c>
      <c r="AF485" s="17">
        <v>0.16955927861013401</v>
      </c>
      <c r="AG485" s="17">
        <v>0.1913790192600888</v>
      </c>
      <c r="AH485" s="17">
        <v>0.26204305511097198</v>
      </c>
      <c r="AI485" s="17">
        <v>0.21129837903788859</v>
      </c>
      <c r="AJ485" s="17">
        <v>0.24151793869388699</v>
      </c>
      <c r="AK485" s="17">
        <v>0.23665604025069609</v>
      </c>
      <c r="AL485" s="17">
        <v>0.2449106757249265</v>
      </c>
      <c r="AM485" s="17">
        <v>0.19405702487451529</v>
      </c>
      <c r="AN485" s="17">
        <v>0.26303424587249219</v>
      </c>
      <c r="AO485" s="17">
        <v>0.19957177592126529</v>
      </c>
      <c r="AP485" s="17">
        <v>0.20942058813296641</v>
      </c>
      <c r="AQ485" s="17">
        <v>0.1543792029008953</v>
      </c>
      <c r="AS485" s="17">
        <v>0.29858625654461912</v>
      </c>
      <c r="AT485" s="17">
        <v>0.165699441740703</v>
      </c>
      <c r="AU485" s="17">
        <v>0.13626419293038841</v>
      </c>
      <c r="AV485" s="17">
        <v>6.4210865750683563E-2</v>
      </c>
      <c r="AW485" s="17">
        <v>0.3656008143450738</v>
      </c>
      <c r="AX485" s="17">
        <v>0.14450903982156721</v>
      </c>
      <c r="AY485" s="17">
        <v>0.18089966931341131</v>
      </c>
      <c r="AZ485" s="17">
        <v>0.12551966979774029</v>
      </c>
      <c r="BB485" s="17">
        <v>0.25784934957127981</v>
      </c>
      <c r="BC485" s="17">
        <v>0.1100563044776913</v>
      </c>
      <c r="BD485" s="17">
        <v>0.13780545119643789</v>
      </c>
      <c r="BE485" s="17">
        <v>6.6572013504073352E-2</v>
      </c>
      <c r="BF485" s="17">
        <v>0.36183376371619802</v>
      </c>
      <c r="BG485" s="17">
        <v>0.17476235606817311</v>
      </c>
      <c r="BH485" s="17">
        <v>9.1441520639892943E-2</v>
      </c>
      <c r="BI485" s="17">
        <v>0.1244888268534569</v>
      </c>
      <c r="BJ485" s="17">
        <v>0.33865328815446</v>
      </c>
    </row>
    <row r="487" spans="2:62" ht="57.95">
      <c r="B487" s="14" t="s">
        <v>235</v>
      </c>
    </row>
    <row r="488" spans="2:62">
      <c r="B488" s="15" t="s">
        <v>16</v>
      </c>
    </row>
    <row r="489" spans="2:62">
      <c r="B489" s="16" t="s">
        <v>230</v>
      </c>
      <c r="C489" s="17">
        <v>6.8098265210418424E-2</v>
      </c>
      <c r="D489" s="17">
        <v>6.6328708020500074E-2</v>
      </c>
      <c r="E489" s="17">
        <v>8.3542024560835468E-2</v>
      </c>
      <c r="F489" s="17">
        <v>6.393172837840802E-2</v>
      </c>
      <c r="G489" s="17">
        <v>8.6440951052406734E-2</v>
      </c>
      <c r="H489" s="17">
        <v>7.2838486339225739E-2</v>
      </c>
      <c r="I489" s="17">
        <v>4.2028343181304682E-2</v>
      </c>
      <c r="K489" s="17">
        <v>7.8705324176298025E-2</v>
      </c>
      <c r="L489" s="17">
        <v>5.8032733000980927E-2</v>
      </c>
      <c r="N489" s="17">
        <v>6.1838371134523527E-2</v>
      </c>
      <c r="O489" s="17">
        <v>4.8482692918920323E-2</v>
      </c>
      <c r="P489" s="17">
        <v>5.8779218172744042E-2</v>
      </c>
      <c r="Q489" s="17">
        <v>7.1749103549536772E-2</v>
      </c>
      <c r="R489" s="17">
        <v>6.446054450120263E-2</v>
      </c>
      <c r="S489" s="17">
        <v>8.3401409168665119E-2</v>
      </c>
      <c r="T489" s="17">
        <v>8.9851934390715704E-2</v>
      </c>
      <c r="U489" s="17">
        <v>6.9508376831271548E-2</v>
      </c>
      <c r="V489" s="17">
        <v>6.5178928078681309E-2</v>
      </c>
      <c r="W489" s="17">
        <v>9.1298192092828925E-2</v>
      </c>
      <c r="X489" s="17">
        <v>6.0901867671734493E-2</v>
      </c>
      <c r="Y489" s="17">
        <v>2.9865652105400861E-2</v>
      </c>
      <c r="AA489" s="17">
        <v>0</v>
      </c>
      <c r="AB489" s="17">
        <v>8.7801505649043779E-2</v>
      </c>
      <c r="AC489" s="17">
        <v>4.9950681404521698E-2</v>
      </c>
      <c r="AD489" s="17">
        <v>6.8977197417742983E-2</v>
      </c>
      <c r="AE489" s="17">
        <v>6.8907548394862392E-2</v>
      </c>
      <c r="AF489" s="17">
        <v>9.8022881960570615E-2</v>
      </c>
      <c r="AG489" s="17">
        <v>7.8753082358231627E-2</v>
      </c>
      <c r="AH489" s="17">
        <v>4.8859412344554903E-2</v>
      </c>
      <c r="AI489" s="17">
        <v>0.109020754495913</v>
      </c>
      <c r="AJ489" s="17">
        <v>4.2742411824837852E-2</v>
      </c>
      <c r="AK489" s="17">
        <v>6.2167626713843953E-2</v>
      </c>
      <c r="AL489" s="17">
        <v>9.6898702910151638E-2</v>
      </c>
      <c r="AM489" s="17">
        <v>4.4539203639035588E-2</v>
      </c>
      <c r="AN489" s="17">
        <v>2.4488016406985811E-2</v>
      </c>
      <c r="AO489" s="17">
        <v>3.7753898375488273E-2</v>
      </c>
      <c r="AP489" s="17">
        <v>8.0032020579240387E-2</v>
      </c>
      <c r="AQ489" s="17">
        <v>0</v>
      </c>
      <c r="AS489" s="17">
        <v>7.5154651486876736E-2</v>
      </c>
      <c r="AT489" s="17">
        <v>5.9255013623227291E-2</v>
      </c>
      <c r="AU489" s="17">
        <v>2.801952477960588E-2</v>
      </c>
      <c r="AV489" s="17">
        <v>8.4384072499549545E-2</v>
      </c>
      <c r="AW489" s="17">
        <v>0.13664820334884201</v>
      </c>
      <c r="AX489" s="17">
        <v>1.971001529292107E-2</v>
      </c>
      <c r="AY489" s="17">
        <v>3.5642776828632032E-2</v>
      </c>
      <c r="AZ489" s="17">
        <v>5.4325710197178287E-2</v>
      </c>
      <c r="BB489" s="17">
        <v>4.4688701404394959E-2</v>
      </c>
      <c r="BC489" s="17">
        <v>5.9008927612960178E-2</v>
      </c>
      <c r="BD489" s="17">
        <v>2.2692767801693201E-2</v>
      </c>
      <c r="BE489" s="17">
        <v>6.4629668650104846E-2</v>
      </c>
      <c r="BF489" s="17">
        <v>0.1180006439228465</v>
      </c>
      <c r="BG489" s="17">
        <v>3.7833309199170453E-2</v>
      </c>
      <c r="BH489" s="17">
        <v>5.8909699900703993E-2</v>
      </c>
      <c r="BI489" s="17">
        <v>5.0339031764303939E-2</v>
      </c>
      <c r="BJ489" s="17">
        <v>9.8137411230091495E-2</v>
      </c>
    </row>
    <row r="490" spans="2:62">
      <c r="B490" s="16" t="s">
        <v>231</v>
      </c>
      <c r="C490" s="17">
        <v>0.1084846921020642</v>
      </c>
      <c r="D490" s="17">
        <v>0.14048425827488489</v>
      </c>
      <c r="E490" s="17">
        <v>0.1747256256731631</v>
      </c>
      <c r="F490" s="17">
        <v>0.121467373471238</v>
      </c>
      <c r="G490" s="17">
        <v>8.7890598977277856E-2</v>
      </c>
      <c r="H490" s="17">
        <v>6.8673315021301792E-2</v>
      </c>
      <c r="I490" s="17">
        <v>6.6310102188919848E-2</v>
      </c>
      <c r="K490" s="17">
        <v>0.1111850406880736</v>
      </c>
      <c r="L490" s="17">
        <v>0.10632628659045169</v>
      </c>
      <c r="N490" s="17">
        <v>0.11070125666954329</v>
      </c>
      <c r="O490" s="17">
        <v>9.5460730963191381E-2</v>
      </c>
      <c r="P490" s="17">
        <v>0.1163590134943535</v>
      </c>
      <c r="Q490" s="17">
        <v>0.10647831134182351</v>
      </c>
      <c r="R490" s="17">
        <v>0.1009298109395837</v>
      </c>
      <c r="S490" s="17">
        <v>0.1326086696309135</v>
      </c>
      <c r="T490" s="17">
        <v>7.7018832603717322E-2</v>
      </c>
      <c r="U490" s="17">
        <v>0.1229916427031188</v>
      </c>
      <c r="V490" s="17">
        <v>4.8085762545151643E-2</v>
      </c>
      <c r="W490" s="17">
        <v>0.1129071309445507</v>
      </c>
      <c r="X490" s="17">
        <v>0.1160896239279883</v>
      </c>
      <c r="Y490" s="17">
        <v>0.15219034419716029</v>
      </c>
      <c r="AA490" s="17">
        <v>9.7114342460143319E-2</v>
      </c>
      <c r="AB490" s="17">
        <v>0.12513835220618549</v>
      </c>
      <c r="AC490" s="17">
        <v>9.7886237880146665E-2</v>
      </c>
      <c r="AD490" s="17">
        <v>0.1259295183906792</v>
      </c>
      <c r="AE490" s="17">
        <v>0.1162469965547788</v>
      </c>
      <c r="AF490" s="17">
        <v>0.1100731808857261</v>
      </c>
      <c r="AG490" s="17">
        <v>0.1064989411415538</v>
      </c>
      <c r="AH490" s="17">
        <v>8.1818301098765339E-2</v>
      </c>
      <c r="AI490" s="17">
        <v>0.13786754009208591</v>
      </c>
      <c r="AJ490" s="17">
        <v>0.1048447091632046</v>
      </c>
      <c r="AK490" s="17">
        <v>7.7246138071259643E-2</v>
      </c>
      <c r="AL490" s="17">
        <v>5.9223499774402118E-2</v>
      </c>
      <c r="AM490" s="17">
        <v>0.16845898801888101</v>
      </c>
      <c r="AN490" s="17">
        <v>0.1201891881540624</v>
      </c>
      <c r="AO490" s="17">
        <v>0.13453400945849081</v>
      </c>
      <c r="AP490" s="17">
        <v>0.14090528205775379</v>
      </c>
      <c r="AQ490" s="17">
        <v>4.8746184042818587E-2</v>
      </c>
      <c r="AS490" s="17">
        <v>8.2845840225181572E-2</v>
      </c>
      <c r="AT490" s="17">
        <v>9.2456974486149007E-2</v>
      </c>
      <c r="AU490" s="17">
        <v>0.1166259459343066</v>
      </c>
      <c r="AV490" s="17">
        <v>0.1134964728575934</v>
      </c>
      <c r="AW490" s="17">
        <v>0.19386652635374679</v>
      </c>
      <c r="AX490" s="17">
        <v>0.10006435035905401</v>
      </c>
      <c r="AY490" s="17">
        <v>0.131046735549361</v>
      </c>
      <c r="AZ490" s="17">
        <v>9.1826658568348818E-2</v>
      </c>
      <c r="BB490" s="17">
        <v>0.1073292670410689</v>
      </c>
      <c r="BC490" s="17">
        <v>0.1055939620486613</v>
      </c>
      <c r="BD490" s="17">
        <v>0.1115974125264719</v>
      </c>
      <c r="BE490" s="17">
        <v>8.1313791084037024E-2</v>
      </c>
      <c r="BF490" s="17">
        <v>0.14768694449592551</v>
      </c>
      <c r="BG490" s="17">
        <v>9.4427791733974323E-2</v>
      </c>
      <c r="BH490" s="17">
        <v>0.11119719205888</v>
      </c>
      <c r="BI490" s="17">
        <v>4.1534219959813358E-2</v>
      </c>
      <c r="BJ490" s="17">
        <v>0.13336341695742379</v>
      </c>
    </row>
    <row r="491" spans="2:62">
      <c r="B491" s="16" t="s">
        <v>232</v>
      </c>
      <c r="C491" s="17">
        <v>0.24772422451995249</v>
      </c>
      <c r="D491" s="17">
        <v>0.28144468194661548</v>
      </c>
      <c r="E491" s="17">
        <v>0.2188739660853832</v>
      </c>
      <c r="F491" s="17">
        <v>0.26981797522502371</v>
      </c>
      <c r="G491" s="17">
        <v>0.26337330062132508</v>
      </c>
      <c r="H491" s="17">
        <v>0.26006723685185262</v>
      </c>
      <c r="I491" s="17">
        <v>0.21028505073923759</v>
      </c>
      <c r="K491" s="17">
        <v>0.2263398635760302</v>
      </c>
      <c r="L491" s="17">
        <v>0.26972369496581389</v>
      </c>
      <c r="N491" s="17">
        <v>0.2362446712657964</v>
      </c>
      <c r="O491" s="17">
        <v>0.30063780837445431</v>
      </c>
      <c r="P491" s="17">
        <v>0.25163427840449309</v>
      </c>
      <c r="Q491" s="17">
        <v>0.2270431194732016</v>
      </c>
      <c r="R491" s="17">
        <v>0.21148871809673389</v>
      </c>
      <c r="S491" s="17">
        <v>0.28850516598934661</v>
      </c>
      <c r="T491" s="17">
        <v>0.27331738470670008</v>
      </c>
      <c r="U491" s="17">
        <v>0.23012797623867801</v>
      </c>
      <c r="V491" s="17">
        <v>0.23054388599772779</v>
      </c>
      <c r="W491" s="17">
        <v>0.2531433832160917</v>
      </c>
      <c r="X491" s="17">
        <v>0.25494261061186319</v>
      </c>
      <c r="Y491" s="17">
        <v>0.25326488750822451</v>
      </c>
      <c r="AA491" s="17">
        <v>0.41477751413820457</v>
      </c>
      <c r="AB491" s="17">
        <v>0.38280344396362959</v>
      </c>
      <c r="AC491" s="17">
        <v>0.26281860964768888</v>
      </c>
      <c r="AD491" s="17">
        <v>0.25313960721077949</v>
      </c>
      <c r="AE491" s="17">
        <v>0.32469279047080191</v>
      </c>
      <c r="AF491" s="17">
        <v>0.2111414532359267</v>
      </c>
      <c r="AG491" s="17">
        <v>0.26240017843081093</v>
      </c>
      <c r="AH491" s="17">
        <v>0.26908439044084559</v>
      </c>
      <c r="AI491" s="17">
        <v>0.21847766336071539</v>
      </c>
      <c r="AJ491" s="17">
        <v>0.14689762659050579</v>
      </c>
      <c r="AK491" s="17">
        <v>0.2295020076338552</v>
      </c>
      <c r="AL491" s="17">
        <v>0.14690028273487071</v>
      </c>
      <c r="AM491" s="17">
        <v>0.25430149574946032</v>
      </c>
      <c r="AN491" s="17">
        <v>0.17372889409309469</v>
      </c>
      <c r="AO491" s="17">
        <v>0.15762054974233819</v>
      </c>
      <c r="AP491" s="17">
        <v>0.13606342493290849</v>
      </c>
      <c r="AQ491" s="17">
        <v>0.46048594845899582</v>
      </c>
      <c r="AS491" s="17">
        <v>0.26505554728930619</v>
      </c>
      <c r="AT491" s="17">
        <v>0.19017720672717409</v>
      </c>
      <c r="AU491" s="17">
        <v>0.2009159352446391</v>
      </c>
      <c r="AV491" s="17">
        <v>0.19462517113012731</v>
      </c>
      <c r="AW491" s="17">
        <v>0.29397529464541139</v>
      </c>
      <c r="AX491" s="17">
        <v>0.32703699872463449</v>
      </c>
      <c r="AY491" s="17">
        <v>0.39175059236375098</v>
      </c>
      <c r="AZ491" s="17">
        <v>0.31465389361046592</v>
      </c>
      <c r="BB491" s="17">
        <v>0.24790505155908349</v>
      </c>
      <c r="BC491" s="17">
        <v>0.18343539910883411</v>
      </c>
      <c r="BD491" s="17">
        <v>0.17712481048651049</v>
      </c>
      <c r="BE491" s="17">
        <v>0.19580978714214331</v>
      </c>
      <c r="BF491" s="17">
        <v>0.26096515302552759</v>
      </c>
      <c r="BG491" s="17">
        <v>0.32665080437488719</v>
      </c>
      <c r="BH491" s="17">
        <v>0.43895839199940989</v>
      </c>
      <c r="BI491" s="17">
        <v>0.28350705660898939</v>
      </c>
      <c r="BJ491" s="17">
        <v>0.28663749900848839</v>
      </c>
    </row>
    <row r="492" spans="2:62">
      <c r="B492" s="16" t="s">
        <v>233</v>
      </c>
      <c r="C492" s="17">
        <v>0.30219010938807261</v>
      </c>
      <c r="D492" s="17">
        <v>0.26997987868986367</v>
      </c>
      <c r="E492" s="17">
        <v>0.22602613103971089</v>
      </c>
      <c r="F492" s="17">
        <v>0.28933891972181458</v>
      </c>
      <c r="G492" s="17">
        <v>0.34227191178893002</v>
      </c>
      <c r="H492" s="17">
        <v>0.33167399917505203</v>
      </c>
      <c r="I492" s="17">
        <v>0.34363417144120179</v>
      </c>
      <c r="K492" s="17">
        <v>0.29389757081982087</v>
      </c>
      <c r="L492" s="17">
        <v>0.30826750855490731</v>
      </c>
      <c r="N492" s="17">
        <v>0.33918794609386071</v>
      </c>
      <c r="O492" s="17">
        <v>0.36623992231917141</v>
      </c>
      <c r="P492" s="17">
        <v>0.3094159399125283</v>
      </c>
      <c r="Q492" s="17">
        <v>0.45210331094214351</v>
      </c>
      <c r="R492" s="17">
        <v>0.33397251720489868</v>
      </c>
      <c r="S492" s="17">
        <v>0.27015407706349531</v>
      </c>
      <c r="T492" s="17">
        <v>0.28514969377689342</v>
      </c>
      <c r="U492" s="17">
        <v>0.29615516581079848</v>
      </c>
      <c r="V492" s="17">
        <v>0.35305389587526842</v>
      </c>
      <c r="W492" s="17">
        <v>0.22858538126018091</v>
      </c>
      <c r="X492" s="17">
        <v>0.25717992882003332</v>
      </c>
      <c r="Y492" s="17">
        <v>0.31187592055847341</v>
      </c>
      <c r="AA492" s="17">
        <v>0.2804528616374542</v>
      </c>
      <c r="AB492" s="17">
        <v>0.28887673901665051</v>
      </c>
      <c r="AC492" s="17">
        <v>0.37663787643658408</v>
      </c>
      <c r="AD492" s="17">
        <v>0.29648419379898178</v>
      </c>
      <c r="AE492" s="17">
        <v>0.32797855782044821</v>
      </c>
      <c r="AF492" s="17">
        <v>0.30185677039497733</v>
      </c>
      <c r="AG492" s="17">
        <v>0.30182679027948778</v>
      </c>
      <c r="AH492" s="17">
        <v>0.28600981218248123</v>
      </c>
      <c r="AI492" s="17">
        <v>0.30815565036999409</v>
      </c>
      <c r="AJ492" s="17">
        <v>0.33492932449408402</v>
      </c>
      <c r="AK492" s="17">
        <v>0.27506797006976552</v>
      </c>
      <c r="AL492" s="17">
        <v>0.33245234086137482</v>
      </c>
      <c r="AM492" s="17">
        <v>0.28845092858133659</v>
      </c>
      <c r="AN492" s="17">
        <v>0.24392294840796749</v>
      </c>
      <c r="AO492" s="17">
        <v>0.27963441833236952</v>
      </c>
      <c r="AP492" s="17">
        <v>0.27259323114011852</v>
      </c>
      <c r="AQ492" s="17">
        <v>0.22665071790682209</v>
      </c>
      <c r="AS492" s="17">
        <v>0.33311177005674142</v>
      </c>
      <c r="AT492" s="17">
        <v>0.30867044193922588</v>
      </c>
      <c r="AU492" s="17">
        <v>0.33608489894827548</v>
      </c>
      <c r="AV492" s="17">
        <v>0.24894291359577769</v>
      </c>
      <c r="AW492" s="17">
        <v>0.23865919720122161</v>
      </c>
      <c r="AX492" s="17">
        <v>0.22843338103767891</v>
      </c>
      <c r="AY492" s="17">
        <v>0.2043019938944122</v>
      </c>
      <c r="AZ492" s="17">
        <v>0.33768286680837828</v>
      </c>
      <c r="BB492" s="17">
        <v>0.35470895778373313</v>
      </c>
      <c r="BC492" s="17">
        <v>0.29019970478147861</v>
      </c>
      <c r="BD492" s="17">
        <v>0.3216021659546312</v>
      </c>
      <c r="BE492" s="17">
        <v>0.27592824256871068</v>
      </c>
      <c r="BF492" s="17">
        <v>0.31148972537685521</v>
      </c>
      <c r="BG492" s="17">
        <v>0.19647955755265389</v>
      </c>
      <c r="BH492" s="17">
        <v>0.29944320406332148</v>
      </c>
      <c r="BI492" s="17">
        <v>0.30259973134909007</v>
      </c>
      <c r="BJ492" s="17">
        <v>0.23824195361487249</v>
      </c>
    </row>
    <row r="493" spans="2:62">
      <c r="B493" s="16" t="s">
        <v>234</v>
      </c>
      <c r="C493" s="17">
        <v>0.2735027087794924</v>
      </c>
      <c r="D493" s="17">
        <v>0.24176247306813589</v>
      </c>
      <c r="E493" s="17">
        <v>0.29683225264090712</v>
      </c>
      <c r="F493" s="17">
        <v>0.25544400320351579</v>
      </c>
      <c r="G493" s="17">
        <v>0.2200232375600604</v>
      </c>
      <c r="H493" s="17">
        <v>0.26674696261256792</v>
      </c>
      <c r="I493" s="17">
        <v>0.33774233244933588</v>
      </c>
      <c r="K493" s="17">
        <v>0.28987220073977732</v>
      </c>
      <c r="L493" s="17">
        <v>0.25764977688784618</v>
      </c>
      <c r="N493" s="17">
        <v>0.2520277548362761</v>
      </c>
      <c r="O493" s="17">
        <v>0.18917884542426289</v>
      </c>
      <c r="P493" s="17">
        <v>0.26381155001588102</v>
      </c>
      <c r="Q493" s="17">
        <v>0.14262615469329479</v>
      </c>
      <c r="R493" s="17">
        <v>0.28914840925758112</v>
      </c>
      <c r="S493" s="17">
        <v>0.2253306781475794</v>
      </c>
      <c r="T493" s="17">
        <v>0.2746621545219734</v>
      </c>
      <c r="U493" s="17">
        <v>0.28121683841613321</v>
      </c>
      <c r="V493" s="17">
        <v>0.30313752750317102</v>
      </c>
      <c r="W493" s="17">
        <v>0.31406591248634769</v>
      </c>
      <c r="X493" s="17">
        <v>0.31088596896838072</v>
      </c>
      <c r="Y493" s="17">
        <v>0.25280319563074077</v>
      </c>
      <c r="AA493" s="17">
        <v>0.20765528176419781</v>
      </c>
      <c r="AB493" s="17">
        <v>0.11537995916449061</v>
      </c>
      <c r="AC493" s="17">
        <v>0.21270659463105859</v>
      </c>
      <c r="AD493" s="17">
        <v>0.25546948318181673</v>
      </c>
      <c r="AE493" s="17">
        <v>0.1621741067591087</v>
      </c>
      <c r="AF493" s="17">
        <v>0.27890571352279941</v>
      </c>
      <c r="AG493" s="17">
        <v>0.25052100778991587</v>
      </c>
      <c r="AH493" s="17">
        <v>0.31422808393335289</v>
      </c>
      <c r="AI493" s="17">
        <v>0.22647839168129169</v>
      </c>
      <c r="AJ493" s="17">
        <v>0.37058592792736761</v>
      </c>
      <c r="AK493" s="17">
        <v>0.35601625751127569</v>
      </c>
      <c r="AL493" s="17">
        <v>0.36452517371920062</v>
      </c>
      <c r="AM493" s="17">
        <v>0.2442493840112866</v>
      </c>
      <c r="AN493" s="17">
        <v>0.4376709529378896</v>
      </c>
      <c r="AO493" s="17">
        <v>0.39045712409131311</v>
      </c>
      <c r="AP493" s="17">
        <v>0.37040604128997889</v>
      </c>
      <c r="AQ493" s="17">
        <v>0.26411714959136362</v>
      </c>
      <c r="AS493" s="17">
        <v>0.24383219094189421</v>
      </c>
      <c r="AT493" s="17">
        <v>0.34944036322422339</v>
      </c>
      <c r="AU493" s="17">
        <v>0.31835369509317291</v>
      </c>
      <c r="AV493" s="17">
        <v>0.35855136991695219</v>
      </c>
      <c r="AW493" s="17">
        <v>0.13685077845077789</v>
      </c>
      <c r="AX493" s="17">
        <v>0.32475525458571147</v>
      </c>
      <c r="AY493" s="17">
        <v>0.23725790136384359</v>
      </c>
      <c r="AZ493" s="17">
        <v>0.20151087081562871</v>
      </c>
      <c r="BB493" s="17">
        <v>0.24536802221171949</v>
      </c>
      <c r="BC493" s="17">
        <v>0.36176200644806572</v>
      </c>
      <c r="BD493" s="17">
        <v>0.36698284323069308</v>
      </c>
      <c r="BE493" s="17">
        <v>0.38231851055500421</v>
      </c>
      <c r="BF493" s="17">
        <v>0.1618575331788451</v>
      </c>
      <c r="BG493" s="17">
        <v>0.34460853713931411</v>
      </c>
      <c r="BH493" s="17">
        <v>9.14915119776845E-2</v>
      </c>
      <c r="BI493" s="17">
        <v>0.32201996031780322</v>
      </c>
      <c r="BJ493" s="17">
        <v>0.2436197191891237</v>
      </c>
    </row>
    <row r="495" spans="2:62" ht="43.5">
      <c r="B495" s="14" t="s">
        <v>236</v>
      </c>
    </row>
    <row r="496" spans="2:62">
      <c r="B496" s="15" t="s">
        <v>16</v>
      </c>
    </row>
    <row r="497" spans="2:62" ht="43.5">
      <c r="B497" s="16" t="s">
        <v>237</v>
      </c>
      <c r="C497" s="17">
        <v>0.39393946242145877</v>
      </c>
      <c r="D497" s="17">
        <v>0.24919937573649331</v>
      </c>
      <c r="E497" s="17">
        <v>0.33613987782617261</v>
      </c>
      <c r="F497" s="17">
        <v>0.32693542875923981</v>
      </c>
      <c r="G497" s="17">
        <v>0.4056136854318963</v>
      </c>
      <c r="H497" s="17">
        <v>0.45822989585351392</v>
      </c>
      <c r="I497" s="17">
        <v>0.5378380968112666</v>
      </c>
      <c r="K497" s="17">
        <v>0.42326822850150958</v>
      </c>
      <c r="L497" s="17">
        <v>0.36597225761604751</v>
      </c>
      <c r="N497" s="17">
        <v>0.43698133339796719</v>
      </c>
      <c r="O497" s="17">
        <v>0.41315082240138978</v>
      </c>
      <c r="P497" s="17">
        <v>0.34201897738004983</v>
      </c>
      <c r="Q497" s="17">
        <v>0.45387313464348311</v>
      </c>
      <c r="R497" s="17">
        <v>0.36472277876941711</v>
      </c>
      <c r="S497" s="17">
        <v>0.47195310153109921</v>
      </c>
      <c r="T497" s="17">
        <v>0.37038650928716982</v>
      </c>
      <c r="U497" s="17">
        <v>0.35650350214355597</v>
      </c>
      <c r="V497" s="17">
        <v>0.40895252746955951</v>
      </c>
      <c r="W497" s="17">
        <v>0.34861793755216341</v>
      </c>
      <c r="X497" s="17">
        <v>0.38994270592734842</v>
      </c>
      <c r="Y497" s="17">
        <v>0.43462327848380761</v>
      </c>
      <c r="AA497" s="17">
        <v>0.3012321730414983</v>
      </c>
      <c r="AB497" s="17">
        <v>0.40364937962371228</v>
      </c>
      <c r="AC497" s="17">
        <v>0.37767978347885628</v>
      </c>
      <c r="AD497" s="17">
        <v>0.4653663820475748</v>
      </c>
      <c r="AE497" s="17">
        <v>0.35474474850733789</v>
      </c>
      <c r="AF497" s="17">
        <v>0.41690415854747692</v>
      </c>
      <c r="AG497" s="17">
        <v>0.40044076401197742</v>
      </c>
      <c r="AH497" s="17">
        <v>0.405411400025664</v>
      </c>
      <c r="AI497" s="17">
        <v>0.41720347757510018</v>
      </c>
      <c r="AJ497" s="17">
        <v>0.43565878589977453</v>
      </c>
      <c r="AK497" s="17">
        <v>0.43348645318327339</v>
      </c>
      <c r="AL497" s="17">
        <v>0.33103601561209328</v>
      </c>
      <c r="AM497" s="17">
        <v>0.41400756311334441</v>
      </c>
      <c r="AN497" s="17">
        <v>0.3547021624768314</v>
      </c>
      <c r="AO497" s="17">
        <v>0.35626794303615</v>
      </c>
      <c r="AP497" s="17">
        <v>0.34120789761514048</v>
      </c>
      <c r="AQ497" s="17">
        <v>0.32476714145007368</v>
      </c>
      <c r="AS497" s="17">
        <v>0.50083540957528483</v>
      </c>
      <c r="AT497" s="17">
        <v>0.33980834592878417</v>
      </c>
      <c r="AU497" s="17">
        <v>0.32687858348253229</v>
      </c>
      <c r="AV497" s="17">
        <v>0.2302051668971235</v>
      </c>
      <c r="AW497" s="17">
        <v>0.67272179208315119</v>
      </c>
      <c r="AX497" s="17">
        <v>0.36777005909256638</v>
      </c>
      <c r="AY497" s="17">
        <v>0.28172751022879322</v>
      </c>
      <c r="AZ497" s="17">
        <v>0.30814181818664788</v>
      </c>
      <c r="BB497" s="17">
        <v>0.44834530027875319</v>
      </c>
      <c r="BC497" s="17">
        <v>0.26615064092822888</v>
      </c>
      <c r="BD497" s="17">
        <v>0.32222304421314862</v>
      </c>
      <c r="BE497" s="17">
        <v>0.23646329157851251</v>
      </c>
      <c r="BF497" s="17">
        <v>0.61495719027029749</v>
      </c>
      <c r="BG497" s="17">
        <v>0.34675498722954018</v>
      </c>
      <c r="BH497" s="17">
        <v>0.32907374399945638</v>
      </c>
      <c r="BI497" s="17">
        <v>0.29826077780055482</v>
      </c>
      <c r="BJ497" s="17">
        <v>0.54510763890307412</v>
      </c>
    </row>
    <row r="498" spans="2:62" ht="29.1">
      <c r="B498" s="16" t="s">
        <v>238</v>
      </c>
      <c r="C498" s="17">
        <v>0.50364457665248419</v>
      </c>
      <c r="D498" s="17">
        <v>0.57973147162494743</v>
      </c>
      <c r="E498" s="17">
        <v>0.55041922294652301</v>
      </c>
      <c r="F498" s="17">
        <v>0.56507416425600676</v>
      </c>
      <c r="G498" s="17">
        <v>0.49324454437937743</v>
      </c>
      <c r="H498" s="17">
        <v>0.44965399102741888</v>
      </c>
      <c r="I498" s="17">
        <v>0.41048337062719598</v>
      </c>
      <c r="K498" s="17">
        <v>0.50328762406209249</v>
      </c>
      <c r="L498" s="17">
        <v>0.50284045688572243</v>
      </c>
      <c r="N498" s="17">
        <v>0.48229008327292838</v>
      </c>
      <c r="O498" s="17">
        <v>0.49146197397091163</v>
      </c>
      <c r="P498" s="17">
        <v>0.54164477745689854</v>
      </c>
      <c r="Q498" s="17">
        <v>0.37847234439656757</v>
      </c>
      <c r="R498" s="17">
        <v>0.54433884812099886</v>
      </c>
      <c r="S498" s="17">
        <v>0.45103632369089358</v>
      </c>
      <c r="T498" s="17">
        <v>0.49819900799409078</v>
      </c>
      <c r="U498" s="17">
        <v>0.5574588176104357</v>
      </c>
      <c r="V498" s="17">
        <v>0.49356706615711321</v>
      </c>
      <c r="W498" s="17">
        <v>0.53960940842917093</v>
      </c>
      <c r="X498" s="17">
        <v>0.5023561689621967</v>
      </c>
      <c r="Y498" s="17">
        <v>0.46277811987587508</v>
      </c>
      <c r="AA498" s="17">
        <v>0.37157113883528647</v>
      </c>
      <c r="AB498" s="17">
        <v>0.40657073313216052</v>
      </c>
      <c r="AC498" s="17">
        <v>0.5057772838127742</v>
      </c>
      <c r="AD498" s="17">
        <v>0.38004354795905498</v>
      </c>
      <c r="AE498" s="17">
        <v>0.52538626211424966</v>
      </c>
      <c r="AF498" s="17">
        <v>0.49680662284283522</v>
      </c>
      <c r="AG498" s="17">
        <v>0.48503088110108672</v>
      </c>
      <c r="AH498" s="17">
        <v>0.50832001311422459</v>
      </c>
      <c r="AI498" s="17">
        <v>0.47651166915149551</v>
      </c>
      <c r="AJ498" s="17">
        <v>0.52262932712446897</v>
      </c>
      <c r="AK498" s="17">
        <v>0.49497813370643362</v>
      </c>
      <c r="AL498" s="17">
        <v>0.60625619684664611</v>
      </c>
      <c r="AM498" s="17">
        <v>0.53253402200598932</v>
      </c>
      <c r="AN498" s="17">
        <v>0.64529783752316849</v>
      </c>
      <c r="AO498" s="17">
        <v>0.60502491521906399</v>
      </c>
      <c r="AP498" s="17">
        <v>0.6041149826175638</v>
      </c>
      <c r="AQ498" s="17">
        <v>0.43330968368999928</v>
      </c>
      <c r="AS498" s="17">
        <v>0.44894215789394659</v>
      </c>
      <c r="AT498" s="17">
        <v>0.58188275526472066</v>
      </c>
      <c r="AU498" s="17">
        <v>0.60603905049087614</v>
      </c>
      <c r="AV498" s="17">
        <v>0.60016833691373583</v>
      </c>
      <c r="AW498" s="17">
        <v>0.24564823269019709</v>
      </c>
      <c r="AX498" s="17">
        <v>0.52925699813452232</v>
      </c>
      <c r="AY498" s="17">
        <v>0.37174283620427367</v>
      </c>
      <c r="AZ498" s="17">
        <v>0.52539454435477584</v>
      </c>
      <c r="BB498" s="17">
        <v>0.51396186507049391</v>
      </c>
      <c r="BC498" s="17">
        <v>0.65668679899906679</v>
      </c>
      <c r="BD498" s="17">
        <v>0.58825723905948324</v>
      </c>
      <c r="BE498" s="17">
        <v>0.66359595631609292</v>
      </c>
      <c r="BF498" s="17">
        <v>0.30220383771063242</v>
      </c>
      <c r="BG498" s="17">
        <v>0.55651803103531017</v>
      </c>
      <c r="BH498" s="17">
        <v>0.43422720505964252</v>
      </c>
      <c r="BI498" s="17">
        <v>0.46961499777978549</v>
      </c>
      <c r="BJ498" s="17">
        <v>0.39517487601424522</v>
      </c>
    </row>
    <row r="499" spans="2:62">
      <c r="B499" s="16" t="s">
        <v>198</v>
      </c>
      <c r="C499" s="17">
        <v>0.10241596092605711</v>
      </c>
      <c r="D499" s="17">
        <v>0.17106915263855929</v>
      </c>
      <c r="E499" s="17">
        <v>0.1134408992273042</v>
      </c>
      <c r="F499" s="17">
        <v>0.1079904069847534</v>
      </c>
      <c r="G499" s="17">
        <v>0.1011417701887263</v>
      </c>
      <c r="H499" s="17">
        <v>9.2116113119067186E-2</v>
      </c>
      <c r="I499" s="17">
        <v>5.1678532561537392E-2</v>
      </c>
      <c r="K499" s="17">
        <v>7.3444147436397905E-2</v>
      </c>
      <c r="L499" s="17">
        <v>0.13118728549823011</v>
      </c>
      <c r="N499" s="17">
        <v>8.0728583329104348E-2</v>
      </c>
      <c r="O499" s="17">
        <v>9.5387203627698883E-2</v>
      </c>
      <c r="P499" s="17">
        <v>0.1163362451630517</v>
      </c>
      <c r="Q499" s="17">
        <v>0.16765452095994959</v>
      </c>
      <c r="R499" s="17">
        <v>9.0938373109583956E-2</v>
      </c>
      <c r="S499" s="17">
        <v>7.7010574778007324E-2</v>
      </c>
      <c r="T499" s="17">
        <v>0.13141448271873921</v>
      </c>
      <c r="U499" s="17">
        <v>8.6037680246008261E-2</v>
      </c>
      <c r="V499" s="17">
        <v>9.7480406373327333E-2</v>
      </c>
      <c r="W499" s="17">
        <v>0.11177265401866571</v>
      </c>
      <c r="X499" s="17">
        <v>0.10770112511045481</v>
      </c>
      <c r="Y499" s="17">
        <v>0.1025986016403171</v>
      </c>
      <c r="AA499" s="17">
        <v>0.32719668812321512</v>
      </c>
      <c r="AB499" s="17">
        <v>0.1897798872441272</v>
      </c>
      <c r="AC499" s="17">
        <v>0.1165429327083695</v>
      </c>
      <c r="AD499" s="17">
        <v>0.15459006999337011</v>
      </c>
      <c r="AE499" s="17">
        <v>0.11986898937841239</v>
      </c>
      <c r="AF499" s="17">
        <v>8.6289218609687884E-2</v>
      </c>
      <c r="AG499" s="17">
        <v>0.1145283548869358</v>
      </c>
      <c r="AH499" s="17">
        <v>8.6268586860111227E-2</v>
      </c>
      <c r="AI499" s="17">
        <v>0.10628485327340439</v>
      </c>
      <c r="AJ499" s="17">
        <v>4.1711886975756528E-2</v>
      </c>
      <c r="AK499" s="17">
        <v>7.153541311029285E-2</v>
      </c>
      <c r="AL499" s="17">
        <v>6.2707787541260357E-2</v>
      </c>
      <c r="AM499" s="17">
        <v>5.3458414880666473E-2</v>
      </c>
      <c r="AN499" s="17">
        <v>0</v>
      </c>
      <c r="AO499" s="17">
        <v>3.8707141744785983E-2</v>
      </c>
      <c r="AP499" s="17">
        <v>5.4677119767295612E-2</v>
      </c>
      <c r="AQ499" s="17">
        <v>0.24192317485992709</v>
      </c>
      <c r="AS499" s="17">
        <v>5.0222432530768572E-2</v>
      </c>
      <c r="AT499" s="17">
        <v>7.8308898806494984E-2</v>
      </c>
      <c r="AU499" s="17">
        <v>6.7082366026591567E-2</v>
      </c>
      <c r="AV499" s="17">
        <v>0.16962649618914069</v>
      </c>
      <c r="AW499" s="17">
        <v>8.1629975226651552E-2</v>
      </c>
      <c r="AX499" s="17">
        <v>0.10297294277291121</v>
      </c>
      <c r="AY499" s="17">
        <v>0.34652965356693283</v>
      </c>
      <c r="AZ499" s="17">
        <v>0.16646363745857631</v>
      </c>
      <c r="BB499" s="17">
        <v>3.7692834650752849E-2</v>
      </c>
      <c r="BC499" s="17">
        <v>7.7162560072704112E-2</v>
      </c>
      <c r="BD499" s="17">
        <v>8.9519716727368026E-2</v>
      </c>
      <c r="BE499" s="17">
        <v>9.9940752105394715E-2</v>
      </c>
      <c r="BF499" s="17">
        <v>8.2838972019070006E-2</v>
      </c>
      <c r="BG499" s="17">
        <v>9.672698173514957E-2</v>
      </c>
      <c r="BH499" s="17">
        <v>0.23669905094090099</v>
      </c>
      <c r="BI499" s="17">
        <v>0.2321242244196598</v>
      </c>
      <c r="BJ499" s="17">
        <v>5.9717485082680703E-2</v>
      </c>
    </row>
    <row r="501" spans="2:62" ht="87">
      <c r="B501" s="14" t="s">
        <v>239</v>
      </c>
    </row>
    <row r="502" spans="2:62">
      <c r="B502" s="15" t="s">
        <v>16</v>
      </c>
    </row>
    <row r="503" spans="2:62">
      <c r="B503" s="16" t="s">
        <v>102</v>
      </c>
      <c r="C503" s="17">
        <v>0.33738034896375202</v>
      </c>
      <c r="D503" s="17">
        <v>0.34959340383771959</v>
      </c>
      <c r="E503" s="17">
        <v>0.38686183557294812</v>
      </c>
      <c r="F503" s="17">
        <v>0.39524390509793778</v>
      </c>
      <c r="G503" s="17">
        <v>0.3272410931325539</v>
      </c>
      <c r="H503" s="17">
        <v>0.31058026206298489</v>
      </c>
      <c r="I503" s="17">
        <v>0.26850989774218681</v>
      </c>
      <c r="K503" s="17">
        <v>0.33879150953221548</v>
      </c>
      <c r="L503" s="17">
        <v>0.33411097311707427</v>
      </c>
      <c r="N503" s="17">
        <v>0.33733268859638837</v>
      </c>
      <c r="O503" s="17">
        <v>0.34853272370852401</v>
      </c>
      <c r="P503" s="17">
        <v>0.3834996539822329</v>
      </c>
      <c r="Q503" s="17">
        <v>0.36511502993075362</v>
      </c>
      <c r="R503" s="17">
        <v>0.33822389313991091</v>
      </c>
      <c r="S503" s="17">
        <v>0.29611571146902632</v>
      </c>
      <c r="T503" s="17">
        <v>0.36349859403329232</v>
      </c>
      <c r="U503" s="17">
        <v>0.3869861594106096</v>
      </c>
      <c r="V503" s="17">
        <v>0.34846721242243173</v>
      </c>
      <c r="W503" s="17">
        <v>0.37671421968988023</v>
      </c>
      <c r="X503" s="17">
        <v>0.28237480941460108</v>
      </c>
      <c r="Y503" s="17">
        <v>0.26000941682020762</v>
      </c>
      <c r="AA503" s="17">
        <v>0.32873217608720778</v>
      </c>
      <c r="AB503" s="17">
        <v>0.26246962315729278</v>
      </c>
      <c r="AC503" s="17">
        <v>0.243627835479379</v>
      </c>
      <c r="AD503" s="17">
        <v>0.27504924326801911</v>
      </c>
      <c r="AE503" s="17">
        <v>0.36186309769198238</v>
      </c>
      <c r="AF503" s="17">
        <v>0.28952966228718929</v>
      </c>
      <c r="AG503" s="17">
        <v>0.3509716952972986</v>
      </c>
      <c r="AH503" s="17">
        <v>0.40708072391962841</v>
      </c>
      <c r="AI503" s="17">
        <v>0.2775231047449031</v>
      </c>
      <c r="AJ503" s="17">
        <v>0.31816265736508448</v>
      </c>
      <c r="AK503" s="17">
        <v>0.3943043519604148</v>
      </c>
      <c r="AL503" s="17">
        <v>0.44768362151743391</v>
      </c>
      <c r="AM503" s="17">
        <v>0.33969228697969528</v>
      </c>
      <c r="AN503" s="17">
        <v>0.2678977375630367</v>
      </c>
      <c r="AO503" s="17">
        <v>0.40771766424859818</v>
      </c>
      <c r="AP503" s="17">
        <v>0.4044852645057499</v>
      </c>
      <c r="AQ503" s="17">
        <v>0.33965826391996229</v>
      </c>
      <c r="AS503" s="17">
        <v>0.30425485763743249</v>
      </c>
      <c r="AT503" s="17">
        <v>0.39710605650547143</v>
      </c>
      <c r="AU503" s="17">
        <v>0.28186099718555602</v>
      </c>
      <c r="AV503" s="17">
        <v>0.40525045598203041</v>
      </c>
      <c r="AW503" s="17">
        <v>0.27519649785796291</v>
      </c>
      <c r="AX503" s="17">
        <v>0.38749757497298881</v>
      </c>
      <c r="AY503" s="17">
        <v>0.22598453842591831</v>
      </c>
      <c r="AZ503" s="17">
        <v>0.31533300303651179</v>
      </c>
      <c r="BB503" s="17">
        <v>0.2866126033095876</v>
      </c>
      <c r="BC503" s="17">
        <v>0.41472434833585148</v>
      </c>
      <c r="BD503" s="17">
        <v>0.3474994823411931</v>
      </c>
      <c r="BE503" s="17">
        <v>0.44543096300410467</v>
      </c>
      <c r="BF503" s="17">
        <v>0.30060526944487082</v>
      </c>
      <c r="BG503" s="17">
        <v>0.38422205031969231</v>
      </c>
      <c r="BH503" s="17">
        <v>0.20871611896313619</v>
      </c>
      <c r="BI503" s="17">
        <v>0.25393771148308081</v>
      </c>
      <c r="BJ503" s="17">
        <v>0.40749004731500948</v>
      </c>
    </row>
    <row r="504" spans="2:62">
      <c r="B504" s="16" t="s">
        <v>103</v>
      </c>
      <c r="C504" s="17">
        <v>0.32402069051848281</v>
      </c>
      <c r="D504" s="17">
        <v>0.29211273517380842</v>
      </c>
      <c r="E504" s="17">
        <v>0.36265676307760258</v>
      </c>
      <c r="F504" s="17">
        <v>0.30738718943134241</v>
      </c>
      <c r="G504" s="17">
        <v>0.35461050377117409</v>
      </c>
      <c r="H504" s="17">
        <v>0.36086927478612763</v>
      </c>
      <c r="I504" s="17">
        <v>0.27753587441489891</v>
      </c>
      <c r="K504" s="17">
        <v>0.31660822621177759</v>
      </c>
      <c r="L504" s="17">
        <v>0.33270215299036587</v>
      </c>
      <c r="N504" s="17">
        <v>0.27257905387207387</v>
      </c>
      <c r="O504" s="17">
        <v>0.28526254187120209</v>
      </c>
      <c r="P504" s="17">
        <v>0.27428261194713999</v>
      </c>
      <c r="Q504" s="17">
        <v>0.28650666696081062</v>
      </c>
      <c r="R504" s="17">
        <v>0.38149707927527582</v>
      </c>
      <c r="S504" s="17">
        <v>0.37782615808025177</v>
      </c>
      <c r="T504" s="17">
        <v>0.34086528802485599</v>
      </c>
      <c r="U504" s="17">
        <v>0.29459468241529357</v>
      </c>
      <c r="V504" s="17">
        <v>0.29182858185577443</v>
      </c>
      <c r="W504" s="17">
        <v>0.34178491807775158</v>
      </c>
      <c r="X504" s="17">
        <v>0.30391294681098641</v>
      </c>
      <c r="Y504" s="17">
        <v>0.36979775522944658</v>
      </c>
      <c r="AA504" s="17">
        <v>0.28306872447011128</v>
      </c>
      <c r="AB504" s="17">
        <v>0.3235074975057145</v>
      </c>
      <c r="AC504" s="17">
        <v>0.33825841621502678</v>
      </c>
      <c r="AD504" s="17">
        <v>0.36985499668938659</v>
      </c>
      <c r="AE504" s="17">
        <v>0.31683156530091788</v>
      </c>
      <c r="AF504" s="17">
        <v>0.37142547404517712</v>
      </c>
      <c r="AG504" s="17">
        <v>0.28611734330503652</v>
      </c>
      <c r="AH504" s="17">
        <v>0.26386325922545711</v>
      </c>
      <c r="AI504" s="17">
        <v>0.30456297371754271</v>
      </c>
      <c r="AJ504" s="17">
        <v>0.33385454730587849</v>
      </c>
      <c r="AK504" s="17">
        <v>0.34960800709081002</v>
      </c>
      <c r="AL504" s="17">
        <v>0.32282336599917011</v>
      </c>
      <c r="AM504" s="17">
        <v>0.42456234859115338</v>
      </c>
      <c r="AN504" s="17">
        <v>0.29015387140998222</v>
      </c>
      <c r="AO504" s="17">
        <v>0.33655183619913082</v>
      </c>
      <c r="AP504" s="17">
        <v>0.33666737189196488</v>
      </c>
      <c r="AQ504" s="17">
        <v>0.15886476945495559</v>
      </c>
      <c r="AS504" s="17">
        <v>0.37403381528110441</v>
      </c>
      <c r="AT504" s="17">
        <v>0.32649639982946838</v>
      </c>
      <c r="AU504" s="17">
        <v>0.40224634589899899</v>
      </c>
      <c r="AV504" s="17">
        <v>0.30829409619786352</v>
      </c>
      <c r="AW504" s="17">
        <v>0.3302941819188272</v>
      </c>
      <c r="AX504" s="17">
        <v>0.30164634040611138</v>
      </c>
      <c r="AY504" s="17">
        <v>0.2051948318746705</v>
      </c>
      <c r="AZ504" s="17">
        <v>0.25375570316411022</v>
      </c>
      <c r="BB504" s="17">
        <v>0.40480813975963892</v>
      </c>
      <c r="BC504" s="17">
        <v>0.32540797819504569</v>
      </c>
      <c r="BD504" s="17">
        <v>0.35315828675036459</v>
      </c>
      <c r="BE504" s="17">
        <v>0.30537777574673108</v>
      </c>
      <c r="BF504" s="17">
        <v>0.3216539541690302</v>
      </c>
      <c r="BG504" s="17">
        <v>0.28497875210829032</v>
      </c>
      <c r="BH504" s="17">
        <v>0.23932621017556621</v>
      </c>
      <c r="BI504" s="17">
        <v>0.33016307453639848</v>
      </c>
      <c r="BJ504" s="17">
        <v>0.21296020795463891</v>
      </c>
    </row>
    <row r="505" spans="2:62">
      <c r="B505" s="16" t="s">
        <v>104</v>
      </c>
      <c r="C505" s="17">
        <v>0.220500094370539</v>
      </c>
      <c r="D505" s="17">
        <v>0.25265182812692749</v>
      </c>
      <c r="E505" s="17">
        <v>0.19612859758214979</v>
      </c>
      <c r="F505" s="17">
        <v>0.2164019433046605</v>
      </c>
      <c r="G505" s="17">
        <v>0.21356173358049829</v>
      </c>
      <c r="H505" s="17">
        <v>0.22426488567280961</v>
      </c>
      <c r="I505" s="17">
        <v>0.2255891332042346</v>
      </c>
      <c r="K505" s="17">
        <v>0.22777385970489919</v>
      </c>
      <c r="L505" s="17">
        <v>0.2133207337543282</v>
      </c>
      <c r="N505" s="17">
        <v>0.25651932079519107</v>
      </c>
      <c r="O505" s="17">
        <v>0.20684705208000381</v>
      </c>
      <c r="P505" s="17">
        <v>0.23204077572996321</v>
      </c>
      <c r="Q505" s="17">
        <v>0.20311838422324449</v>
      </c>
      <c r="R505" s="17">
        <v>0.1649615798728872</v>
      </c>
      <c r="S505" s="17">
        <v>0.2277659751279662</v>
      </c>
      <c r="T505" s="17">
        <v>0.15319712390841811</v>
      </c>
      <c r="U505" s="17">
        <v>0.2037471769724532</v>
      </c>
      <c r="V505" s="17">
        <v>0.2487146053888864</v>
      </c>
      <c r="W505" s="17">
        <v>0.19434047646936989</v>
      </c>
      <c r="X505" s="17">
        <v>0.27080629790060828</v>
      </c>
      <c r="Y505" s="17">
        <v>0.26558241195599658</v>
      </c>
      <c r="AA505" s="17">
        <v>0.32746979623947642</v>
      </c>
      <c r="AB505" s="17">
        <v>0.34366003352863239</v>
      </c>
      <c r="AC505" s="17">
        <v>0.27828628180206472</v>
      </c>
      <c r="AD505" s="17">
        <v>0.19633266771160071</v>
      </c>
      <c r="AE505" s="17">
        <v>0.2095248296876337</v>
      </c>
      <c r="AF505" s="17">
        <v>0.21931336980800439</v>
      </c>
      <c r="AG505" s="17">
        <v>0.25058878508973798</v>
      </c>
      <c r="AH505" s="17">
        <v>0.18360600504820471</v>
      </c>
      <c r="AI505" s="17">
        <v>0.23230704960038029</v>
      </c>
      <c r="AJ505" s="17">
        <v>0.24408733350258349</v>
      </c>
      <c r="AK505" s="17">
        <v>0.15448301768247161</v>
      </c>
      <c r="AL505" s="17">
        <v>0.14819674828387969</v>
      </c>
      <c r="AM505" s="17">
        <v>0.12945713971127129</v>
      </c>
      <c r="AN505" s="17">
        <v>0.26218464837530092</v>
      </c>
      <c r="AO505" s="17">
        <v>0.17598672122775821</v>
      </c>
      <c r="AP505" s="17">
        <v>0.17866825723213031</v>
      </c>
      <c r="AQ505" s="17">
        <v>0.34655885603230852</v>
      </c>
      <c r="AS505" s="17">
        <v>0.16707552008921039</v>
      </c>
      <c r="AT505" s="17">
        <v>0.2070382414532411</v>
      </c>
      <c r="AU505" s="17">
        <v>0.17727292906498299</v>
      </c>
      <c r="AV505" s="17">
        <v>0.2006824772618942</v>
      </c>
      <c r="AW505" s="17">
        <v>0.20492888981662519</v>
      </c>
      <c r="AX505" s="17">
        <v>0.22717472756618731</v>
      </c>
      <c r="AY505" s="17">
        <v>0.4576017387898062</v>
      </c>
      <c r="AZ505" s="17">
        <v>0.30145530400188281</v>
      </c>
      <c r="BB505" s="17">
        <v>0.1512430206184201</v>
      </c>
      <c r="BC505" s="17">
        <v>0.19514700625237039</v>
      </c>
      <c r="BD505" s="17">
        <v>0.18751861890991439</v>
      </c>
      <c r="BE505" s="17">
        <v>0.1960856951932701</v>
      </c>
      <c r="BF505" s="17">
        <v>0.20816947873698741</v>
      </c>
      <c r="BG505" s="17">
        <v>0.25182018975246162</v>
      </c>
      <c r="BH505" s="17">
        <v>0.4193267019371637</v>
      </c>
      <c r="BI505" s="17">
        <v>0.3132846636077764</v>
      </c>
      <c r="BJ505" s="17">
        <v>0.19774434723479359</v>
      </c>
    </row>
    <row r="506" spans="2:62">
      <c r="B506" s="16" t="s">
        <v>105</v>
      </c>
      <c r="C506" s="17">
        <v>6.4777278484767525E-2</v>
      </c>
      <c r="D506" s="17">
        <v>7.2848513413367344E-2</v>
      </c>
      <c r="E506" s="17">
        <v>4.5706906302468847E-2</v>
      </c>
      <c r="F506" s="17">
        <v>5.8243135295589443E-2</v>
      </c>
      <c r="G506" s="17">
        <v>5.2044773786856457E-2</v>
      </c>
      <c r="H506" s="17">
        <v>5.5625820823149062E-2</v>
      </c>
      <c r="I506" s="17">
        <v>9.6701308003083228E-2</v>
      </c>
      <c r="K506" s="17">
        <v>6.5174148707647664E-2</v>
      </c>
      <c r="L506" s="17">
        <v>6.4676546822615491E-2</v>
      </c>
      <c r="N506" s="17">
        <v>7.534584689806853E-2</v>
      </c>
      <c r="O506" s="17">
        <v>0.12832077226427921</v>
      </c>
      <c r="P506" s="17">
        <v>4.8882587475464832E-2</v>
      </c>
      <c r="Q506" s="17">
        <v>5.946906138060315E-2</v>
      </c>
      <c r="R506" s="17">
        <v>6.8951045656242799E-2</v>
      </c>
      <c r="S506" s="17">
        <v>6.0327864770009287E-2</v>
      </c>
      <c r="T506" s="17">
        <v>6.3661905173477473E-2</v>
      </c>
      <c r="U506" s="17">
        <v>6.0172005756977877E-2</v>
      </c>
      <c r="V506" s="17">
        <v>4.4120389396821717E-2</v>
      </c>
      <c r="W506" s="17">
        <v>4.0028003633793163E-2</v>
      </c>
      <c r="X506" s="17">
        <v>9.3469964519233506E-2</v>
      </c>
      <c r="Y506" s="17">
        <v>6.6611587193904018E-2</v>
      </c>
      <c r="AA506" s="17">
        <v>6.0729303203204403E-2</v>
      </c>
      <c r="AB506" s="17">
        <v>9.3524217052536329E-3</v>
      </c>
      <c r="AC506" s="17">
        <v>0.1065848251726412</v>
      </c>
      <c r="AD506" s="17">
        <v>6.2135842265720387E-2</v>
      </c>
      <c r="AE506" s="17">
        <v>6.8064706250555551E-2</v>
      </c>
      <c r="AF506" s="17">
        <v>5.9180051200591909E-2</v>
      </c>
      <c r="AG506" s="17">
        <v>6.8045922838104275E-2</v>
      </c>
      <c r="AH506" s="17">
        <v>0.1018461199669967</v>
      </c>
      <c r="AI506" s="17">
        <v>8.260581346141263E-2</v>
      </c>
      <c r="AJ506" s="17">
        <v>6.0115485064682367E-2</v>
      </c>
      <c r="AK506" s="17">
        <v>5.8408932387227698E-2</v>
      </c>
      <c r="AL506" s="17">
        <v>6.4420773278321089E-2</v>
      </c>
      <c r="AM506" s="17">
        <v>5.2363692053710463E-2</v>
      </c>
      <c r="AN506" s="17">
        <v>5.1145259480430437E-2</v>
      </c>
      <c r="AO506" s="17">
        <v>5.8903816697952929E-2</v>
      </c>
      <c r="AP506" s="17">
        <v>3.4896718674143651E-2</v>
      </c>
      <c r="AQ506" s="17">
        <v>6.7760057962876083E-2</v>
      </c>
      <c r="AS506" s="17">
        <v>8.1284215540555121E-2</v>
      </c>
      <c r="AT506" s="17">
        <v>3.2865372947614928E-2</v>
      </c>
      <c r="AU506" s="17">
        <v>7.4875934463449478E-2</v>
      </c>
      <c r="AV506" s="17">
        <v>6.3828059495354805E-2</v>
      </c>
      <c r="AW506" s="17">
        <v>0.1030304350675048</v>
      </c>
      <c r="AX506" s="17">
        <v>6.1442282145451207E-2</v>
      </c>
      <c r="AY506" s="17">
        <v>7.501837283309537E-2</v>
      </c>
      <c r="AZ506" s="17">
        <v>7.3949740332826336E-2</v>
      </c>
      <c r="BB506" s="17">
        <v>7.8490589810434067E-2</v>
      </c>
      <c r="BC506" s="17">
        <v>4.572142146880432E-2</v>
      </c>
      <c r="BD506" s="17">
        <v>7.0472636619238069E-2</v>
      </c>
      <c r="BE506" s="17">
        <v>3.6390431775447353E-2</v>
      </c>
      <c r="BF506" s="17">
        <v>8.5610132705050523E-2</v>
      </c>
      <c r="BG506" s="17">
        <v>5.7989624604727598E-2</v>
      </c>
      <c r="BH506" s="17">
        <v>7.1678764011595217E-2</v>
      </c>
      <c r="BI506" s="17">
        <v>3.9341290867907469E-2</v>
      </c>
      <c r="BJ506" s="17">
        <v>0.10875158953247591</v>
      </c>
    </row>
    <row r="507" spans="2:62">
      <c r="B507" s="16" t="s">
        <v>106</v>
      </c>
      <c r="C507" s="17">
        <v>5.3321587662458578E-2</v>
      </c>
      <c r="D507" s="17">
        <v>3.2793519448176968E-2</v>
      </c>
      <c r="E507" s="17">
        <v>8.6458974648305851E-3</v>
      </c>
      <c r="F507" s="17">
        <v>2.272382687046991E-2</v>
      </c>
      <c r="G507" s="17">
        <v>5.2541895728917307E-2</v>
      </c>
      <c r="H507" s="17">
        <v>4.8659756654928783E-2</v>
      </c>
      <c r="I507" s="17">
        <v>0.13166378663559661</v>
      </c>
      <c r="K507" s="17">
        <v>5.1652255843460108E-2</v>
      </c>
      <c r="L507" s="17">
        <v>5.5189593315616202E-2</v>
      </c>
      <c r="N507" s="17">
        <v>5.822308983827805E-2</v>
      </c>
      <c r="O507" s="17">
        <v>3.103691007599135E-2</v>
      </c>
      <c r="P507" s="17">
        <v>6.1294370865198941E-2</v>
      </c>
      <c r="Q507" s="17">
        <v>8.5790857504588411E-2</v>
      </c>
      <c r="R507" s="17">
        <v>4.6366402055683292E-2</v>
      </c>
      <c r="S507" s="17">
        <v>3.7964290552746388E-2</v>
      </c>
      <c r="T507" s="17">
        <v>7.8777088859956018E-2</v>
      </c>
      <c r="U507" s="17">
        <v>5.4499975444665762E-2</v>
      </c>
      <c r="V507" s="17">
        <v>6.6869210936085846E-2</v>
      </c>
      <c r="W507" s="17">
        <v>4.7132382129205057E-2</v>
      </c>
      <c r="X507" s="17">
        <v>4.9435981354570453E-2</v>
      </c>
      <c r="Y507" s="17">
        <v>3.7998828800445222E-2</v>
      </c>
      <c r="AA507" s="17">
        <v>0</v>
      </c>
      <c r="AB507" s="17">
        <v>6.1010424103106531E-2</v>
      </c>
      <c r="AC507" s="17">
        <v>3.3242641330888459E-2</v>
      </c>
      <c r="AD507" s="17">
        <v>9.6627250065273326E-2</v>
      </c>
      <c r="AE507" s="17">
        <v>4.3715801068910543E-2</v>
      </c>
      <c r="AF507" s="17">
        <v>6.0551442659037412E-2</v>
      </c>
      <c r="AG507" s="17">
        <v>4.4276253469822578E-2</v>
      </c>
      <c r="AH507" s="17">
        <v>4.3603891839712992E-2</v>
      </c>
      <c r="AI507" s="17">
        <v>0.1030010584757614</v>
      </c>
      <c r="AJ507" s="17">
        <v>4.3779976761770943E-2</v>
      </c>
      <c r="AK507" s="17">
        <v>4.3195690879075863E-2</v>
      </c>
      <c r="AL507" s="17">
        <v>1.687549092119511E-2</v>
      </c>
      <c r="AM507" s="17">
        <v>5.3924532664169772E-2</v>
      </c>
      <c r="AN507" s="17">
        <v>0.1286184831712498</v>
      </c>
      <c r="AO507" s="17">
        <v>2.0839961626559791E-2</v>
      </c>
      <c r="AP507" s="17">
        <v>4.5282387696011159E-2</v>
      </c>
      <c r="AQ507" s="17">
        <v>8.7158052629897606E-2</v>
      </c>
      <c r="AS507" s="17">
        <v>7.3351591451697576E-2</v>
      </c>
      <c r="AT507" s="17">
        <v>3.6493929264203993E-2</v>
      </c>
      <c r="AU507" s="17">
        <v>6.3743793387012512E-2</v>
      </c>
      <c r="AV507" s="17">
        <v>2.194491106285737E-2</v>
      </c>
      <c r="AW507" s="17">
        <v>8.6549995339079644E-2</v>
      </c>
      <c r="AX507" s="17">
        <v>2.2239074909261119E-2</v>
      </c>
      <c r="AY507" s="17">
        <v>3.6200518076509453E-2</v>
      </c>
      <c r="AZ507" s="17">
        <v>5.5506249464668998E-2</v>
      </c>
      <c r="BB507" s="17">
        <v>7.8845646501919345E-2</v>
      </c>
      <c r="BC507" s="17">
        <v>1.899924574792803E-2</v>
      </c>
      <c r="BD507" s="17">
        <v>4.135097537928991E-2</v>
      </c>
      <c r="BE507" s="17">
        <v>1.6715134280446919E-2</v>
      </c>
      <c r="BF507" s="17">
        <v>8.3961164944061001E-2</v>
      </c>
      <c r="BG507" s="17">
        <v>2.0989383214828149E-2</v>
      </c>
      <c r="BH507" s="17">
        <v>6.0952204912538638E-2</v>
      </c>
      <c r="BI507" s="17">
        <v>6.3273259504836893E-2</v>
      </c>
      <c r="BJ507" s="17">
        <v>7.3053807963082099E-2</v>
      </c>
    </row>
    <row r="509" spans="2:62" ht="72.599999999999994">
      <c r="B509" s="14" t="s">
        <v>240</v>
      </c>
    </row>
    <row r="510" spans="2:62">
      <c r="B510" s="15" t="s">
        <v>16</v>
      </c>
    </row>
    <row r="511" spans="2:62">
      <c r="B511" s="16" t="s">
        <v>102</v>
      </c>
      <c r="C511" s="17">
        <v>0.21126760633664379</v>
      </c>
      <c r="D511" s="17">
        <v>0.20388261913657321</v>
      </c>
      <c r="E511" s="17">
        <v>0.24622328203761079</v>
      </c>
      <c r="F511" s="17">
        <v>0.27069457281029152</v>
      </c>
      <c r="G511" s="17">
        <v>0.2130141483522183</v>
      </c>
      <c r="H511" s="17">
        <v>0.18382962965040059</v>
      </c>
      <c r="I511" s="17">
        <v>0.1566820873692801</v>
      </c>
      <c r="K511" s="17">
        <v>0.22610903973809471</v>
      </c>
      <c r="L511" s="17">
        <v>0.19555011834836111</v>
      </c>
      <c r="N511" s="17">
        <v>0.2335500155657545</v>
      </c>
      <c r="O511" s="17">
        <v>0.22428322069691869</v>
      </c>
      <c r="P511" s="17">
        <v>0.20938234650219401</v>
      </c>
      <c r="Q511" s="17">
        <v>0.1066027392060088</v>
      </c>
      <c r="R511" s="17">
        <v>0.23815717622385679</v>
      </c>
      <c r="S511" s="17">
        <v>0.18097523962586631</v>
      </c>
      <c r="T511" s="17">
        <v>0.2221858094023014</v>
      </c>
      <c r="U511" s="17">
        <v>0.22038924014177849</v>
      </c>
      <c r="V511" s="17">
        <v>0.2486295487648848</v>
      </c>
      <c r="W511" s="17">
        <v>0.24186489368891059</v>
      </c>
      <c r="X511" s="17">
        <v>0.1981225502739879</v>
      </c>
      <c r="Y511" s="17">
        <v>0.13456736879743891</v>
      </c>
      <c r="AA511" s="17">
        <v>8.9213445282683559E-2</v>
      </c>
      <c r="AB511" s="17">
        <v>0.17458309204873379</v>
      </c>
      <c r="AC511" s="17">
        <v>0.18034386395630031</v>
      </c>
      <c r="AD511" s="17">
        <v>0.16662794625071961</v>
      </c>
      <c r="AE511" s="17">
        <v>0.15539833249923959</v>
      </c>
      <c r="AF511" s="17">
        <v>0.16521184594616531</v>
      </c>
      <c r="AG511" s="17">
        <v>0.23867493120888111</v>
      </c>
      <c r="AH511" s="17">
        <v>0.22032140756828919</v>
      </c>
      <c r="AI511" s="17">
        <v>0.1724050925198303</v>
      </c>
      <c r="AJ511" s="17">
        <v>0.2342373089920233</v>
      </c>
      <c r="AK511" s="17">
        <v>0.25459539225340738</v>
      </c>
      <c r="AL511" s="17">
        <v>0.26777489357536077</v>
      </c>
      <c r="AM511" s="17">
        <v>0.30804738663376402</v>
      </c>
      <c r="AN511" s="17">
        <v>0.29391776442673412</v>
      </c>
      <c r="AO511" s="17">
        <v>0.31243287344196519</v>
      </c>
      <c r="AP511" s="17">
        <v>0.27629833788805758</v>
      </c>
      <c r="AQ511" s="17">
        <v>0.13743979863049199</v>
      </c>
      <c r="AS511" s="17">
        <v>0.22084173029720361</v>
      </c>
      <c r="AT511" s="17">
        <v>0.26455006675421372</v>
      </c>
      <c r="AU511" s="17">
        <v>0.15521509567440611</v>
      </c>
      <c r="AV511" s="17">
        <v>0.23498584893384189</v>
      </c>
      <c r="AW511" s="17">
        <v>0.1735379135181877</v>
      </c>
      <c r="AX511" s="17">
        <v>0.18258915913699339</v>
      </c>
      <c r="AY511" s="17">
        <v>0.12901385000972099</v>
      </c>
      <c r="AZ511" s="17">
        <v>0.167792236535595</v>
      </c>
      <c r="BB511" s="17">
        <v>0.24800793747502939</v>
      </c>
      <c r="BC511" s="17">
        <v>0.25515284080576711</v>
      </c>
      <c r="BD511" s="17">
        <v>0.1984740317874305</v>
      </c>
      <c r="BE511" s="17">
        <v>0.24870125230414691</v>
      </c>
      <c r="BF511" s="17">
        <v>0.19038214588026381</v>
      </c>
      <c r="BG511" s="17">
        <v>0.22939513684059881</v>
      </c>
      <c r="BH511" s="17">
        <v>9.9377430335690062E-2</v>
      </c>
      <c r="BI511" s="17">
        <v>0.1617955198604635</v>
      </c>
      <c r="BJ511" s="17">
        <v>0.21639153305354661</v>
      </c>
    </row>
    <row r="512" spans="2:62">
      <c r="B512" s="16" t="s">
        <v>103</v>
      </c>
      <c r="C512" s="17">
        <v>0.3162752671603401</v>
      </c>
      <c r="D512" s="17">
        <v>0.39750331485030488</v>
      </c>
      <c r="E512" s="17">
        <v>0.3984139777140327</v>
      </c>
      <c r="F512" s="17">
        <v>0.34318929675783538</v>
      </c>
      <c r="G512" s="17">
        <v>0.3302501210002064</v>
      </c>
      <c r="H512" s="17">
        <v>0.3002550762820923</v>
      </c>
      <c r="I512" s="17">
        <v>0.1736083457352158</v>
      </c>
      <c r="K512" s="17">
        <v>0.3233077027464496</v>
      </c>
      <c r="L512" s="17">
        <v>0.31080382730541217</v>
      </c>
      <c r="N512" s="17">
        <v>0.27139904629459871</v>
      </c>
      <c r="O512" s="17">
        <v>0.37694568829379749</v>
      </c>
      <c r="P512" s="17">
        <v>0.31840212792323458</v>
      </c>
      <c r="Q512" s="17">
        <v>0.35215684828641058</v>
      </c>
      <c r="R512" s="17">
        <v>0.36974729378308208</v>
      </c>
      <c r="S512" s="17">
        <v>0.33524168800923082</v>
      </c>
      <c r="T512" s="17">
        <v>0.32471194338690118</v>
      </c>
      <c r="U512" s="17">
        <v>0.28386691773354622</v>
      </c>
      <c r="V512" s="17">
        <v>0.27686655667744059</v>
      </c>
      <c r="W512" s="17">
        <v>0.34806368629470752</v>
      </c>
      <c r="X512" s="17">
        <v>0.28334489244824618</v>
      </c>
      <c r="Y512" s="17">
        <v>0.3036224681334781</v>
      </c>
      <c r="AA512" s="17">
        <v>0.39334071494012662</v>
      </c>
      <c r="AB512" s="17">
        <v>0.31645967534027419</v>
      </c>
      <c r="AC512" s="17">
        <v>0.2839726710631596</v>
      </c>
      <c r="AD512" s="17">
        <v>0.27053086822978839</v>
      </c>
      <c r="AE512" s="17">
        <v>0.25912642967879318</v>
      </c>
      <c r="AF512" s="17">
        <v>0.32969900756968529</v>
      </c>
      <c r="AG512" s="17">
        <v>0.30793589128611221</v>
      </c>
      <c r="AH512" s="17">
        <v>0.31142146652726538</v>
      </c>
      <c r="AI512" s="17">
        <v>0.31508766173820929</v>
      </c>
      <c r="AJ512" s="17">
        <v>0.37618238722521352</v>
      </c>
      <c r="AK512" s="17">
        <v>0.38084457563303581</v>
      </c>
      <c r="AL512" s="17">
        <v>0.35153993068894418</v>
      </c>
      <c r="AM512" s="17">
        <v>0.278253162136192</v>
      </c>
      <c r="AN512" s="17">
        <v>0.19856865512331709</v>
      </c>
      <c r="AO512" s="17">
        <v>0.33202569445879171</v>
      </c>
      <c r="AP512" s="17">
        <v>0.38973561997188882</v>
      </c>
      <c r="AQ512" s="17">
        <v>0.25777133960126059</v>
      </c>
      <c r="AS512" s="17">
        <v>0.31660438005643321</v>
      </c>
      <c r="AT512" s="17">
        <v>0.32858368152591949</v>
      </c>
      <c r="AU512" s="17">
        <v>0.33954855763474778</v>
      </c>
      <c r="AV512" s="17">
        <v>0.40374930624687511</v>
      </c>
      <c r="AW512" s="17">
        <v>0.31452032649120287</v>
      </c>
      <c r="AX512" s="17">
        <v>0.30350549807652749</v>
      </c>
      <c r="AY512" s="17">
        <v>0.18399594589032231</v>
      </c>
      <c r="AZ512" s="17">
        <v>0.26956476338249757</v>
      </c>
      <c r="BB512" s="17">
        <v>0.31737863799958199</v>
      </c>
      <c r="BC512" s="17">
        <v>0.35084385911651061</v>
      </c>
      <c r="BD512" s="17">
        <v>0.30120022684003311</v>
      </c>
      <c r="BE512" s="17">
        <v>0.40550174057845773</v>
      </c>
      <c r="BF512" s="17">
        <v>0.32103537516387592</v>
      </c>
      <c r="BG512" s="17">
        <v>0.30492815981378268</v>
      </c>
      <c r="BH512" s="17">
        <v>0.19630927919034691</v>
      </c>
      <c r="BI512" s="17">
        <v>0.26458252446581032</v>
      </c>
      <c r="BJ512" s="17">
        <v>0.23492559183103551</v>
      </c>
    </row>
    <row r="513" spans="2:62">
      <c r="B513" s="16" t="s">
        <v>104</v>
      </c>
      <c r="C513" s="17">
        <v>0.28279338061026932</v>
      </c>
      <c r="D513" s="17">
        <v>0.31053712953326751</v>
      </c>
      <c r="E513" s="17">
        <v>0.26036411659258629</v>
      </c>
      <c r="F513" s="17">
        <v>0.29086853403324142</v>
      </c>
      <c r="G513" s="17">
        <v>0.28631103102591599</v>
      </c>
      <c r="H513" s="17">
        <v>0.2836391943671121</v>
      </c>
      <c r="I513" s="17">
        <v>0.2728792133662698</v>
      </c>
      <c r="K513" s="17">
        <v>0.26835017850976989</v>
      </c>
      <c r="L513" s="17">
        <v>0.29587868989582128</v>
      </c>
      <c r="N513" s="17">
        <v>0.28563165581922217</v>
      </c>
      <c r="O513" s="17">
        <v>0.23881337655984231</v>
      </c>
      <c r="P513" s="17">
        <v>0.22609529238865919</v>
      </c>
      <c r="Q513" s="17">
        <v>0.29806965437072308</v>
      </c>
      <c r="R513" s="17">
        <v>0.22152754262075089</v>
      </c>
      <c r="S513" s="17">
        <v>0.26423579237791661</v>
      </c>
      <c r="T513" s="17">
        <v>0.27547772692746819</v>
      </c>
      <c r="U513" s="17">
        <v>0.32238534869287261</v>
      </c>
      <c r="V513" s="17">
        <v>0.3205243170523559</v>
      </c>
      <c r="W513" s="17">
        <v>0.26831035853670271</v>
      </c>
      <c r="X513" s="17">
        <v>0.30655859359128179</v>
      </c>
      <c r="Y513" s="17">
        <v>0.33270343083416959</v>
      </c>
      <c r="AA513" s="17">
        <v>0.3330372163106643</v>
      </c>
      <c r="AB513" s="17">
        <v>0.39346972254016221</v>
      </c>
      <c r="AC513" s="17">
        <v>0.37340306246894822</v>
      </c>
      <c r="AD513" s="17">
        <v>0.29997431781318967</v>
      </c>
      <c r="AE513" s="17">
        <v>0.33679685906444529</v>
      </c>
      <c r="AF513" s="17">
        <v>0.26833719925117011</v>
      </c>
      <c r="AG513" s="17">
        <v>0.28959962603496853</v>
      </c>
      <c r="AH513" s="17">
        <v>0.27899664439865413</v>
      </c>
      <c r="AI513" s="17">
        <v>0.25543644078150451</v>
      </c>
      <c r="AJ513" s="17">
        <v>0.1978162174725332</v>
      </c>
      <c r="AK513" s="17">
        <v>0.18550380684619841</v>
      </c>
      <c r="AL513" s="17">
        <v>0.2430336479187061</v>
      </c>
      <c r="AM513" s="17">
        <v>0.25378712324594749</v>
      </c>
      <c r="AN513" s="17">
        <v>0.27229699221525949</v>
      </c>
      <c r="AO513" s="17">
        <v>0.23458945381948251</v>
      </c>
      <c r="AP513" s="17">
        <v>0.20823199418702729</v>
      </c>
      <c r="AQ513" s="17">
        <v>0.45954602609311368</v>
      </c>
      <c r="AS513" s="17">
        <v>0.2203842472152695</v>
      </c>
      <c r="AT513" s="17">
        <v>0.26599020526644029</v>
      </c>
      <c r="AU513" s="17">
        <v>0.27602278760695342</v>
      </c>
      <c r="AV513" s="17">
        <v>0.27623681819128348</v>
      </c>
      <c r="AW513" s="17">
        <v>0.22117835891713661</v>
      </c>
      <c r="AX513" s="17">
        <v>0.38974602098128358</v>
      </c>
      <c r="AY513" s="17">
        <v>0.5788417988785769</v>
      </c>
      <c r="AZ513" s="17">
        <v>0.36305797030108239</v>
      </c>
      <c r="BB513" s="17">
        <v>0.21004580582395119</v>
      </c>
      <c r="BC513" s="17">
        <v>0.28329208817949381</v>
      </c>
      <c r="BD513" s="17">
        <v>0.27451464776879991</v>
      </c>
      <c r="BE513" s="17">
        <v>0.25732572323574421</v>
      </c>
      <c r="BF513" s="17">
        <v>0.2308967791620701</v>
      </c>
      <c r="BG513" s="17">
        <v>0.38692800669868499</v>
      </c>
      <c r="BH513" s="17">
        <v>0.44541834092946808</v>
      </c>
      <c r="BI513" s="17">
        <v>0.42694745561970909</v>
      </c>
      <c r="BJ513" s="17">
        <v>0.22749018993850281</v>
      </c>
    </row>
    <row r="514" spans="2:62">
      <c r="B514" s="16" t="s">
        <v>105</v>
      </c>
      <c r="C514" s="17">
        <v>9.733979112263394E-2</v>
      </c>
      <c r="D514" s="17">
        <v>6.9770549046240499E-2</v>
      </c>
      <c r="E514" s="17">
        <v>7.2362228081130103E-2</v>
      </c>
      <c r="F514" s="17">
        <v>4.877519231540265E-2</v>
      </c>
      <c r="G514" s="17">
        <v>8.9518565661474744E-2</v>
      </c>
      <c r="H514" s="17">
        <v>0.13462227797211551</v>
      </c>
      <c r="I514" s="17">
        <v>0.15636246541879259</v>
      </c>
      <c r="K514" s="17">
        <v>8.6305260664271327E-2</v>
      </c>
      <c r="L514" s="17">
        <v>0.1085565625089725</v>
      </c>
      <c r="N514" s="17">
        <v>0.1143023331424958</v>
      </c>
      <c r="O514" s="17">
        <v>0.1126170893687498</v>
      </c>
      <c r="P514" s="17">
        <v>0.12664609875427019</v>
      </c>
      <c r="Q514" s="17">
        <v>0.15786412592831889</v>
      </c>
      <c r="R514" s="17">
        <v>9.1016935976931182E-2</v>
      </c>
      <c r="S514" s="17">
        <v>0.1194868886802882</v>
      </c>
      <c r="T514" s="17">
        <v>8.5512947358105301E-2</v>
      </c>
      <c r="U514" s="17">
        <v>7.5340504639944059E-2</v>
      </c>
      <c r="V514" s="17">
        <v>3.838208127477432E-2</v>
      </c>
      <c r="W514" s="17">
        <v>7.967973967188216E-2</v>
      </c>
      <c r="X514" s="17">
        <v>0.11693345745788759</v>
      </c>
      <c r="Y514" s="17">
        <v>0.110692696783147</v>
      </c>
      <c r="AA514" s="17">
        <v>6.4576294485614402E-2</v>
      </c>
      <c r="AB514" s="17">
        <v>4.3606153597552273E-2</v>
      </c>
      <c r="AC514" s="17">
        <v>0.11336373529812881</v>
      </c>
      <c r="AD514" s="17">
        <v>0.14865547192847089</v>
      </c>
      <c r="AE514" s="17">
        <v>0.1462848475731823</v>
      </c>
      <c r="AF514" s="17">
        <v>0.1458760352877671</v>
      </c>
      <c r="AG514" s="17">
        <v>8.2830108820094353E-2</v>
      </c>
      <c r="AH514" s="17">
        <v>7.6235501379026502E-2</v>
      </c>
      <c r="AI514" s="17">
        <v>0.10273377032147379</v>
      </c>
      <c r="AJ514" s="17">
        <v>8.7909724898717123E-2</v>
      </c>
      <c r="AK514" s="17">
        <v>7.8686074160927225E-2</v>
      </c>
      <c r="AL514" s="17">
        <v>6.6044509693531664E-2</v>
      </c>
      <c r="AM514" s="17">
        <v>9.508245844657065E-2</v>
      </c>
      <c r="AN514" s="17">
        <v>7.0935160687363566E-2</v>
      </c>
      <c r="AO514" s="17">
        <v>5.8158898220964067E-2</v>
      </c>
      <c r="AP514" s="17">
        <v>7.9652395961844799E-2</v>
      </c>
      <c r="AQ514" s="17">
        <v>5.1211822380471173E-2</v>
      </c>
      <c r="AS514" s="17">
        <v>0.104227990223989</v>
      </c>
      <c r="AT514" s="17">
        <v>7.8610630065909987E-2</v>
      </c>
      <c r="AU514" s="17">
        <v>0.14907711449308661</v>
      </c>
      <c r="AV514" s="17">
        <v>5.628017690297607E-2</v>
      </c>
      <c r="AW514" s="17">
        <v>0.1202437861728073</v>
      </c>
      <c r="AX514" s="17">
        <v>6.3194169216548066E-2</v>
      </c>
      <c r="AY514" s="17">
        <v>5.4757286151946048E-2</v>
      </c>
      <c r="AZ514" s="17">
        <v>0.1102000609769669</v>
      </c>
      <c r="BB514" s="17">
        <v>0.1126171580311813</v>
      </c>
      <c r="BC514" s="17">
        <v>7.2976556689439226E-2</v>
      </c>
      <c r="BD514" s="17">
        <v>0.137233011938177</v>
      </c>
      <c r="BE514" s="17">
        <v>6.4542188293628192E-2</v>
      </c>
      <c r="BF514" s="17">
        <v>9.9368339970315397E-2</v>
      </c>
      <c r="BG514" s="17">
        <v>5.9643066990905373E-2</v>
      </c>
      <c r="BH514" s="17">
        <v>0.15211730070829049</v>
      </c>
      <c r="BI514" s="17">
        <v>6.8803515620598124E-2</v>
      </c>
      <c r="BJ514" s="17">
        <v>0.1452463184638618</v>
      </c>
    </row>
    <row r="515" spans="2:62">
      <c r="B515" s="16" t="s">
        <v>106</v>
      </c>
      <c r="C515" s="17">
        <v>9.2323954770112862E-2</v>
      </c>
      <c r="D515" s="17">
        <v>1.830638743361394E-2</v>
      </c>
      <c r="E515" s="17">
        <v>2.263639557463993E-2</v>
      </c>
      <c r="F515" s="17">
        <v>4.6472404083229057E-2</v>
      </c>
      <c r="G515" s="17">
        <v>8.0906133960184604E-2</v>
      </c>
      <c r="H515" s="17">
        <v>9.7653821728279452E-2</v>
      </c>
      <c r="I515" s="17">
        <v>0.24046788811044159</v>
      </c>
      <c r="K515" s="17">
        <v>9.5927818341414395E-2</v>
      </c>
      <c r="L515" s="17">
        <v>8.9210801941432799E-2</v>
      </c>
      <c r="N515" s="17">
        <v>9.5116949177928858E-2</v>
      </c>
      <c r="O515" s="17">
        <v>4.7340625080692041E-2</v>
      </c>
      <c r="P515" s="17">
        <v>0.1194741344316419</v>
      </c>
      <c r="Q515" s="17">
        <v>8.5306632208538805E-2</v>
      </c>
      <c r="R515" s="17">
        <v>7.9551051395378963E-2</v>
      </c>
      <c r="S515" s="17">
        <v>0.1000603913066981</v>
      </c>
      <c r="T515" s="17">
        <v>9.2111572925223734E-2</v>
      </c>
      <c r="U515" s="17">
        <v>9.8017988791858718E-2</v>
      </c>
      <c r="V515" s="17">
        <v>0.1155974962305444</v>
      </c>
      <c r="W515" s="17">
        <v>6.2081321807797088E-2</v>
      </c>
      <c r="X515" s="17">
        <v>9.5040506228596264E-2</v>
      </c>
      <c r="Y515" s="17">
        <v>0.1184140354517664</v>
      </c>
      <c r="AA515" s="17">
        <v>0.1198323289809111</v>
      </c>
      <c r="AB515" s="17">
        <v>7.1881356473277452E-2</v>
      </c>
      <c r="AC515" s="17">
        <v>4.891666721346314E-2</v>
      </c>
      <c r="AD515" s="17">
        <v>0.1142113957778316</v>
      </c>
      <c r="AE515" s="17">
        <v>0.1023935311843395</v>
      </c>
      <c r="AF515" s="17">
        <v>9.0875911945212412E-2</v>
      </c>
      <c r="AG515" s="17">
        <v>8.0959442649943786E-2</v>
      </c>
      <c r="AH515" s="17">
        <v>0.11302498012676469</v>
      </c>
      <c r="AI515" s="17">
        <v>0.15433703463898221</v>
      </c>
      <c r="AJ515" s="17">
        <v>0.1038543614115128</v>
      </c>
      <c r="AK515" s="17">
        <v>0.1003701511064312</v>
      </c>
      <c r="AL515" s="17">
        <v>7.1607018123457308E-2</v>
      </c>
      <c r="AM515" s="17">
        <v>6.4829869537525925E-2</v>
      </c>
      <c r="AN515" s="17">
        <v>0.16428142754732561</v>
      </c>
      <c r="AO515" s="17">
        <v>6.2793080058796594E-2</v>
      </c>
      <c r="AP515" s="17">
        <v>4.6081651991181583E-2</v>
      </c>
      <c r="AQ515" s="17">
        <v>9.4031013294662485E-2</v>
      </c>
      <c r="AS515" s="17">
        <v>0.1379416522071048</v>
      </c>
      <c r="AT515" s="17">
        <v>6.2265416387516197E-2</v>
      </c>
      <c r="AU515" s="17">
        <v>8.0136444590806211E-2</v>
      </c>
      <c r="AV515" s="17">
        <v>2.8747849725023499E-2</v>
      </c>
      <c r="AW515" s="17">
        <v>0.1705196149006652</v>
      </c>
      <c r="AX515" s="17">
        <v>6.0965152588647313E-2</v>
      </c>
      <c r="AY515" s="17">
        <v>5.3391119069433557E-2</v>
      </c>
      <c r="AZ515" s="17">
        <v>8.9384968803858156E-2</v>
      </c>
      <c r="BB515" s="17">
        <v>0.11195046067025601</v>
      </c>
      <c r="BC515" s="17">
        <v>3.7734655208789242E-2</v>
      </c>
      <c r="BD515" s="17">
        <v>8.8578081665559569E-2</v>
      </c>
      <c r="BE515" s="17">
        <v>2.3929095588023041E-2</v>
      </c>
      <c r="BF515" s="17">
        <v>0.15831735982347481</v>
      </c>
      <c r="BG515" s="17">
        <v>1.9105629656028071E-2</v>
      </c>
      <c r="BH515" s="17">
        <v>0.10677764883620421</v>
      </c>
      <c r="BI515" s="17">
        <v>7.7870984433419041E-2</v>
      </c>
      <c r="BJ515" s="17">
        <v>0.17594636671305339</v>
      </c>
    </row>
    <row r="517" spans="2:62" ht="87">
      <c r="B517" s="14" t="s">
        <v>241</v>
      </c>
    </row>
    <row r="518" spans="2:62">
      <c r="B518" s="15" t="s">
        <v>16</v>
      </c>
    </row>
    <row r="519" spans="2:62">
      <c r="B519" s="16" t="s">
        <v>102</v>
      </c>
      <c r="C519" s="17">
        <v>0.27145225643972032</v>
      </c>
      <c r="D519" s="17">
        <v>0.23007233885957609</v>
      </c>
      <c r="E519" s="17">
        <v>0.29912808536823637</v>
      </c>
      <c r="F519" s="17">
        <v>0.30164149771388621</v>
      </c>
      <c r="G519" s="17">
        <v>0.2485077920166395</v>
      </c>
      <c r="H519" s="17">
        <v>0.25914843493173151</v>
      </c>
      <c r="I519" s="17">
        <v>0.27859384685960009</v>
      </c>
      <c r="K519" s="17">
        <v>0.28695332172918631</v>
      </c>
      <c r="L519" s="17">
        <v>0.25642260619589541</v>
      </c>
      <c r="N519" s="17">
        <v>0.25379441792175111</v>
      </c>
      <c r="O519" s="17">
        <v>0.25366482440882709</v>
      </c>
      <c r="P519" s="17">
        <v>0.29026594471088052</v>
      </c>
      <c r="Q519" s="17">
        <v>0.2038867033643279</v>
      </c>
      <c r="R519" s="17">
        <v>0.33418490910366361</v>
      </c>
      <c r="S519" s="17">
        <v>0.29079052618673129</v>
      </c>
      <c r="T519" s="17">
        <v>0.23975160619906641</v>
      </c>
      <c r="U519" s="17">
        <v>0.28546391740973798</v>
      </c>
      <c r="V519" s="17">
        <v>0.25116663408179107</v>
      </c>
      <c r="W519" s="17">
        <v>0.29199823070576902</v>
      </c>
      <c r="X519" s="17">
        <v>0.2298626990898153</v>
      </c>
      <c r="Y519" s="17">
        <v>0.28118140556974669</v>
      </c>
      <c r="AA519" s="17">
        <v>0.2205444969023474</v>
      </c>
      <c r="AB519" s="17">
        <v>0.24720395844797449</v>
      </c>
      <c r="AC519" s="17">
        <v>0.2391427119818117</v>
      </c>
      <c r="AD519" s="17">
        <v>0.25548578631334662</v>
      </c>
      <c r="AE519" s="17">
        <v>0.29007502232828258</v>
      </c>
      <c r="AF519" s="17">
        <v>0.26376733880799219</v>
      </c>
      <c r="AG519" s="17">
        <v>0.29048974328382388</v>
      </c>
      <c r="AH519" s="17">
        <v>0.31509339312611589</v>
      </c>
      <c r="AI519" s="17">
        <v>0.1567941555912421</v>
      </c>
      <c r="AJ519" s="17">
        <v>0.24094838415304581</v>
      </c>
      <c r="AK519" s="17">
        <v>0.26247962015214599</v>
      </c>
      <c r="AL519" s="17">
        <v>0.3624126748988854</v>
      </c>
      <c r="AM519" s="17">
        <v>0.26672547337834018</v>
      </c>
      <c r="AN519" s="17">
        <v>0.39003690151018289</v>
      </c>
      <c r="AO519" s="17">
        <v>0.27445075584723999</v>
      </c>
      <c r="AP519" s="17">
        <v>0.29959257351337121</v>
      </c>
      <c r="AQ519" s="17">
        <v>0.24216891677168981</v>
      </c>
      <c r="AS519" s="17">
        <v>0.1958990266197711</v>
      </c>
      <c r="AT519" s="17">
        <v>0.36995361671863658</v>
      </c>
      <c r="AU519" s="17">
        <v>0.27849619672422288</v>
      </c>
      <c r="AV519" s="17">
        <v>0.36489692152597519</v>
      </c>
      <c r="AW519" s="17">
        <v>0.24326974520703409</v>
      </c>
      <c r="AX519" s="17">
        <v>0.30477561878328868</v>
      </c>
      <c r="AY519" s="17">
        <v>0.10773767830606849</v>
      </c>
      <c r="AZ519" s="17">
        <v>0.1612437020837123</v>
      </c>
      <c r="BB519" s="17">
        <v>0.23793790908036491</v>
      </c>
      <c r="BC519" s="17">
        <v>0.35350935836269448</v>
      </c>
      <c r="BD519" s="17">
        <v>0.28393884364787941</v>
      </c>
      <c r="BE519" s="17">
        <v>0.35510693368119273</v>
      </c>
      <c r="BF519" s="17">
        <v>0.25320095981442658</v>
      </c>
      <c r="BG519" s="17">
        <v>0.2878815586546043</v>
      </c>
      <c r="BH519" s="17">
        <v>0.1054337727837102</v>
      </c>
      <c r="BI519" s="17">
        <v>0.20907298303908861</v>
      </c>
      <c r="BJ519" s="17">
        <v>0.26879686950910647</v>
      </c>
    </row>
    <row r="520" spans="2:62">
      <c r="B520" s="16" t="s">
        <v>103</v>
      </c>
      <c r="C520" s="17">
        <v>0.306170112699232</v>
      </c>
      <c r="D520" s="17">
        <v>0.35514527073872032</v>
      </c>
      <c r="E520" s="17">
        <v>0.37309764300276049</v>
      </c>
      <c r="F520" s="17">
        <v>0.32058116857646107</v>
      </c>
      <c r="G520" s="17">
        <v>0.32279838653798332</v>
      </c>
      <c r="H520" s="17">
        <v>0.2836136437033171</v>
      </c>
      <c r="I520" s="17">
        <v>0.20944149642697529</v>
      </c>
      <c r="K520" s="17">
        <v>0.31280091343438943</v>
      </c>
      <c r="L520" s="17">
        <v>0.29874284573723331</v>
      </c>
      <c r="N520" s="17">
        <v>0.28818747167054892</v>
      </c>
      <c r="O520" s="17">
        <v>0.27236719703192408</v>
      </c>
      <c r="P520" s="17">
        <v>0.31781967254429122</v>
      </c>
      <c r="Q520" s="17">
        <v>0.35254899149058772</v>
      </c>
      <c r="R520" s="17">
        <v>0.33122887989217148</v>
      </c>
      <c r="S520" s="17">
        <v>0.29865091707636232</v>
      </c>
      <c r="T520" s="17">
        <v>0.30477158511566838</v>
      </c>
      <c r="U520" s="17">
        <v>0.31428764403890341</v>
      </c>
      <c r="V520" s="17">
        <v>0.31271169280254268</v>
      </c>
      <c r="W520" s="17">
        <v>0.30144581658540698</v>
      </c>
      <c r="X520" s="17">
        <v>0.29866624137854209</v>
      </c>
      <c r="Y520" s="17">
        <v>0.28669489990371883</v>
      </c>
      <c r="AA520" s="17">
        <v>0.14851047678194201</v>
      </c>
      <c r="AB520" s="17">
        <v>0.3140836412550857</v>
      </c>
      <c r="AC520" s="17">
        <v>0.31988706244313581</v>
      </c>
      <c r="AD520" s="17">
        <v>0.31069092982169177</v>
      </c>
      <c r="AE520" s="17">
        <v>0.25728123412738052</v>
      </c>
      <c r="AF520" s="17">
        <v>0.30534072409796409</v>
      </c>
      <c r="AG520" s="17">
        <v>0.34879996165849408</v>
      </c>
      <c r="AH520" s="17">
        <v>0.29505698420907323</v>
      </c>
      <c r="AI520" s="17">
        <v>0.3251861507827466</v>
      </c>
      <c r="AJ520" s="17">
        <v>0.38806752943357531</v>
      </c>
      <c r="AK520" s="17">
        <v>0.2894375215262554</v>
      </c>
      <c r="AL520" s="17">
        <v>0.26365880611005132</v>
      </c>
      <c r="AM520" s="17">
        <v>0.28514313515916911</v>
      </c>
      <c r="AN520" s="17">
        <v>0.29345259771760152</v>
      </c>
      <c r="AO520" s="17">
        <v>0.29156516771778168</v>
      </c>
      <c r="AP520" s="17">
        <v>0.41474968424994052</v>
      </c>
      <c r="AQ520" s="17">
        <v>0.15305460922490341</v>
      </c>
      <c r="AS520" s="17">
        <v>0.28037108753936302</v>
      </c>
      <c r="AT520" s="17">
        <v>0.32767649563239082</v>
      </c>
      <c r="AU520" s="17">
        <v>0.31192961130016128</v>
      </c>
      <c r="AV520" s="17">
        <v>0.29391874133628798</v>
      </c>
      <c r="AW520" s="17">
        <v>0.30850453908891462</v>
      </c>
      <c r="AX520" s="17">
        <v>0.28384776608187801</v>
      </c>
      <c r="AY520" s="17">
        <v>0.20396952378570329</v>
      </c>
      <c r="AZ520" s="17">
        <v>0.31093192094246158</v>
      </c>
      <c r="BB520" s="17">
        <v>0.30480912393500431</v>
      </c>
      <c r="BC520" s="17">
        <v>0.37328062927045008</v>
      </c>
      <c r="BD520" s="17">
        <v>0.29548581285683062</v>
      </c>
      <c r="BE520" s="17">
        <v>0.31552465777416122</v>
      </c>
      <c r="BF520" s="17">
        <v>0.28251698059963348</v>
      </c>
      <c r="BG520" s="17">
        <v>0.32466444840045972</v>
      </c>
      <c r="BH520" s="17">
        <v>0.29041747209039948</v>
      </c>
      <c r="BI520" s="17">
        <v>0.22108371574948879</v>
      </c>
      <c r="BJ520" s="17">
        <v>0.3330985019560867</v>
      </c>
    </row>
    <row r="521" spans="2:62">
      <c r="B521" s="16" t="s">
        <v>104</v>
      </c>
      <c r="C521" s="17">
        <v>0.32664596647639382</v>
      </c>
      <c r="D521" s="17">
        <v>0.35627648722415167</v>
      </c>
      <c r="E521" s="17">
        <v>0.2444942275362349</v>
      </c>
      <c r="F521" s="17">
        <v>0.33033262315122408</v>
      </c>
      <c r="G521" s="17">
        <v>0.36236388922639551</v>
      </c>
      <c r="H521" s="17">
        <v>0.33295456843235799</v>
      </c>
      <c r="I521" s="17">
        <v>0.33797719486815159</v>
      </c>
      <c r="K521" s="17">
        <v>0.28334813314521001</v>
      </c>
      <c r="L521" s="17">
        <v>0.36936627534728178</v>
      </c>
      <c r="N521" s="17">
        <v>0.36445489410558041</v>
      </c>
      <c r="O521" s="17">
        <v>0.41245994788906148</v>
      </c>
      <c r="P521" s="17">
        <v>0.32313110644000248</v>
      </c>
      <c r="Q521" s="17">
        <v>0.39487104973201631</v>
      </c>
      <c r="R521" s="17">
        <v>0.24784332206014831</v>
      </c>
      <c r="S521" s="17">
        <v>0.32547123310301029</v>
      </c>
      <c r="T521" s="17">
        <v>0.34252415766814259</v>
      </c>
      <c r="U521" s="17">
        <v>0.32346051047860908</v>
      </c>
      <c r="V521" s="17">
        <v>0.30995202514278258</v>
      </c>
      <c r="W521" s="17">
        <v>0.27242098533212578</v>
      </c>
      <c r="X521" s="17">
        <v>0.37969529262681517</v>
      </c>
      <c r="Y521" s="17">
        <v>0.34647804035196039</v>
      </c>
      <c r="AA521" s="17">
        <v>0.56984903504223594</v>
      </c>
      <c r="AB521" s="17">
        <v>0.32412108928021949</v>
      </c>
      <c r="AC521" s="17">
        <v>0.36049446161305099</v>
      </c>
      <c r="AD521" s="17">
        <v>0.36522322963415549</v>
      </c>
      <c r="AE521" s="17">
        <v>0.3618070331627839</v>
      </c>
      <c r="AF521" s="17">
        <v>0.3537442255041004</v>
      </c>
      <c r="AG521" s="17">
        <v>0.28187215788770181</v>
      </c>
      <c r="AH521" s="17">
        <v>0.33193725282901659</v>
      </c>
      <c r="AI521" s="17">
        <v>0.36981910952553088</v>
      </c>
      <c r="AJ521" s="17">
        <v>0.24182329399929459</v>
      </c>
      <c r="AK521" s="17">
        <v>0.29723395803694591</v>
      </c>
      <c r="AL521" s="17">
        <v>0.3003822935651978</v>
      </c>
      <c r="AM521" s="17">
        <v>0.31883115811074908</v>
      </c>
      <c r="AN521" s="17">
        <v>0.2188738207942878</v>
      </c>
      <c r="AO521" s="17">
        <v>0.35321010244473983</v>
      </c>
      <c r="AP521" s="17">
        <v>0.16109457092025889</v>
      </c>
      <c r="AQ521" s="17">
        <v>0.5527882098018293</v>
      </c>
      <c r="AS521" s="17">
        <v>0.32307640240696112</v>
      </c>
      <c r="AT521" s="17">
        <v>0.25160025509849843</v>
      </c>
      <c r="AU521" s="17">
        <v>0.3142170618281252</v>
      </c>
      <c r="AV521" s="17">
        <v>0.2772564056845942</v>
      </c>
      <c r="AW521" s="17">
        <v>0.29846356612486941</v>
      </c>
      <c r="AX521" s="17">
        <v>0.3711702149855749</v>
      </c>
      <c r="AY521" s="17">
        <v>0.6517141875876109</v>
      </c>
      <c r="AZ521" s="17">
        <v>0.45910136820607111</v>
      </c>
      <c r="BB521" s="17">
        <v>0.27649800977474998</v>
      </c>
      <c r="BC521" s="17">
        <v>0.21358261781510771</v>
      </c>
      <c r="BD521" s="17">
        <v>0.30977672934288081</v>
      </c>
      <c r="BE521" s="17">
        <v>0.29307795521126501</v>
      </c>
      <c r="BF521" s="17">
        <v>0.32131506345696248</v>
      </c>
      <c r="BG521" s="17">
        <v>0.34999266939188162</v>
      </c>
      <c r="BH521" s="17">
        <v>0.54656482996727396</v>
      </c>
      <c r="BI521" s="17">
        <v>0.51492496097943241</v>
      </c>
      <c r="BJ521" s="17">
        <v>0.35028072638626873</v>
      </c>
    </row>
    <row r="522" spans="2:62">
      <c r="B522" s="16" t="s">
        <v>105</v>
      </c>
      <c r="C522" s="17">
        <v>5.801036964799245E-2</v>
      </c>
      <c r="D522" s="17">
        <v>4.3842137697886557E-2</v>
      </c>
      <c r="E522" s="17">
        <v>6.6061385804262629E-2</v>
      </c>
      <c r="F522" s="17">
        <v>2.9943193791533249E-2</v>
      </c>
      <c r="G522" s="17">
        <v>4.3480971382246651E-2</v>
      </c>
      <c r="H522" s="17">
        <v>6.8509676954035037E-2</v>
      </c>
      <c r="I522" s="17">
        <v>8.8137226329961682E-2</v>
      </c>
      <c r="K522" s="17">
        <v>6.5048888750032396E-2</v>
      </c>
      <c r="L522" s="17">
        <v>5.1388035965271778E-2</v>
      </c>
      <c r="N522" s="17">
        <v>5.6354444139688042E-2</v>
      </c>
      <c r="O522" s="17">
        <v>4.6597349421126429E-2</v>
      </c>
      <c r="P522" s="17">
        <v>5.8612627151352133E-2</v>
      </c>
      <c r="Q522" s="17">
        <v>3.6331439937360148E-2</v>
      </c>
      <c r="R522" s="17">
        <v>5.4573647384849919E-2</v>
      </c>
      <c r="S522" s="17">
        <v>4.3226500491703207E-2</v>
      </c>
      <c r="T522" s="17">
        <v>6.222385553609603E-2</v>
      </c>
      <c r="U522" s="17">
        <v>4.4209371365014648E-2</v>
      </c>
      <c r="V522" s="17">
        <v>7.6596634102604505E-2</v>
      </c>
      <c r="W522" s="17">
        <v>9.0031811496260605E-2</v>
      </c>
      <c r="X522" s="17">
        <v>4.5812748534919519E-2</v>
      </c>
      <c r="Y522" s="17">
        <v>4.8848074046740138E-2</v>
      </c>
      <c r="AA522" s="17">
        <v>0</v>
      </c>
      <c r="AB522" s="17">
        <v>7.0164971842159446E-2</v>
      </c>
      <c r="AC522" s="17">
        <v>4.8110535154704523E-2</v>
      </c>
      <c r="AD522" s="17">
        <v>4.2155333798785777E-2</v>
      </c>
      <c r="AE522" s="17">
        <v>6.4176797807052835E-2</v>
      </c>
      <c r="AF522" s="17">
        <v>5.4732085993698491E-2</v>
      </c>
      <c r="AG522" s="17">
        <v>4.8805781709533473E-2</v>
      </c>
      <c r="AH522" s="17">
        <v>4.495102594713353E-2</v>
      </c>
      <c r="AI522" s="17">
        <v>0.10647445172802621</v>
      </c>
      <c r="AJ522" s="17">
        <v>5.1458050459877468E-2</v>
      </c>
      <c r="AK522" s="17">
        <v>7.298983188934878E-2</v>
      </c>
      <c r="AL522" s="17">
        <v>3.6522524029042998E-2</v>
      </c>
      <c r="AM522" s="17">
        <v>7.4607743418854261E-2</v>
      </c>
      <c r="AN522" s="17">
        <v>4.9257965480493368E-2</v>
      </c>
      <c r="AO522" s="17">
        <v>4.0649313009924658E-2</v>
      </c>
      <c r="AP522" s="17">
        <v>8.8709913923335812E-2</v>
      </c>
      <c r="AQ522" s="17">
        <v>3.4662857812189099E-2</v>
      </c>
      <c r="AS522" s="17">
        <v>9.8032971344498149E-2</v>
      </c>
      <c r="AT522" s="17">
        <v>3.7882331449321627E-2</v>
      </c>
      <c r="AU522" s="17">
        <v>6.6791862881728059E-2</v>
      </c>
      <c r="AV522" s="17">
        <v>3.6045432812348469E-2</v>
      </c>
      <c r="AW522" s="17">
        <v>9.4649119827415612E-2</v>
      </c>
      <c r="AX522" s="17">
        <v>1.9845870937929451E-2</v>
      </c>
      <c r="AY522" s="17">
        <v>0</v>
      </c>
      <c r="AZ522" s="17">
        <v>4.8967373116673492E-2</v>
      </c>
      <c r="BB522" s="17">
        <v>0.1019908394960302</v>
      </c>
      <c r="BC522" s="17">
        <v>4.859469467631445E-2</v>
      </c>
      <c r="BD522" s="17">
        <v>5.7463578613648328E-2</v>
      </c>
      <c r="BE522" s="17">
        <v>2.0185200543917661E-2</v>
      </c>
      <c r="BF522" s="17">
        <v>8.153732509692399E-2</v>
      </c>
      <c r="BG522" s="17">
        <v>3.7461323553054378E-2</v>
      </c>
      <c r="BH522" s="17">
        <v>4.4885793252424491E-2</v>
      </c>
      <c r="BI522" s="17">
        <v>3.3086028389670653E-2</v>
      </c>
      <c r="BJ522" s="17">
        <v>2.4308123424494569E-2</v>
      </c>
    </row>
    <row r="523" spans="2:62">
      <c r="B523" s="16" t="s">
        <v>106</v>
      </c>
      <c r="C523" s="17">
        <v>3.7721294736661533E-2</v>
      </c>
      <c r="D523" s="17">
        <v>1.4663765479665299E-2</v>
      </c>
      <c r="E523" s="17">
        <v>1.721865828850554E-2</v>
      </c>
      <c r="F523" s="17">
        <v>1.7501516766895261E-2</v>
      </c>
      <c r="G523" s="17">
        <v>2.284896083673511E-2</v>
      </c>
      <c r="H523" s="17">
        <v>5.5773675978558389E-2</v>
      </c>
      <c r="I523" s="17">
        <v>8.5850235515311207E-2</v>
      </c>
      <c r="K523" s="17">
        <v>5.1848742941181948E-2</v>
      </c>
      <c r="L523" s="17">
        <v>2.4080236754317731E-2</v>
      </c>
      <c r="N523" s="17">
        <v>3.7208772162431743E-2</v>
      </c>
      <c r="O523" s="17">
        <v>1.491068124906102E-2</v>
      </c>
      <c r="P523" s="17">
        <v>1.0170649153473659E-2</v>
      </c>
      <c r="Q523" s="17">
        <v>1.236181547570816E-2</v>
      </c>
      <c r="R523" s="17">
        <v>3.2169241559166679E-2</v>
      </c>
      <c r="S523" s="17">
        <v>4.1860823142192763E-2</v>
      </c>
      <c r="T523" s="17">
        <v>5.0728795481026483E-2</v>
      </c>
      <c r="U523" s="17">
        <v>3.2578556707734817E-2</v>
      </c>
      <c r="V523" s="17">
        <v>4.957301387027907E-2</v>
      </c>
      <c r="W523" s="17">
        <v>4.4103155880437443E-2</v>
      </c>
      <c r="X523" s="17">
        <v>4.5963018369907883E-2</v>
      </c>
      <c r="Y523" s="17">
        <v>3.6797580127834031E-2</v>
      </c>
      <c r="AA523" s="17">
        <v>6.1095991273474697E-2</v>
      </c>
      <c r="AB523" s="17">
        <v>4.4426339174560861E-2</v>
      </c>
      <c r="AC523" s="17">
        <v>3.2365228807297031E-2</v>
      </c>
      <c r="AD523" s="17">
        <v>2.64447204320204E-2</v>
      </c>
      <c r="AE523" s="17">
        <v>2.6659912574500261E-2</v>
      </c>
      <c r="AF523" s="17">
        <v>2.2415625596244718E-2</v>
      </c>
      <c r="AG523" s="17">
        <v>3.0032355460446601E-2</v>
      </c>
      <c r="AH523" s="17">
        <v>1.29613438886608E-2</v>
      </c>
      <c r="AI523" s="17">
        <v>4.1726132372454337E-2</v>
      </c>
      <c r="AJ523" s="17">
        <v>7.7702741954206761E-2</v>
      </c>
      <c r="AK523" s="17">
        <v>7.785906839530389E-2</v>
      </c>
      <c r="AL523" s="17">
        <v>3.7023701396822317E-2</v>
      </c>
      <c r="AM523" s="17">
        <v>5.4692489932887292E-2</v>
      </c>
      <c r="AN523" s="17">
        <v>4.837871449743434E-2</v>
      </c>
      <c r="AO523" s="17">
        <v>4.0124660980313913E-2</v>
      </c>
      <c r="AP523" s="17">
        <v>3.5853257393093599E-2</v>
      </c>
      <c r="AQ523" s="17">
        <v>1.7325406389388471E-2</v>
      </c>
      <c r="AS523" s="17">
        <v>0.1026205120894066</v>
      </c>
      <c r="AT523" s="17">
        <v>1.288730110115241E-2</v>
      </c>
      <c r="AU523" s="17">
        <v>2.8565267265762539E-2</v>
      </c>
      <c r="AV523" s="17">
        <v>2.788249864079418E-2</v>
      </c>
      <c r="AW523" s="17">
        <v>5.5113029751766053E-2</v>
      </c>
      <c r="AX523" s="17">
        <v>2.03605292113288E-2</v>
      </c>
      <c r="AY523" s="17">
        <v>3.6578610320617017E-2</v>
      </c>
      <c r="AZ523" s="17">
        <v>1.9755635651081561E-2</v>
      </c>
      <c r="BB523" s="17">
        <v>7.876411771385064E-2</v>
      </c>
      <c r="BC523" s="17">
        <v>1.103269987543317E-2</v>
      </c>
      <c r="BD523" s="17">
        <v>5.333503553876108E-2</v>
      </c>
      <c r="BE523" s="17">
        <v>1.610525278946344E-2</v>
      </c>
      <c r="BF523" s="17">
        <v>6.1429671032053337E-2</v>
      </c>
      <c r="BG523" s="17">
        <v>0</v>
      </c>
      <c r="BH523" s="17">
        <v>1.2698131906191609E-2</v>
      </c>
      <c r="BI523" s="17">
        <v>2.1832311842319579E-2</v>
      </c>
      <c r="BJ523" s="17">
        <v>2.3515778724043479E-2</v>
      </c>
    </row>
    <row r="525" spans="2:62" ht="101.45">
      <c r="B525" s="14" t="s">
        <v>242</v>
      </c>
    </row>
    <row r="526" spans="2:62">
      <c r="B526" s="15" t="s">
        <v>16</v>
      </c>
    </row>
    <row r="527" spans="2:62">
      <c r="B527" s="16" t="s">
        <v>102</v>
      </c>
      <c r="C527" s="17">
        <v>0.19712653188275059</v>
      </c>
      <c r="D527" s="17">
        <v>0.2181478977737043</v>
      </c>
      <c r="E527" s="17">
        <v>0.28164890407422521</v>
      </c>
      <c r="F527" s="17">
        <v>0.19198600797574331</v>
      </c>
      <c r="G527" s="17">
        <v>0.18908597887330911</v>
      </c>
      <c r="H527" s="17">
        <v>0.17127409406045921</v>
      </c>
      <c r="I527" s="17">
        <v>0.14239734710579091</v>
      </c>
      <c r="K527" s="17">
        <v>0.2161575433787182</v>
      </c>
      <c r="L527" s="17">
        <v>0.1793993705430188</v>
      </c>
      <c r="N527" s="17">
        <v>0.15627852205345971</v>
      </c>
      <c r="O527" s="17">
        <v>0.19152755229011811</v>
      </c>
      <c r="P527" s="17">
        <v>0.1764497058926737</v>
      </c>
      <c r="Q527" s="17">
        <v>0.2377230711374341</v>
      </c>
      <c r="R527" s="17">
        <v>0.22364310842645521</v>
      </c>
      <c r="S527" s="17">
        <v>0.2090527214758463</v>
      </c>
      <c r="T527" s="17">
        <v>0.1764042074959061</v>
      </c>
      <c r="U527" s="17">
        <v>0.2265277296256081</v>
      </c>
      <c r="V527" s="17">
        <v>0.20660981438607001</v>
      </c>
      <c r="W527" s="17">
        <v>0.22382633522974671</v>
      </c>
      <c r="X527" s="17">
        <v>0.16374585460058769</v>
      </c>
      <c r="Y527" s="17">
        <v>0.17134532541216391</v>
      </c>
      <c r="AA527" s="17">
        <v>0.15442433768869279</v>
      </c>
      <c r="AB527" s="17">
        <v>0.18252737488707799</v>
      </c>
      <c r="AC527" s="17">
        <v>0.24263646931776139</v>
      </c>
      <c r="AD527" s="17">
        <v>0.1840294356885378</v>
      </c>
      <c r="AE527" s="17">
        <v>0.1939421574688468</v>
      </c>
      <c r="AF527" s="17">
        <v>0.16729322125152629</v>
      </c>
      <c r="AG527" s="17">
        <v>0.21629816270494129</v>
      </c>
      <c r="AH527" s="17">
        <v>0.19681382366425429</v>
      </c>
      <c r="AI527" s="17">
        <v>0.1896515061112452</v>
      </c>
      <c r="AJ527" s="17">
        <v>0.17118126971506231</v>
      </c>
      <c r="AK527" s="17">
        <v>0.22402030030609771</v>
      </c>
      <c r="AL527" s="17">
        <v>0.22236292827395859</v>
      </c>
      <c r="AM527" s="17">
        <v>0.169395383844577</v>
      </c>
      <c r="AN527" s="17">
        <v>0.16497874545171881</v>
      </c>
      <c r="AO527" s="17">
        <v>9.753213589765572E-2</v>
      </c>
      <c r="AP527" s="17">
        <v>0.28969877545602912</v>
      </c>
      <c r="AQ527" s="17">
        <v>0.17043505727706559</v>
      </c>
      <c r="AS527" s="17">
        <v>0.1713952975212136</v>
      </c>
      <c r="AT527" s="17">
        <v>0.2305316986199589</v>
      </c>
      <c r="AU527" s="17">
        <v>0.13917349102536561</v>
      </c>
      <c r="AV527" s="17">
        <v>0.27055256812480138</v>
      </c>
      <c r="AW527" s="17">
        <v>0.17888816381028161</v>
      </c>
      <c r="AX527" s="17">
        <v>0.18419174936754121</v>
      </c>
      <c r="AY527" s="17">
        <v>0.16472281342958009</v>
      </c>
      <c r="AZ527" s="17">
        <v>0.181214641821839</v>
      </c>
      <c r="BB527" s="17">
        <v>0.1839981075046197</v>
      </c>
      <c r="BC527" s="17">
        <v>0.2485586459338297</v>
      </c>
      <c r="BD527" s="17">
        <v>0.18180475882100969</v>
      </c>
      <c r="BE527" s="17">
        <v>0.23810477681855369</v>
      </c>
      <c r="BF527" s="17">
        <v>0.19262771998871939</v>
      </c>
      <c r="BG527" s="17">
        <v>0.19294991362229511</v>
      </c>
      <c r="BH527" s="17">
        <v>0.1243153010941641</v>
      </c>
      <c r="BI527" s="17">
        <v>0.1188706726984507</v>
      </c>
      <c r="BJ527" s="17">
        <v>0.25180245017133429</v>
      </c>
    </row>
    <row r="528" spans="2:62">
      <c r="B528" s="16" t="s">
        <v>103</v>
      </c>
      <c r="C528" s="17">
        <v>0.28874175296049881</v>
      </c>
      <c r="D528" s="17">
        <v>0.4033561840227271</v>
      </c>
      <c r="E528" s="17">
        <v>0.32722986144525712</v>
      </c>
      <c r="F528" s="17">
        <v>0.30804479674485108</v>
      </c>
      <c r="G528" s="17">
        <v>0.26893312600968289</v>
      </c>
      <c r="H528" s="17">
        <v>0.25125301507897391</v>
      </c>
      <c r="I528" s="17">
        <v>0.2075092544416674</v>
      </c>
      <c r="K528" s="17">
        <v>0.27471331130604248</v>
      </c>
      <c r="L528" s="17">
        <v>0.3014297370993344</v>
      </c>
      <c r="N528" s="17">
        <v>0.28424107318769393</v>
      </c>
      <c r="O528" s="17">
        <v>0.34939212524888652</v>
      </c>
      <c r="P528" s="17">
        <v>0.33926535849827832</v>
      </c>
      <c r="Q528" s="17">
        <v>0.29768984646516999</v>
      </c>
      <c r="R528" s="17">
        <v>0.28890102432953751</v>
      </c>
      <c r="S528" s="17">
        <v>0.25446557640591527</v>
      </c>
      <c r="T528" s="17">
        <v>0.33565468861231462</v>
      </c>
      <c r="U528" s="17">
        <v>0.30143584037251542</v>
      </c>
      <c r="V528" s="17">
        <v>0.25375923468537898</v>
      </c>
      <c r="W528" s="17">
        <v>0.31514253482379267</v>
      </c>
      <c r="X528" s="17">
        <v>0.23403675014890979</v>
      </c>
      <c r="Y528" s="17">
        <v>0.29581207649089869</v>
      </c>
      <c r="AA528" s="17">
        <v>0.21384135582327579</v>
      </c>
      <c r="AB528" s="17">
        <v>0.36856252651628407</v>
      </c>
      <c r="AC528" s="17">
        <v>0.2695630458752144</v>
      </c>
      <c r="AD528" s="17">
        <v>0.3182652228485357</v>
      </c>
      <c r="AE528" s="17">
        <v>0.28161429068335259</v>
      </c>
      <c r="AF528" s="17">
        <v>0.29044961762963711</v>
      </c>
      <c r="AG528" s="17">
        <v>0.30570226565826641</v>
      </c>
      <c r="AH528" s="17">
        <v>0.28359982171808867</v>
      </c>
      <c r="AI528" s="17">
        <v>0.30945299466033338</v>
      </c>
      <c r="AJ528" s="17">
        <v>0.29297895280052277</v>
      </c>
      <c r="AK528" s="17">
        <v>0.24217321747435899</v>
      </c>
      <c r="AL528" s="17">
        <v>0.25447158309114809</v>
      </c>
      <c r="AM528" s="17">
        <v>0.29659319898674807</v>
      </c>
      <c r="AN528" s="17">
        <v>0.34238811307852918</v>
      </c>
      <c r="AO528" s="17">
        <v>0.25330625672764029</v>
      </c>
      <c r="AP528" s="17">
        <v>0.27425534647927152</v>
      </c>
      <c r="AQ528" s="17">
        <v>0.26462021460507751</v>
      </c>
      <c r="AS528" s="17">
        <v>0.285646674184172</v>
      </c>
      <c r="AT528" s="17">
        <v>0.29361599646423853</v>
      </c>
      <c r="AU528" s="17">
        <v>0.26634106343519548</v>
      </c>
      <c r="AV528" s="17">
        <v>0.34373606118508909</v>
      </c>
      <c r="AW528" s="17">
        <v>0.31470057747217439</v>
      </c>
      <c r="AX528" s="17">
        <v>0.30456417687070231</v>
      </c>
      <c r="AY528" s="17">
        <v>0.22643811748632531</v>
      </c>
      <c r="AZ528" s="17">
        <v>0.2602794727567137</v>
      </c>
      <c r="BB528" s="17">
        <v>0.29262494771526321</v>
      </c>
      <c r="BC528" s="17">
        <v>0.3068794390148103</v>
      </c>
      <c r="BD528" s="17">
        <v>0.23429161669910439</v>
      </c>
      <c r="BE528" s="17">
        <v>0.34395973515565259</v>
      </c>
      <c r="BF528" s="17">
        <v>0.29756267486908611</v>
      </c>
      <c r="BG528" s="17">
        <v>0.28715722128645738</v>
      </c>
      <c r="BH528" s="17">
        <v>0.237400383505009</v>
      </c>
      <c r="BI528" s="17">
        <v>0.25860284654215943</v>
      </c>
      <c r="BJ528" s="17">
        <v>0.2559846966740843</v>
      </c>
    </row>
    <row r="529" spans="2:62">
      <c r="B529" s="16" t="s">
        <v>104</v>
      </c>
      <c r="C529" s="17">
        <v>0.32517212139910329</v>
      </c>
      <c r="D529" s="17">
        <v>0.2468690246024734</v>
      </c>
      <c r="E529" s="17">
        <v>0.2765815650020102</v>
      </c>
      <c r="F529" s="17">
        <v>0.37873656786111992</v>
      </c>
      <c r="G529" s="17">
        <v>0.33279301105065079</v>
      </c>
      <c r="H529" s="17">
        <v>0.33483859570610208</v>
      </c>
      <c r="I529" s="17">
        <v>0.36045427394809709</v>
      </c>
      <c r="K529" s="17">
        <v>0.32693588088751391</v>
      </c>
      <c r="L529" s="17">
        <v>0.32276013075477988</v>
      </c>
      <c r="N529" s="17">
        <v>0.36377985927687728</v>
      </c>
      <c r="O529" s="17">
        <v>0.35080309104177743</v>
      </c>
      <c r="P529" s="17">
        <v>0.36637680964430241</v>
      </c>
      <c r="Q529" s="17">
        <v>0.26106911093305141</v>
      </c>
      <c r="R529" s="17">
        <v>0.28580690756480959</v>
      </c>
      <c r="S529" s="17">
        <v>0.35342852383064738</v>
      </c>
      <c r="T529" s="17">
        <v>0.26276572547363952</v>
      </c>
      <c r="U529" s="17">
        <v>0.321135626144544</v>
      </c>
      <c r="V529" s="17">
        <v>0.37145814980422859</v>
      </c>
      <c r="W529" s="17">
        <v>0.28697242488858937</v>
      </c>
      <c r="X529" s="17">
        <v>0.38712008519175389</v>
      </c>
      <c r="Y529" s="17">
        <v>0.27765292728411772</v>
      </c>
      <c r="AA529" s="17">
        <v>0.51535209459929721</v>
      </c>
      <c r="AB529" s="17">
        <v>0.33519163019600401</v>
      </c>
      <c r="AC529" s="17">
        <v>0.34726441345728543</v>
      </c>
      <c r="AD529" s="17">
        <v>0.31192371460358209</v>
      </c>
      <c r="AE529" s="17">
        <v>0.33280548667130849</v>
      </c>
      <c r="AF529" s="17">
        <v>0.33758194677565462</v>
      </c>
      <c r="AG529" s="17">
        <v>0.31275263928692759</v>
      </c>
      <c r="AH529" s="17">
        <v>0.33759997951203419</v>
      </c>
      <c r="AI529" s="17">
        <v>0.29892892234790819</v>
      </c>
      <c r="AJ529" s="17">
        <v>0.29600061548246698</v>
      </c>
      <c r="AK529" s="17">
        <v>0.30424679339723232</v>
      </c>
      <c r="AL529" s="17">
        <v>0.35030867830991119</v>
      </c>
      <c r="AM529" s="17">
        <v>0.31264353858778088</v>
      </c>
      <c r="AN529" s="17">
        <v>0.22084987617700791</v>
      </c>
      <c r="AO529" s="17">
        <v>0.33281132489634152</v>
      </c>
      <c r="AP529" s="17">
        <v>0.26668454153072257</v>
      </c>
      <c r="AQ529" s="17">
        <v>0.42899515140507749</v>
      </c>
      <c r="AS529" s="17">
        <v>0.28913977900774579</v>
      </c>
      <c r="AT529" s="17">
        <v>0.31910327188207882</v>
      </c>
      <c r="AU529" s="17">
        <v>0.34023390961525418</v>
      </c>
      <c r="AV529" s="17">
        <v>0.22826562622877869</v>
      </c>
      <c r="AW529" s="17">
        <v>0.28786441739254442</v>
      </c>
      <c r="AX529" s="17">
        <v>0.32573657998467792</v>
      </c>
      <c r="AY529" s="17">
        <v>0.51858091170791787</v>
      </c>
      <c r="AZ529" s="17">
        <v>0.39991185729021772</v>
      </c>
      <c r="BB529" s="17">
        <v>0.31531590866732778</v>
      </c>
      <c r="BC529" s="17">
        <v>0.31399759531714277</v>
      </c>
      <c r="BD529" s="17">
        <v>0.32647884379281161</v>
      </c>
      <c r="BE529" s="17">
        <v>0.2509763929720934</v>
      </c>
      <c r="BF529" s="17">
        <v>0.29225972028755942</v>
      </c>
      <c r="BG529" s="17">
        <v>0.34457645899381528</v>
      </c>
      <c r="BH529" s="17">
        <v>0.47459837173856101</v>
      </c>
      <c r="BI529" s="17">
        <v>0.42154732736036438</v>
      </c>
      <c r="BJ529" s="17">
        <v>0.31314220850999441</v>
      </c>
    </row>
    <row r="530" spans="2:62">
      <c r="B530" s="16" t="s">
        <v>105</v>
      </c>
      <c r="C530" s="17">
        <v>0.1208520675461404</v>
      </c>
      <c r="D530" s="17">
        <v>9.9251209832720108E-2</v>
      </c>
      <c r="E530" s="17">
        <v>7.8160593131697181E-2</v>
      </c>
      <c r="F530" s="17">
        <v>8.3972544863049808E-2</v>
      </c>
      <c r="G530" s="17">
        <v>0.1374864893818705</v>
      </c>
      <c r="H530" s="17">
        <v>0.151933934241194</v>
      </c>
      <c r="I530" s="17">
        <v>0.16532200179591741</v>
      </c>
      <c r="K530" s="17">
        <v>0.12539366626596701</v>
      </c>
      <c r="L530" s="17">
        <v>0.1169488362896056</v>
      </c>
      <c r="N530" s="17">
        <v>0.14485559096751499</v>
      </c>
      <c r="O530" s="17">
        <v>7.808126469556427E-2</v>
      </c>
      <c r="P530" s="17">
        <v>8.8403984992108803E-2</v>
      </c>
      <c r="Q530" s="17">
        <v>0.14283827525367479</v>
      </c>
      <c r="R530" s="17">
        <v>0.1095763716690674</v>
      </c>
      <c r="S530" s="17">
        <v>0.1104771041644861</v>
      </c>
      <c r="T530" s="17">
        <v>0.11819721354329341</v>
      </c>
      <c r="U530" s="17">
        <v>9.1274159064297755E-2</v>
      </c>
      <c r="V530" s="17">
        <v>0.1141594578693773</v>
      </c>
      <c r="W530" s="17">
        <v>0.1087782686836109</v>
      </c>
      <c r="X530" s="17">
        <v>0.14227871835441519</v>
      </c>
      <c r="Y530" s="17">
        <v>0.17433445070972109</v>
      </c>
      <c r="AA530" s="17">
        <v>8.8537004109649403E-2</v>
      </c>
      <c r="AB530" s="17">
        <v>7.0599750673333322E-2</v>
      </c>
      <c r="AC530" s="17">
        <v>0.10804249194557509</v>
      </c>
      <c r="AD530" s="17">
        <v>0.12553443502183911</v>
      </c>
      <c r="AE530" s="17">
        <v>0.1163588198533075</v>
      </c>
      <c r="AF530" s="17">
        <v>0.141672350714943</v>
      </c>
      <c r="AG530" s="17">
        <v>0.10604650265411419</v>
      </c>
      <c r="AH530" s="17">
        <v>0.1188006938472361</v>
      </c>
      <c r="AI530" s="17">
        <v>0.14361101700813081</v>
      </c>
      <c r="AJ530" s="17">
        <v>0.1528708329786507</v>
      </c>
      <c r="AK530" s="17">
        <v>0.1650442785192707</v>
      </c>
      <c r="AL530" s="17">
        <v>8.8983098218044343E-2</v>
      </c>
      <c r="AM530" s="17">
        <v>0.13730037525278529</v>
      </c>
      <c r="AN530" s="17">
        <v>0.14753545739529611</v>
      </c>
      <c r="AO530" s="17">
        <v>0.16008248632832481</v>
      </c>
      <c r="AP530" s="17">
        <v>9.8647723618645156E-2</v>
      </c>
      <c r="AQ530" s="17">
        <v>5.1322395833013693E-2</v>
      </c>
      <c r="AS530" s="17">
        <v>0.14934259396951771</v>
      </c>
      <c r="AT530" s="17">
        <v>9.3939218525309245E-2</v>
      </c>
      <c r="AU530" s="17">
        <v>0.19868789067247131</v>
      </c>
      <c r="AV530" s="17">
        <v>0.1071329039235044</v>
      </c>
      <c r="AW530" s="17">
        <v>0.12244568171875379</v>
      </c>
      <c r="AX530" s="17">
        <v>0.14361427427004719</v>
      </c>
      <c r="AY530" s="17">
        <v>1.881837951522429E-2</v>
      </c>
      <c r="AZ530" s="17">
        <v>0.1191983954472106</v>
      </c>
      <c r="BB530" s="17">
        <v>0.12350638964513549</v>
      </c>
      <c r="BC530" s="17">
        <v>8.4979364106793284E-2</v>
      </c>
      <c r="BD530" s="17">
        <v>0.20057531538661569</v>
      </c>
      <c r="BE530" s="17">
        <v>9.344533792866605E-2</v>
      </c>
      <c r="BF530" s="17">
        <v>0.12456767096772869</v>
      </c>
      <c r="BG530" s="17">
        <v>0.13577731367008389</v>
      </c>
      <c r="BH530" s="17">
        <v>0.1248666616747011</v>
      </c>
      <c r="BI530" s="17">
        <v>0.13424163564110439</v>
      </c>
      <c r="BJ530" s="17">
        <v>0.1187522844824601</v>
      </c>
    </row>
    <row r="531" spans="2:62">
      <c r="B531" s="16" t="s">
        <v>106</v>
      </c>
      <c r="C531" s="17">
        <v>6.8107526211506911E-2</v>
      </c>
      <c r="D531" s="17">
        <v>3.2375683768375157E-2</v>
      </c>
      <c r="E531" s="17">
        <v>3.6379076346810188E-2</v>
      </c>
      <c r="F531" s="17">
        <v>3.726008255523592E-2</v>
      </c>
      <c r="G531" s="17">
        <v>7.1701394684486733E-2</v>
      </c>
      <c r="H531" s="17">
        <v>9.0700360913270786E-2</v>
      </c>
      <c r="I531" s="17">
        <v>0.1243171227085272</v>
      </c>
      <c r="K531" s="17">
        <v>5.6799598161758433E-2</v>
      </c>
      <c r="L531" s="17">
        <v>7.946192531326135E-2</v>
      </c>
      <c r="N531" s="17">
        <v>5.0844954514454137E-2</v>
      </c>
      <c r="O531" s="17">
        <v>3.019596672365402E-2</v>
      </c>
      <c r="P531" s="17">
        <v>2.9504140972636681E-2</v>
      </c>
      <c r="Q531" s="17">
        <v>6.0679696210670007E-2</v>
      </c>
      <c r="R531" s="17">
        <v>9.2072588010130213E-2</v>
      </c>
      <c r="S531" s="17">
        <v>7.2576074123104753E-2</v>
      </c>
      <c r="T531" s="17">
        <v>0.10697816487484629</v>
      </c>
      <c r="U531" s="17">
        <v>5.9626644793034853E-2</v>
      </c>
      <c r="V531" s="17">
        <v>5.4013343254945077E-2</v>
      </c>
      <c r="W531" s="17">
        <v>6.5280436374260217E-2</v>
      </c>
      <c r="X531" s="17">
        <v>7.2818591704333135E-2</v>
      </c>
      <c r="Y531" s="17">
        <v>8.0855220103098577E-2</v>
      </c>
      <c r="AA531" s="17">
        <v>2.784520777908471E-2</v>
      </c>
      <c r="AB531" s="17">
        <v>4.3118717727300561E-2</v>
      </c>
      <c r="AC531" s="17">
        <v>3.2493579404163538E-2</v>
      </c>
      <c r="AD531" s="17">
        <v>6.02471918375053E-2</v>
      </c>
      <c r="AE531" s="17">
        <v>7.5279245323184571E-2</v>
      </c>
      <c r="AF531" s="17">
        <v>6.3002863628238995E-2</v>
      </c>
      <c r="AG531" s="17">
        <v>5.9200429695750532E-2</v>
      </c>
      <c r="AH531" s="17">
        <v>6.3185681258386542E-2</v>
      </c>
      <c r="AI531" s="17">
        <v>5.8355559872382383E-2</v>
      </c>
      <c r="AJ531" s="17">
        <v>8.6968329023297111E-2</v>
      </c>
      <c r="AK531" s="17">
        <v>6.4515410303040241E-2</v>
      </c>
      <c r="AL531" s="17">
        <v>8.3873712106937656E-2</v>
      </c>
      <c r="AM531" s="17">
        <v>8.4067503328108709E-2</v>
      </c>
      <c r="AN531" s="17">
        <v>0.1242478078974479</v>
      </c>
      <c r="AO531" s="17">
        <v>0.15626779615003769</v>
      </c>
      <c r="AP531" s="17">
        <v>7.0713612915331722E-2</v>
      </c>
      <c r="AQ531" s="17">
        <v>8.4627180879765757E-2</v>
      </c>
      <c r="AS531" s="17">
        <v>0.1044756553173509</v>
      </c>
      <c r="AT531" s="17">
        <v>6.2809814508414413E-2</v>
      </c>
      <c r="AU531" s="17">
        <v>5.5563645251713437E-2</v>
      </c>
      <c r="AV531" s="17">
        <v>5.0312840537826559E-2</v>
      </c>
      <c r="AW531" s="17">
        <v>9.6101159606245462E-2</v>
      </c>
      <c r="AX531" s="17">
        <v>4.1893219507031343E-2</v>
      </c>
      <c r="AY531" s="17">
        <v>7.1439777860952333E-2</v>
      </c>
      <c r="AZ531" s="17">
        <v>3.9395632684018987E-2</v>
      </c>
      <c r="BB531" s="17">
        <v>8.4554646467653746E-2</v>
      </c>
      <c r="BC531" s="17">
        <v>4.5584955627423818E-2</v>
      </c>
      <c r="BD531" s="17">
        <v>5.6849465300458667E-2</v>
      </c>
      <c r="BE531" s="17">
        <v>7.3513757125034079E-2</v>
      </c>
      <c r="BF531" s="17">
        <v>9.2982213886906293E-2</v>
      </c>
      <c r="BG531" s="17">
        <v>3.9539092427348148E-2</v>
      </c>
      <c r="BH531" s="17">
        <v>3.8819281987564618E-2</v>
      </c>
      <c r="BI531" s="17">
        <v>6.6737517757921305E-2</v>
      </c>
      <c r="BJ531" s="17">
        <v>6.0318360162126883E-2</v>
      </c>
    </row>
    <row r="533" spans="2:62" ht="116.1">
      <c r="B533" s="14" t="s">
        <v>243</v>
      </c>
    </row>
    <row r="534" spans="2:62">
      <c r="B534" s="15" t="s">
        <v>16</v>
      </c>
    </row>
    <row r="535" spans="2:62" ht="29.1">
      <c r="B535" s="16" t="s">
        <v>244</v>
      </c>
      <c r="C535" s="17">
        <v>0.37143203283881859</v>
      </c>
      <c r="D535" s="17">
        <v>0.26819149342077442</v>
      </c>
      <c r="E535" s="17">
        <v>0.31833605582645019</v>
      </c>
      <c r="F535" s="17">
        <v>0.3516904687618706</v>
      </c>
      <c r="G535" s="17">
        <v>0.40419167663383371</v>
      </c>
      <c r="H535" s="17">
        <v>0.3790620767882602</v>
      </c>
      <c r="I535" s="17">
        <v>0.46695535471958771</v>
      </c>
      <c r="K535" s="17">
        <v>0.37983136055696559</v>
      </c>
      <c r="L535" s="17">
        <v>0.36378691322461149</v>
      </c>
      <c r="N535" s="17">
        <v>0.48431905599700859</v>
      </c>
      <c r="O535" s="17">
        <v>0.37991806186116489</v>
      </c>
      <c r="P535" s="17">
        <v>0.37500758651479582</v>
      </c>
      <c r="Q535" s="17">
        <v>0.33290873780933189</v>
      </c>
      <c r="R535" s="17">
        <v>0.38056555731145669</v>
      </c>
      <c r="S535" s="17">
        <v>0.38002901206152839</v>
      </c>
      <c r="T535" s="17">
        <v>0.30684260905124822</v>
      </c>
      <c r="U535" s="17">
        <v>0.40127515485780468</v>
      </c>
      <c r="V535" s="17">
        <v>0.40774639119028661</v>
      </c>
      <c r="W535" s="17">
        <v>0.28944821715028862</v>
      </c>
      <c r="X535" s="17">
        <v>0.39302464208559629</v>
      </c>
      <c r="Y535" s="17">
        <v>0.32801454447642719</v>
      </c>
      <c r="AA535" s="17">
        <v>0.23925278564966701</v>
      </c>
      <c r="AB535" s="17">
        <v>0.28947142759172512</v>
      </c>
      <c r="AC535" s="17">
        <v>0.34585454577100883</v>
      </c>
      <c r="AD535" s="17">
        <v>0.33878265227522558</v>
      </c>
      <c r="AE535" s="17">
        <v>0.38677104778375537</v>
      </c>
      <c r="AF535" s="17">
        <v>0.37546386238954288</v>
      </c>
      <c r="AG535" s="17">
        <v>0.36954912335325502</v>
      </c>
      <c r="AH535" s="17">
        <v>0.31135679735134492</v>
      </c>
      <c r="AI535" s="17">
        <v>0.34666921192743988</v>
      </c>
      <c r="AJ535" s="17">
        <v>0.45531852575249387</v>
      </c>
      <c r="AK535" s="17">
        <v>0.42034856074965449</v>
      </c>
      <c r="AL535" s="17">
        <v>0.44650601081265923</v>
      </c>
      <c r="AM535" s="17">
        <v>0.4272253226517318</v>
      </c>
      <c r="AN535" s="17">
        <v>0.3485054295961808</v>
      </c>
      <c r="AO535" s="17">
        <v>0.45005681965073202</v>
      </c>
      <c r="AP535" s="17">
        <v>0.3709371355136093</v>
      </c>
      <c r="AQ535" s="17">
        <v>0.30809375404956307</v>
      </c>
      <c r="AS535" s="17">
        <v>0.43778375118653212</v>
      </c>
      <c r="AT535" s="17">
        <v>0.35307905872685258</v>
      </c>
      <c r="AU535" s="17">
        <v>0.33712923489543589</v>
      </c>
      <c r="AV535" s="17">
        <v>0.29261198507521752</v>
      </c>
      <c r="AW535" s="17">
        <v>0.44310599947957158</v>
      </c>
      <c r="AX535" s="17">
        <v>0.43125837708960851</v>
      </c>
      <c r="AY535" s="17">
        <v>0.30286309619045487</v>
      </c>
      <c r="AZ535" s="17">
        <v>0.3392095545768512</v>
      </c>
      <c r="BB535" s="17">
        <v>0.42955095532701909</v>
      </c>
      <c r="BC535" s="17">
        <v>0.32266537113572791</v>
      </c>
      <c r="BD535" s="17">
        <v>0.37683594582377428</v>
      </c>
      <c r="BE535" s="17">
        <v>0.2986909688132271</v>
      </c>
      <c r="BF535" s="17">
        <v>0.43436854632313082</v>
      </c>
      <c r="BG535" s="17">
        <v>0.42603584275952822</v>
      </c>
      <c r="BH535" s="17">
        <v>0.29072697983571177</v>
      </c>
      <c r="BI535" s="17">
        <v>0.39176803850409869</v>
      </c>
      <c r="BJ535" s="17">
        <v>0.31272132211698828</v>
      </c>
    </row>
    <row r="536" spans="2:62" ht="29.1">
      <c r="B536" s="16" t="s">
        <v>245</v>
      </c>
      <c r="C536" s="17">
        <v>0.31890770437485733</v>
      </c>
      <c r="D536" s="17">
        <v>0.29264145611925879</v>
      </c>
      <c r="E536" s="17">
        <v>0.28857503896776049</v>
      </c>
      <c r="F536" s="17">
        <v>0.29655812965876049</v>
      </c>
      <c r="G536" s="17">
        <v>0.3066078555521739</v>
      </c>
      <c r="H536" s="17">
        <v>0.30189559506735542</v>
      </c>
      <c r="I536" s="17">
        <v>0.40028045142776059</v>
      </c>
      <c r="K536" s="17">
        <v>0.32388667657342662</v>
      </c>
      <c r="L536" s="17">
        <v>0.31225961151232928</v>
      </c>
      <c r="N536" s="17">
        <v>0.34982693346397542</v>
      </c>
      <c r="O536" s="17">
        <v>0.31451277781464299</v>
      </c>
      <c r="P536" s="17">
        <v>0.32544597533247732</v>
      </c>
      <c r="Q536" s="17">
        <v>0.31046503731216668</v>
      </c>
      <c r="R536" s="17">
        <v>0.33060762897621437</v>
      </c>
      <c r="S536" s="17">
        <v>0.30922622751844758</v>
      </c>
      <c r="T536" s="17">
        <v>0.35798607442364422</v>
      </c>
      <c r="U536" s="17">
        <v>0.30302738006371488</v>
      </c>
      <c r="V536" s="17">
        <v>0.37032310374682248</v>
      </c>
      <c r="W536" s="17">
        <v>0.26766131763364198</v>
      </c>
      <c r="X536" s="17">
        <v>0.30824941883438978</v>
      </c>
      <c r="Y536" s="17">
        <v>0.31248523107619941</v>
      </c>
      <c r="AA536" s="17">
        <v>0.27831730126102688</v>
      </c>
      <c r="AB536" s="17">
        <v>0.26223314042501761</v>
      </c>
      <c r="AC536" s="17">
        <v>0.32933915859944279</v>
      </c>
      <c r="AD536" s="17">
        <v>0.32445445338254431</v>
      </c>
      <c r="AE536" s="17">
        <v>0.35660390919725299</v>
      </c>
      <c r="AF536" s="17">
        <v>0.32677266253170811</v>
      </c>
      <c r="AG536" s="17">
        <v>0.31332264268755539</v>
      </c>
      <c r="AH536" s="17">
        <v>0.26815179920072779</v>
      </c>
      <c r="AI536" s="17">
        <v>0.24776072324053011</v>
      </c>
      <c r="AJ536" s="17">
        <v>0.40170505420949659</v>
      </c>
      <c r="AK536" s="17">
        <v>0.33606805900868958</v>
      </c>
      <c r="AL536" s="17">
        <v>0.35276339334687418</v>
      </c>
      <c r="AM536" s="17">
        <v>0.35193273064508213</v>
      </c>
      <c r="AN536" s="17">
        <v>0.2685045404736327</v>
      </c>
      <c r="AO536" s="17">
        <v>0.3565171369180794</v>
      </c>
      <c r="AP536" s="17">
        <v>0.29511011987088032</v>
      </c>
      <c r="AQ536" s="17">
        <v>0.29437878817041913</v>
      </c>
      <c r="AS536" s="17">
        <v>0.42403694579522028</v>
      </c>
      <c r="AT536" s="17">
        <v>0.27379675148421262</v>
      </c>
      <c r="AU536" s="17">
        <v>0.36191763781496861</v>
      </c>
      <c r="AV536" s="17">
        <v>0.3865685639494621</v>
      </c>
      <c r="AW536" s="17">
        <v>0.3257466030438978</v>
      </c>
      <c r="AX536" s="17">
        <v>0.22523574862083889</v>
      </c>
      <c r="AY536" s="17">
        <v>0.2979886670457364</v>
      </c>
      <c r="AZ536" s="17">
        <v>0.264048994551565</v>
      </c>
      <c r="BB536" s="17">
        <v>0.41516835617319259</v>
      </c>
      <c r="BC536" s="17">
        <v>0.25237381533919251</v>
      </c>
      <c r="BD536" s="17">
        <v>0.3409683560804333</v>
      </c>
      <c r="BE536" s="17">
        <v>0.32465487940321153</v>
      </c>
      <c r="BF536" s="17">
        <v>0.31912432477974728</v>
      </c>
      <c r="BG536" s="17">
        <v>0.23102145987795311</v>
      </c>
      <c r="BH536" s="17">
        <v>0.26250022956034968</v>
      </c>
      <c r="BI536" s="17">
        <v>0.34213339434956541</v>
      </c>
      <c r="BJ536" s="17">
        <v>0.33797863543693452</v>
      </c>
    </row>
    <row r="537" spans="2:62" ht="43.5">
      <c r="B537" s="16" t="s">
        <v>246</v>
      </c>
      <c r="C537" s="17">
        <v>0.20811676257667991</v>
      </c>
      <c r="D537" s="17">
        <v>0.17796790678199251</v>
      </c>
      <c r="E537" s="17">
        <v>0.23385134782387729</v>
      </c>
      <c r="F537" s="17">
        <v>0.22094722660310939</v>
      </c>
      <c r="G537" s="17">
        <v>0.17121510838817891</v>
      </c>
      <c r="H537" s="17">
        <v>0.19228933301336359</v>
      </c>
      <c r="I537" s="17">
        <v>0.23709987683898881</v>
      </c>
      <c r="K537" s="17">
        <v>0.23341249337310199</v>
      </c>
      <c r="L537" s="17">
        <v>0.18431513480362449</v>
      </c>
      <c r="N537" s="17">
        <v>0.25140871860690578</v>
      </c>
      <c r="O537" s="17">
        <v>0.14559641569963461</v>
      </c>
      <c r="P537" s="17">
        <v>0.1282638209367529</v>
      </c>
      <c r="Q537" s="17">
        <v>0.14289997998911341</v>
      </c>
      <c r="R537" s="17">
        <v>0.19385056958059621</v>
      </c>
      <c r="S537" s="17">
        <v>0.19143687578258561</v>
      </c>
      <c r="T537" s="17">
        <v>0.20892473912638909</v>
      </c>
      <c r="U537" s="17">
        <v>0.22541665763716359</v>
      </c>
      <c r="V537" s="17">
        <v>0.24518618312375989</v>
      </c>
      <c r="W537" s="17">
        <v>0.22768391004960889</v>
      </c>
      <c r="X537" s="17">
        <v>0.2029059047104862</v>
      </c>
      <c r="Y537" s="17">
        <v>0.21429006550055091</v>
      </c>
      <c r="AA537" s="17">
        <v>0.184710825913277</v>
      </c>
      <c r="AB537" s="17">
        <v>0.17429661460634241</v>
      </c>
      <c r="AC537" s="17">
        <v>0.1893078844266638</v>
      </c>
      <c r="AD537" s="17">
        <v>0.1110392471898296</v>
      </c>
      <c r="AE537" s="17">
        <v>0.2293772617672844</v>
      </c>
      <c r="AF537" s="17">
        <v>0.17550188773184089</v>
      </c>
      <c r="AG537" s="17">
        <v>0.25015218980478893</v>
      </c>
      <c r="AH537" s="17">
        <v>0.1631908710218293</v>
      </c>
      <c r="AI537" s="17">
        <v>0.18222865668572841</v>
      </c>
      <c r="AJ537" s="17">
        <v>0.26351808517202718</v>
      </c>
      <c r="AK537" s="17">
        <v>0.26468408382979741</v>
      </c>
      <c r="AL537" s="17">
        <v>0.23214748432245719</v>
      </c>
      <c r="AM537" s="17">
        <v>0.19348253908062091</v>
      </c>
      <c r="AN537" s="17">
        <v>0.27034078690775287</v>
      </c>
      <c r="AO537" s="17">
        <v>0.25476160258520048</v>
      </c>
      <c r="AP537" s="17">
        <v>0.24724728387446299</v>
      </c>
      <c r="AQ537" s="17">
        <v>0.17295790530484681</v>
      </c>
      <c r="AS537" s="17">
        <v>0.22114799188539419</v>
      </c>
      <c r="AT537" s="17">
        <v>0.21674419647293849</v>
      </c>
      <c r="AU537" s="17">
        <v>0.26929050205506577</v>
      </c>
      <c r="AV537" s="17">
        <v>0.17934560984216061</v>
      </c>
      <c r="AW537" s="17">
        <v>0.2361442712986479</v>
      </c>
      <c r="AX537" s="17">
        <v>0.1421537024965556</v>
      </c>
      <c r="AY537" s="17">
        <v>0.20319227021908279</v>
      </c>
      <c r="AZ537" s="17">
        <v>0.14964736280619501</v>
      </c>
      <c r="BB537" s="17">
        <v>0.2160528095900538</v>
      </c>
      <c r="BC537" s="17">
        <v>0.24750792841867331</v>
      </c>
      <c r="BD537" s="17">
        <v>0.26455204656875753</v>
      </c>
      <c r="BE537" s="17">
        <v>0.18778122208168541</v>
      </c>
      <c r="BF537" s="17">
        <v>0.2124399596675354</v>
      </c>
      <c r="BG537" s="17">
        <v>0.134398816552211</v>
      </c>
      <c r="BH537" s="17">
        <v>0.1204082807912935</v>
      </c>
      <c r="BI537" s="17">
        <v>0.18383017389365491</v>
      </c>
      <c r="BJ537" s="17">
        <v>0.1837089846904468</v>
      </c>
    </row>
    <row r="538" spans="2:62" ht="43.5">
      <c r="B538" s="16" t="s">
        <v>247</v>
      </c>
      <c r="C538" s="17">
        <v>0.19811001198804021</v>
      </c>
      <c r="D538" s="17">
        <v>0.248565350208516</v>
      </c>
      <c r="E538" s="17">
        <v>0.25966282822856951</v>
      </c>
      <c r="F538" s="17">
        <v>0.2271827487687369</v>
      </c>
      <c r="G538" s="17">
        <v>0.15322887816328759</v>
      </c>
      <c r="H538" s="17">
        <v>0.16274801293521579</v>
      </c>
      <c r="I538" s="17">
        <v>0.1512956150269994</v>
      </c>
      <c r="K538" s="17">
        <v>0.2088146507840066</v>
      </c>
      <c r="L538" s="17">
        <v>0.18852547644750339</v>
      </c>
      <c r="N538" s="17">
        <v>0.21308483100999709</v>
      </c>
      <c r="O538" s="17">
        <v>0.20569698271329551</v>
      </c>
      <c r="P538" s="17">
        <v>7.752860275283821E-2</v>
      </c>
      <c r="Q538" s="17">
        <v>0.16793835932150769</v>
      </c>
      <c r="R538" s="17">
        <v>0.2008750193250711</v>
      </c>
      <c r="S538" s="17">
        <v>0.19231745955186011</v>
      </c>
      <c r="T538" s="17">
        <v>0.21598056421872061</v>
      </c>
      <c r="U538" s="17">
        <v>0.1599263388792968</v>
      </c>
      <c r="V538" s="17">
        <v>0.17945873921116029</v>
      </c>
      <c r="W538" s="17">
        <v>0.26218529820845082</v>
      </c>
      <c r="X538" s="17">
        <v>0.22120912264472209</v>
      </c>
      <c r="Y538" s="17">
        <v>0.16969149284933929</v>
      </c>
      <c r="AA538" s="17">
        <v>0.1567332714123543</v>
      </c>
      <c r="AB538" s="17">
        <v>0.22877255171376709</v>
      </c>
      <c r="AC538" s="17">
        <v>0.18064703926279321</v>
      </c>
      <c r="AD538" s="17">
        <v>0.13911429456148031</v>
      </c>
      <c r="AE538" s="17">
        <v>0.2340808511059306</v>
      </c>
      <c r="AF538" s="17">
        <v>0.1762078096783094</v>
      </c>
      <c r="AG538" s="17">
        <v>0.20661016988993219</v>
      </c>
      <c r="AH538" s="17">
        <v>0.1589114338172366</v>
      </c>
      <c r="AI538" s="17">
        <v>0.22332431774847311</v>
      </c>
      <c r="AJ538" s="17">
        <v>0.17866858411130129</v>
      </c>
      <c r="AK538" s="17">
        <v>0.19821820680731289</v>
      </c>
      <c r="AL538" s="17">
        <v>0.2141662743591331</v>
      </c>
      <c r="AM538" s="17">
        <v>0.2035655313819299</v>
      </c>
      <c r="AN538" s="17">
        <v>0.36182266498684451</v>
      </c>
      <c r="AO538" s="17">
        <v>0.1744631891973964</v>
      </c>
      <c r="AP538" s="17">
        <v>0.2029084314319092</v>
      </c>
      <c r="AQ538" s="17">
        <v>0.20368169961501539</v>
      </c>
      <c r="AS538" s="17">
        <v>0.15066637388685589</v>
      </c>
      <c r="AT538" s="17">
        <v>0.23514291047953159</v>
      </c>
      <c r="AU538" s="17">
        <v>0.194736203114347</v>
      </c>
      <c r="AV538" s="17">
        <v>0.25182540477757542</v>
      </c>
      <c r="AW538" s="17">
        <v>0.17866733293206261</v>
      </c>
      <c r="AX538" s="17">
        <v>0.24388167813006881</v>
      </c>
      <c r="AY538" s="17">
        <v>0.1875492215042979</v>
      </c>
      <c r="AZ538" s="17">
        <v>0.16409544550838101</v>
      </c>
      <c r="BB538" s="17">
        <v>0.15308919930864001</v>
      </c>
      <c r="BC538" s="17">
        <v>0.27829149190109759</v>
      </c>
      <c r="BD538" s="17">
        <v>0.20567696471036609</v>
      </c>
      <c r="BE538" s="17">
        <v>0.25102000095902077</v>
      </c>
      <c r="BF538" s="17">
        <v>0.150006505035017</v>
      </c>
      <c r="BG538" s="17">
        <v>0.24830512618560729</v>
      </c>
      <c r="BH538" s="17">
        <v>0.15187537147604349</v>
      </c>
      <c r="BI538" s="17">
        <v>0.1927972241313321</v>
      </c>
      <c r="BJ538" s="17">
        <v>0.14292308603581719</v>
      </c>
    </row>
    <row r="539" spans="2:62" ht="43.5">
      <c r="B539" s="16" t="s">
        <v>248</v>
      </c>
      <c r="C539" s="17">
        <v>0.36690005296095052</v>
      </c>
      <c r="D539" s="17">
        <v>0.30561308594054692</v>
      </c>
      <c r="E539" s="17">
        <v>0.33105537447919592</v>
      </c>
      <c r="F539" s="17">
        <v>0.2987115658905552</v>
      </c>
      <c r="G539" s="17">
        <v>0.36275172061569527</v>
      </c>
      <c r="H539" s="17">
        <v>0.42124713348959408</v>
      </c>
      <c r="I539" s="17">
        <v>0.45839710177828069</v>
      </c>
      <c r="K539" s="17">
        <v>0.38332535603653861</v>
      </c>
      <c r="L539" s="17">
        <v>0.34908659721898311</v>
      </c>
      <c r="N539" s="17">
        <v>0.35295973286045029</v>
      </c>
      <c r="O539" s="17">
        <v>0.37760439701707721</v>
      </c>
      <c r="P539" s="17">
        <v>0.37820181828972388</v>
      </c>
      <c r="Q539" s="17">
        <v>0.26391070978207648</v>
      </c>
      <c r="R539" s="17">
        <v>0.35580657828178919</v>
      </c>
      <c r="S539" s="17">
        <v>0.34458508004037902</v>
      </c>
      <c r="T539" s="17">
        <v>0.43870426073180863</v>
      </c>
      <c r="U539" s="17">
        <v>0.39210725478135511</v>
      </c>
      <c r="V539" s="17">
        <v>0.38561655446739701</v>
      </c>
      <c r="W539" s="17">
        <v>0.31856161626692348</v>
      </c>
      <c r="X539" s="17">
        <v>0.37776999229513358</v>
      </c>
      <c r="Y539" s="17">
        <v>0.41556469186794681</v>
      </c>
      <c r="AA539" s="17">
        <v>0.18204318682438189</v>
      </c>
      <c r="AB539" s="17">
        <v>0.25343447721678941</v>
      </c>
      <c r="AC539" s="17">
        <v>0.38362617718319098</v>
      </c>
      <c r="AD539" s="17">
        <v>0.43142916822649607</v>
      </c>
      <c r="AE539" s="17">
        <v>0.36957860854229602</v>
      </c>
      <c r="AF539" s="17">
        <v>0.33694587594296188</v>
      </c>
      <c r="AG539" s="17">
        <v>0.4060849831172319</v>
      </c>
      <c r="AH539" s="17">
        <v>0.34537876236298187</v>
      </c>
      <c r="AI539" s="17">
        <v>0.34871155710815288</v>
      </c>
      <c r="AJ539" s="17">
        <v>0.43975635344528691</v>
      </c>
      <c r="AK539" s="17">
        <v>0.39682839110784263</v>
      </c>
      <c r="AL539" s="17">
        <v>0.41669272433914178</v>
      </c>
      <c r="AM539" s="17">
        <v>0.32646311271826178</v>
      </c>
      <c r="AN539" s="17">
        <v>0.36365941884562281</v>
      </c>
      <c r="AO539" s="17">
        <v>0.39604437047185298</v>
      </c>
      <c r="AP539" s="17">
        <v>0.3440263814786485</v>
      </c>
      <c r="AQ539" s="17">
        <v>0.36028846278518512</v>
      </c>
      <c r="AS539" s="17">
        <v>0.42865906015761179</v>
      </c>
      <c r="AT539" s="17">
        <v>0.35825194955411899</v>
      </c>
      <c r="AU539" s="17">
        <v>0.36369880105962987</v>
      </c>
      <c r="AV539" s="17">
        <v>0.41426376133715398</v>
      </c>
      <c r="AW539" s="17">
        <v>0.38885819240332892</v>
      </c>
      <c r="AX539" s="17">
        <v>0.28496404869306202</v>
      </c>
      <c r="AY539" s="17">
        <v>0.24576468545668009</v>
      </c>
      <c r="AZ539" s="17">
        <v>0.32131694789680659</v>
      </c>
      <c r="BB539" s="17">
        <v>0.40693533652762709</v>
      </c>
      <c r="BC539" s="17">
        <v>0.28983028821673862</v>
      </c>
      <c r="BD539" s="17">
        <v>0.4208134358476176</v>
      </c>
      <c r="BE539" s="17">
        <v>0.41761831024720142</v>
      </c>
      <c r="BF539" s="17">
        <v>0.39478481492681622</v>
      </c>
      <c r="BG539" s="17">
        <v>0.24973539655912269</v>
      </c>
      <c r="BH539" s="17">
        <v>0.2225788684839691</v>
      </c>
      <c r="BI539" s="17">
        <v>0.36933281490037362</v>
      </c>
      <c r="BJ539" s="17">
        <v>0.50201883502467637</v>
      </c>
    </row>
    <row r="540" spans="2:62" ht="29.1">
      <c r="B540" s="16" t="s">
        <v>249</v>
      </c>
      <c r="C540" s="17">
        <v>0.1543312136654536</v>
      </c>
      <c r="D540" s="17">
        <v>0.19042788519665541</v>
      </c>
      <c r="E540" s="17">
        <v>0.19679253798421359</v>
      </c>
      <c r="F540" s="17">
        <v>0.14074720284530329</v>
      </c>
      <c r="G540" s="17">
        <v>0.14399597885953541</v>
      </c>
      <c r="H540" s="17">
        <v>0.13583355333989511</v>
      </c>
      <c r="I540" s="17">
        <v>0.127686395244231</v>
      </c>
      <c r="K540" s="17">
        <v>0.16288693084985051</v>
      </c>
      <c r="L540" s="17">
        <v>0.14665297045738521</v>
      </c>
      <c r="N540" s="17">
        <v>0.14535610893774731</v>
      </c>
      <c r="O540" s="17">
        <v>0.23602134038359429</v>
      </c>
      <c r="P540" s="17">
        <v>6.5505863537730608E-2</v>
      </c>
      <c r="Q540" s="17">
        <v>0.10597145876855391</v>
      </c>
      <c r="R540" s="17">
        <v>0.15091009145640419</v>
      </c>
      <c r="S540" s="17">
        <v>0.13206105770859461</v>
      </c>
      <c r="T540" s="17">
        <v>0.1776454999263192</v>
      </c>
      <c r="U540" s="17">
        <v>0.12814210098692591</v>
      </c>
      <c r="V540" s="17">
        <v>0.15335490861366841</v>
      </c>
      <c r="W540" s="17">
        <v>0.1985266016268854</v>
      </c>
      <c r="X540" s="17">
        <v>0.14632379247709121</v>
      </c>
      <c r="Y540" s="17">
        <v>0.18673849109287319</v>
      </c>
      <c r="AA540" s="17">
        <v>9.0634803129413882E-2</v>
      </c>
      <c r="AB540" s="17">
        <v>0.20223658723195109</v>
      </c>
      <c r="AC540" s="17">
        <v>0.20467780235444599</v>
      </c>
      <c r="AD540" s="17">
        <v>9.481115899017388E-2</v>
      </c>
      <c r="AE540" s="17">
        <v>0.2183587070334535</v>
      </c>
      <c r="AF540" s="17">
        <v>0.14282094368289441</v>
      </c>
      <c r="AG540" s="17">
        <v>0.14152056400697849</v>
      </c>
      <c r="AH540" s="17">
        <v>0.13214216188758199</v>
      </c>
      <c r="AI540" s="17">
        <v>8.3673438293241684E-2</v>
      </c>
      <c r="AJ540" s="17">
        <v>0.1279025455598381</v>
      </c>
      <c r="AK540" s="17">
        <v>0.15657648239530991</v>
      </c>
      <c r="AL540" s="17">
        <v>0.12252448877484071</v>
      </c>
      <c r="AM540" s="17">
        <v>0.16295851567190661</v>
      </c>
      <c r="AN540" s="17">
        <v>0.19075413282472131</v>
      </c>
      <c r="AO540" s="17">
        <v>0.1544659123722287</v>
      </c>
      <c r="AP540" s="17">
        <v>0.21602470472529109</v>
      </c>
      <c r="AQ540" s="17">
        <v>0.1522670190585341</v>
      </c>
      <c r="AS540" s="17">
        <v>0.1515972498480164</v>
      </c>
      <c r="AT540" s="17">
        <v>0.15291124993611249</v>
      </c>
      <c r="AU540" s="17">
        <v>0.12198039486992469</v>
      </c>
      <c r="AV540" s="17">
        <v>0.13562090692250359</v>
      </c>
      <c r="AW540" s="17">
        <v>0.19657094195028799</v>
      </c>
      <c r="AX540" s="17">
        <v>0.1403118435103704</v>
      </c>
      <c r="AY540" s="17">
        <v>0.1329258684006534</v>
      </c>
      <c r="AZ540" s="17">
        <v>0.15853315714289751</v>
      </c>
      <c r="BB540" s="17">
        <v>0.14996512779401749</v>
      </c>
      <c r="BC540" s="17">
        <v>0.1762046889113624</v>
      </c>
      <c r="BD540" s="17">
        <v>0.13242209774181729</v>
      </c>
      <c r="BE540" s="17">
        <v>0.15305927968086169</v>
      </c>
      <c r="BF540" s="17">
        <v>0.170765866864655</v>
      </c>
      <c r="BG540" s="17">
        <v>0.15203394119559219</v>
      </c>
      <c r="BH540" s="17">
        <v>0.12921058581893879</v>
      </c>
      <c r="BI540" s="17">
        <v>9.8431013391211561E-2</v>
      </c>
      <c r="BJ540" s="17">
        <v>0.19922532758363459</v>
      </c>
    </row>
    <row r="541" spans="2:62" ht="43.5">
      <c r="B541" s="16" t="s">
        <v>250</v>
      </c>
      <c r="C541" s="17">
        <v>0.41567480673157858</v>
      </c>
      <c r="D541" s="17">
        <v>0.31746185304156971</v>
      </c>
      <c r="E541" s="17">
        <v>0.33145085891193449</v>
      </c>
      <c r="F541" s="17">
        <v>0.34799887040722238</v>
      </c>
      <c r="G541" s="17">
        <v>0.45810636952070072</v>
      </c>
      <c r="H541" s="17">
        <v>0.49173704837734439</v>
      </c>
      <c r="I541" s="17">
        <v>0.51825168681925915</v>
      </c>
      <c r="K541" s="17">
        <v>0.39195696760241</v>
      </c>
      <c r="L541" s="17">
        <v>0.4396338467072553</v>
      </c>
      <c r="N541" s="17">
        <v>0.39998819472129432</v>
      </c>
      <c r="O541" s="17">
        <v>0.38161003677722249</v>
      </c>
      <c r="P541" s="17">
        <v>0.48201559159857471</v>
      </c>
      <c r="Q541" s="17">
        <v>0.38343921717401352</v>
      </c>
      <c r="R541" s="17">
        <v>0.42187417740794209</v>
      </c>
      <c r="S541" s="17">
        <v>0.4672238433290668</v>
      </c>
      <c r="T541" s="17">
        <v>0.42019455487199842</v>
      </c>
      <c r="U541" s="17">
        <v>0.44970779041446668</v>
      </c>
      <c r="V541" s="17">
        <v>0.45187927722241911</v>
      </c>
      <c r="W541" s="17">
        <v>0.33651049467527239</v>
      </c>
      <c r="X541" s="17">
        <v>0.41105772208665492</v>
      </c>
      <c r="Y541" s="17">
        <v>0.42380021022285352</v>
      </c>
      <c r="AA541" s="17">
        <v>0.21305547410901199</v>
      </c>
      <c r="AB541" s="17">
        <v>0.32405789366123622</v>
      </c>
      <c r="AC541" s="17">
        <v>0.31722500523852187</v>
      </c>
      <c r="AD541" s="17">
        <v>0.48994777741292522</v>
      </c>
      <c r="AE541" s="17">
        <v>0.46416291025592499</v>
      </c>
      <c r="AF541" s="17">
        <v>0.39745859756780832</v>
      </c>
      <c r="AG541" s="17">
        <v>0.43627337212424527</v>
      </c>
      <c r="AH541" s="17">
        <v>0.40279829698102881</v>
      </c>
      <c r="AI541" s="17">
        <v>0.4162475783392095</v>
      </c>
      <c r="AJ541" s="17">
        <v>0.47797826504883723</v>
      </c>
      <c r="AK541" s="17">
        <v>0.4713438181540231</v>
      </c>
      <c r="AL541" s="17">
        <v>0.4732420085874724</v>
      </c>
      <c r="AM541" s="17">
        <v>0.43811606968797728</v>
      </c>
      <c r="AN541" s="17">
        <v>0.38990757834131728</v>
      </c>
      <c r="AO541" s="17">
        <v>0.41049761306611771</v>
      </c>
      <c r="AP541" s="17">
        <v>0.37784412515068488</v>
      </c>
      <c r="AQ541" s="17">
        <v>0.3245569367268295</v>
      </c>
      <c r="AS541" s="17">
        <v>0.51267997876111671</v>
      </c>
      <c r="AT541" s="17">
        <v>0.37881095667886061</v>
      </c>
      <c r="AU541" s="17">
        <v>0.49152914732470632</v>
      </c>
      <c r="AV541" s="17">
        <v>0.38744337160411008</v>
      </c>
      <c r="AW541" s="17">
        <v>0.48057067136408438</v>
      </c>
      <c r="AX541" s="17">
        <v>0.32546427479594409</v>
      </c>
      <c r="AY541" s="17">
        <v>0.20220432188501711</v>
      </c>
      <c r="AZ541" s="17">
        <v>0.36158316098709442</v>
      </c>
      <c r="BB541" s="17">
        <v>0.49198373597330691</v>
      </c>
      <c r="BC541" s="17">
        <v>0.33740784892990677</v>
      </c>
      <c r="BD541" s="17">
        <v>0.47504798750765509</v>
      </c>
      <c r="BE541" s="17">
        <v>0.40950086420502307</v>
      </c>
      <c r="BF541" s="17">
        <v>0.45381429344934232</v>
      </c>
      <c r="BG541" s="17">
        <v>0.30668955676132259</v>
      </c>
      <c r="BH541" s="17">
        <v>0.3487741390434671</v>
      </c>
      <c r="BI541" s="17">
        <v>0.35271497505290123</v>
      </c>
      <c r="BJ541" s="17">
        <v>0.52549039933355313</v>
      </c>
    </row>
    <row r="542" spans="2:62" ht="29.1">
      <c r="B542" s="16" t="s">
        <v>251</v>
      </c>
      <c r="C542" s="17">
        <v>0.40322068639403041</v>
      </c>
      <c r="D542" s="17">
        <v>0.32501057348837281</v>
      </c>
      <c r="E542" s="17">
        <v>0.2557942253846382</v>
      </c>
      <c r="F542" s="17">
        <v>0.4038812863148733</v>
      </c>
      <c r="G542" s="17">
        <v>0.42193132589272292</v>
      </c>
      <c r="H542" s="17">
        <v>0.49363436040226122</v>
      </c>
      <c r="I542" s="17">
        <v>0.49857812400042439</v>
      </c>
      <c r="K542" s="17">
        <v>0.39032862927464063</v>
      </c>
      <c r="L542" s="17">
        <v>0.41760906018980898</v>
      </c>
      <c r="N542" s="17">
        <v>0.44071720501014999</v>
      </c>
      <c r="O542" s="17">
        <v>0.57036771359566663</v>
      </c>
      <c r="P542" s="17">
        <v>0.45623857728423822</v>
      </c>
      <c r="Q542" s="17">
        <v>0.35929025341593268</v>
      </c>
      <c r="R542" s="17">
        <v>0.38320002869503911</v>
      </c>
      <c r="S542" s="17">
        <v>0.42361129409694293</v>
      </c>
      <c r="T542" s="17">
        <v>0.37721749875681171</v>
      </c>
      <c r="U542" s="17">
        <v>0.42414047943791761</v>
      </c>
      <c r="V542" s="17">
        <v>0.41652494628001069</v>
      </c>
      <c r="W542" s="17">
        <v>0.32272178141136942</v>
      </c>
      <c r="X542" s="17">
        <v>0.41088345062650089</v>
      </c>
      <c r="Y542" s="17">
        <v>0.4075346518381131</v>
      </c>
      <c r="AA542" s="17">
        <v>0.30498575087435259</v>
      </c>
      <c r="AB542" s="17">
        <v>0.35826748355659838</v>
      </c>
      <c r="AC542" s="17">
        <v>0.35533268954633529</v>
      </c>
      <c r="AD542" s="17">
        <v>0.41098457370154151</v>
      </c>
      <c r="AE542" s="17">
        <v>0.45762478336811307</v>
      </c>
      <c r="AF542" s="17">
        <v>0.35415927234415351</v>
      </c>
      <c r="AG542" s="17">
        <v>0.39799312527228781</v>
      </c>
      <c r="AH542" s="17">
        <v>0.4045612483823503</v>
      </c>
      <c r="AI542" s="17">
        <v>0.39749062454364847</v>
      </c>
      <c r="AJ542" s="17">
        <v>0.49117313139298541</v>
      </c>
      <c r="AK542" s="17">
        <v>0.43795037129574332</v>
      </c>
      <c r="AL542" s="17">
        <v>0.41016096098973698</v>
      </c>
      <c r="AM542" s="17">
        <v>0.50709821596807814</v>
      </c>
      <c r="AN542" s="17">
        <v>0.36723510117924352</v>
      </c>
      <c r="AO542" s="17">
        <v>0.33551446323660378</v>
      </c>
      <c r="AP542" s="17">
        <v>0.33170635355469441</v>
      </c>
      <c r="AQ542" s="17">
        <v>0.44513374318976978</v>
      </c>
      <c r="AS542" s="17">
        <v>0.43473667497756091</v>
      </c>
      <c r="AT542" s="17">
        <v>0.38679398964479628</v>
      </c>
      <c r="AU542" s="17">
        <v>0.42102828807385229</v>
      </c>
      <c r="AV542" s="17">
        <v>0.36044508137533537</v>
      </c>
      <c r="AW542" s="17">
        <v>0.45127062477822633</v>
      </c>
      <c r="AX542" s="17">
        <v>0.37011681109008798</v>
      </c>
      <c r="AY542" s="17">
        <v>0.28224474338529648</v>
      </c>
      <c r="AZ542" s="17">
        <v>0.3998399319971343</v>
      </c>
      <c r="BB542" s="17">
        <v>0.39915904625923071</v>
      </c>
      <c r="BC542" s="17">
        <v>0.33626286189804577</v>
      </c>
      <c r="BD542" s="17">
        <v>0.50527116232541103</v>
      </c>
      <c r="BE542" s="17">
        <v>0.31803517853442498</v>
      </c>
      <c r="BF542" s="17">
        <v>0.46217032713133122</v>
      </c>
      <c r="BG542" s="17">
        <v>0.40576775644661139</v>
      </c>
      <c r="BH542" s="17">
        <v>0.33028795325047849</v>
      </c>
      <c r="BI542" s="17">
        <v>0.40897653471658008</v>
      </c>
      <c r="BJ542" s="17">
        <v>0.55247469107614033</v>
      </c>
    </row>
    <row r="543" spans="2:62" ht="43.5">
      <c r="B543" s="16" t="s">
        <v>252</v>
      </c>
      <c r="C543" s="17">
        <v>0.22520300316771361</v>
      </c>
      <c r="D543" s="17">
        <v>0.20591840174453599</v>
      </c>
      <c r="E543" s="17">
        <v>0.26675117074426058</v>
      </c>
      <c r="F543" s="17">
        <v>0.2380800622318946</v>
      </c>
      <c r="G543" s="17">
        <v>0.21021284503498239</v>
      </c>
      <c r="H543" s="17">
        <v>0.1875549040383272</v>
      </c>
      <c r="I543" s="17">
        <v>0.23100445520966689</v>
      </c>
      <c r="K543" s="17">
        <v>0.22046427466495999</v>
      </c>
      <c r="L543" s="17">
        <v>0.23083305250852859</v>
      </c>
      <c r="N543" s="17">
        <v>0.2647149995456391</v>
      </c>
      <c r="O543" s="17">
        <v>0.22004230661288859</v>
      </c>
      <c r="P543" s="17">
        <v>0.2006553329689135</v>
      </c>
      <c r="Q543" s="17">
        <v>0.21372794331871869</v>
      </c>
      <c r="R543" s="17">
        <v>0.15630608400184459</v>
      </c>
      <c r="S543" s="17">
        <v>0.25861393162903379</v>
      </c>
      <c r="T543" s="17">
        <v>0.20315540734144161</v>
      </c>
      <c r="U543" s="17">
        <v>0.17280209151388701</v>
      </c>
      <c r="V543" s="17">
        <v>0.23746798601065849</v>
      </c>
      <c r="W543" s="17">
        <v>0.2936318840947692</v>
      </c>
      <c r="X543" s="17">
        <v>0.23474272168464089</v>
      </c>
      <c r="Y543" s="17">
        <v>0.19408954198695499</v>
      </c>
      <c r="AA543" s="17">
        <v>0.27632210125262829</v>
      </c>
      <c r="AB543" s="17">
        <v>0.21057137173832799</v>
      </c>
      <c r="AC543" s="17">
        <v>0.25511172336251842</v>
      </c>
      <c r="AD543" s="17">
        <v>0.20148522335534699</v>
      </c>
      <c r="AE543" s="17">
        <v>0.25787546713410858</v>
      </c>
      <c r="AF543" s="17">
        <v>0.24705728826659881</v>
      </c>
      <c r="AG543" s="17">
        <v>0.23679675298645489</v>
      </c>
      <c r="AH543" s="17">
        <v>0.20203334824976329</v>
      </c>
      <c r="AI543" s="17">
        <v>0.20711623757179581</v>
      </c>
      <c r="AJ543" s="17">
        <v>0.2428968928705823</v>
      </c>
      <c r="AK543" s="17">
        <v>0.16652152519241489</v>
      </c>
      <c r="AL543" s="17">
        <v>0.21576107674310291</v>
      </c>
      <c r="AM543" s="17">
        <v>0.2639653915199569</v>
      </c>
      <c r="AN543" s="17">
        <v>0.19188303439620791</v>
      </c>
      <c r="AO543" s="17">
        <v>0.1513493541459863</v>
      </c>
      <c r="AP543" s="17">
        <v>0.27517314201015541</v>
      </c>
      <c r="AQ543" s="17">
        <v>0.1364824714133348</v>
      </c>
      <c r="AS543" s="17">
        <v>0.25983597645321138</v>
      </c>
      <c r="AT543" s="17">
        <v>0.2401541844381915</v>
      </c>
      <c r="AU543" s="17">
        <v>0.23626227118233251</v>
      </c>
      <c r="AV543" s="17">
        <v>0.1776666382006574</v>
      </c>
      <c r="AW543" s="17">
        <v>0.24673757826216061</v>
      </c>
      <c r="AX543" s="17">
        <v>0.18377961275331189</v>
      </c>
      <c r="AY543" s="17">
        <v>0.2239610151020667</v>
      </c>
      <c r="AZ543" s="17">
        <v>0.16806371923221619</v>
      </c>
      <c r="BB543" s="17">
        <v>0.27995027070505052</v>
      </c>
      <c r="BC543" s="17">
        <v>0.24730517301721289</v>
      </c>
      <c r="BD543" s="17">
        <v>0.28483742707602722</v>
      </c>
      <c r="BE543" s="17">
        <v>0.1715346647854589</v>
      </c>
      <c r="BF543" s="17">
        <v>0.21890214972536551</v>
      </c>
      <c r="BG543" s="17">
        <v>0.24943664736534699</v>
      </c>
      <c r="BH543" s="17">
        <v>0.19815637543879799</v>
      </c>
      <c r="BI543" s="17">
        <v>0.18455936504804121</v>
      </c>
      <c r="BJ543" s="17">
        <v>0.1225620460504477</v>
      </c>
    </row>
    <row r="544" spans="2:62">
      <c r="B544" s="16" t="s">
        <v>253</v>
      </c>
      <c r="C544" s="17">
        <v>9.4172263367807221E-2</v>
      </c>
      <c r="D544" s="17">
        <v>7.6860876265969089E-2</v>
      </c>
      <c r="E544" s="17">
        <v>7.0705447299360069E-2</v>
      </c>
      <c r="F544" s="17">
        <v>8.6923427471582382E-2</v>
      </c>
      <c r="G544" s="17">
        <v>8.8505031068490614E-2</v>
      </c>
      <c r="H544" s="17">
        <v>0.10022188735084391</v>
      </c>
      <c r="I544" s="17">
        <v>0.13106450935887809</v>
      </c>
      <c r="K544" s="17">
        <v>9.2495693157875924E-2</v>
      </c>
      <c r="L544" s="17">
        <v>9.622844433446559E-2</v>
      </c>
      <c r="N544" s="17">
        <v>5.6919429952822738E-2</v>
      </c>
      <c r="O544" s="17">
        <v>6.3687519048345395E-2</v>
      </c>
      <c r="P544" s="17">
        <v>0.1263461614951111</v>
      </c>
      <c r="Q544" s="17">
        <v>9.4571081156056364E-2</v>
      </c>
      <c r="R544" s="17">
        <v>9.4234649106252927E-2</v>
      </c>
      <c r="S544" s="17">
        <v>8.4741446351735888E-2</v>
      </c>
      <c r="T544" s="17">
        <v>0.1115510477811076</v>
      </c>
      <c r="U544" s="17">
        <v>9.1076969054094459E-2</v>
      </c>
      <c r="V544" s="17">
        <v>0.1033909324537552</v>
      </c>
      <c r="W544" s="17">
        <v>7.9388165100138047E-2</v>
      </c>
      <c r="X544" s="17">
        <v>0.1160025597743083</v>
      </c>
      <c r="Y544" s="17">
        <v>0.1046408839587767</v>
      </c>
      <c r="AA544" s="17">
        <v>0.29724342384394647</v>
      </c>
      <c r="AB544" s="17">
        <v>9.3660084425247619E-2</v>
      </c>
      <c r="AC544" s="17">
        <v>7.389888340589347E-2</v>
      </c>
      <c r="AD544" s="17">
        <v>0.12539295561626901</v>
      </c>
      <c r="AE544" s="17">
        <v>6.1837922023593388E-2</v>
      </c>
      <c r="AF544" s="17">
        <v>8.4470347390881176E-2</v>
      </c>
      <c r="AG544" s="17">
        <v>0.10087470786197229</v>
      </c>
      <c r="AH544" s="17">
        <v>0.12528364823422539</v>
      </c>
      <c r="AI544" s="17">
        <v>9.3064781001678434E-2</v>
      </c>
      <c r="AJ544" s="17">
        <v>7.705160603639262E-2</v>
      </c>
      <c r="AK544" s="17">
        <v>7.0548044852724187E-2</v>
      </c>
      <c r="AL544" s="17">
        <v>6.4158176145751519E-2</v>
      </c>
      <c r="AM544" s="17">
        <v>5.3993324247888823E-2</v>
      </c>
      <c r="AN544" s="17">
        <v>6.9966263275177271E-2</v>
      </c>
      <c r="AO544" s="17">
        <v>0.1003047890686268</v>
      </c>
      <c r="AP544" s="17">
        <v>8.0841632751986303E-2</v>
      </c>
      <c r="AQ544" s="17">
        <v>0.2473876051334408</v>
      </c>
      <c r="AS544" s="17">
        <v>4.5709725312022637E-2</v>
      </c>
      <c r="AT544" s="17">
        <v>0.1086211276974028</v>
      </c>
      <c r="AU544" s="17">
        <v>7.7227639599119283E-2</v>
      </c>
      <c r="AV544" s="17">
        <v>5.7306610907282993E-2</v>
      </c>
      <c r="AW544" s="17">
        <v>3.4674682473517709E-2</v>
      </c>
      <c r="AX544" s="17">
        <v>6.1881731466952167E-2</v>
      </c>
      <c r="AY544" s="17">
        <v>0.26961387460122188</v>
      </c>
      <c r="AZ544" s="17">
        <v>0.15971627009633049</v>
      </c>
      <c r="BB544" s="17">
        <v>5.2785617691622072E-2</v>
      </c>
      <c r="BC544" s="17">
        <v>0.12106470668754619</v>
      </c>
      <c r="BD544" s="17">
        <v>7.8512257615613992E-2</v>
      </c>
      <c r="BE544" s="17">
        <v>5.8211113273296422E-2</v>
      </c>
      <c r="BF544" s="17">
        <v>5.4871715250152532E-2</v>
      </c>
      <c r="BG544" s="17">
        <v>5.8404379726067601E-2</v>
      </c>
      <c r="BH544" s="17">
        <v>0.22818268788496271</v>
      </c>
      <c r="BI544" s="17">
        <v>0.1803326750758433</v>
      </c>
      <c r="BJ544" s="17">
        <v>6.5348507569008049E-2</v>
      </c>
    </row>
    <row r="546" spans="2:62" ht="57.95">
      <c r="B546" s="14" t="s">
        <v>254</v>
      </c>
    </row>
    <row r="547" spans="2:62">
      <c r="B547" s="15" t="s">
        <v>16</v>
      </c>
    </row>
    <row r="548" spans="2:62" ht="29.1">
      <c r="B548" s="16" t="s">
        <v>255</v>
      </c>
      <c r="C548" s="17">
        <v>0.40381869702614259</v>
      </c>
      <c r="D548" s="17">
        <v>0.32304419885269142</v>
      </c>
      <c r="E548" s="17">
        <v>0.36749601078285199</v>
      </c>
      <c r="F548" s="17">
        <v>0.44993367457752048</v>
      </c>
      <c r="G548" s="17">
        <v>0.47587693610130649</v>
      </c>
      <c r="H548" s="17">
        <v>0.43848912931620909</v>
      </c>
      <c r="I548" s="17">
        <v>0.36786673035570278</v>
      </c>
      <c r="K548" s="17">
        <v>0.37311851831803489</v>
      </c>
      <c r="L548" s="17">
        <v>0.43561552783086022</v>
      </c>
      <c r="N548" s="17">
        <v>0.47759511733689708</v>
      </c>
      <c r="O548" s="17">
        <v>0.4293733008221437</v>
      </c>
      <c r="P548" s="17">
        <v>0.37448629061196831</v>
      </c>
      <c r="Q548" s="17">
        <v>0.39030332016818559</v>
      </c>
      <c r="R548" s="17">
        <v>0.41349488213644459</v>
      </c>
      <c r="S548" s="17">
        <v>0.44711344147463072</v>
      </c>
      <c r="T548" s="17">
        <v>0.42685759437860532</v>
      </c>
      <c r="U548" s="17">
        <v>0.42015569890592852</v>
      </c>
      <c r="V548" s="17">
        <v>0.38229783368498133</v>
      </c>
      <c r="W548" s="17">
        <v>0.36802006286900107</v>
      </c>
      <c r="X548" s="17">
        <v>0.36994143676975472</v>
      </c>
      <c r="Y548" s="17">
        <v>0.38346125997783159</v>
      </c>
      <c r="AA548" s="17">
        <v>0.24202990134464539</v>
      </c>
      <c r="AB548" s="17">
        <v>0.40108965317392847</v>
      </c>
      <c r="AC548" s="17">
        <v>0.36866582984004842</v>
      </c>
      <c r="AD548" s="17">
        <v>0.52690598991672366</v>
      </c>
      <c r="AE548" s="17">
        <v>0.43378326364396158</v>
      </c>
      <c r="AF548" s="17">
        <v>0.43984939995913319</v>
      </c>
      <c r="AG548" s="17">
        <v>0.40123684813647298</v>
      </c>
      <c r="AH548" s="17">
        <v>0.40901609671215278</v>
      </c>
      <c r="AI548" s="17">
        <v>0.36357446824108608</v>
      </c>
      <c r="AJ548" s="17">
        <v>0.38620354840285248</v>
      </c>
      <c r="AK548" s="17">
        <v>0.30893036304905808</v>
      </c>
      <c r="AL548" s="17">
        <v>0.40651246799392832</v>
      </c>
      <c r="AM548" s="17">
        <v>0.42881505795257863</v>
      </c>
      <c r="AN548" s="17">
        <v>0.36401636199096232</v>
      </c>
      <c r="AO548" s="17">
        <v>0.3928260175194212</v>
      </c>
      <c r="AP548" s="17">
        <v>0.40107348153669792</v>
      </c>
      <c r="AQ548" s="17">
        <v>0.43594324227312681</v>
      </c>
      <c r="AS548" s="17">
        <v>0.35082085399234492</v>
      </c>
      <c r="AT548" s="17">
        <v>0.4370260002843383</v>
      </c>
      <c r="AU548" s="17">
        <v>0.39482061203369517</v>
      </c>
      <c r="AV548" s="17">
        <v>0.44773211647240457</v>
      </c>
      <c r="AW548" s="17">
        <v>0.41464838069701981</v>
      </c>
      <c r="AX548" s="17">
        <v>0.42428449243624</v>
      </c>
      <c r="AY548" s="17">
        <v>0.28312500804183038</v>
      </c>
      <c r="AZ548" s="17">
        <v>0.38810881467687142</v>
      </c>
      <c r="BB548" s="17">
        <v>0.37813649168490909</v>
      </c>
      <c r="BC548" s="17">
        <v>0.44405627215420468</v>
      </c>
      <c r="BD548" s="17">
        <v>0.41535509929060621</v>
      </c>
      <c r="BE548" s="17">
        <v>0.40526754895230582</v>
      </c>
      <c r="BF548" s="17">
        <v>0.41560633000565078</v>
      </c>
      <c r="BG548" s="17">
        <v>0.41864632164581239</v>
      </c>
      <c r="BH548" s="17">
        <v>0.3288278840268013</v>
      </c>
      <c r="BI548" s="17">
        <v>0.36033011863183062</v>
      </c>
      <c r="BJ548" s="17">
        <v>0.43784864916998473</v>
      </c>
    </row>
    <row r="549" spans="2:62" ht="43.5">
      <c r="B549" s="16" t="s">
        <v>256</v>
      </c>
      <c r="C549" s="17">
        <v>0.40410904684378279</v>
      </c>
      <c r="D549" s="17">
        <v>0.33651228510750092</v>
      </c>
      <c r="E549" s="17">
        <v>0.30306365231497923</v>
      </c>
      <c r="F549" s="17">
        <v>0.38605550847524661</v>
      </c>
      <c r="G549" s="17">
        <v>0.41233231183522961</v>
      </c>
      <c r="H549" s="17">
        <v>0.45304102162223292</v>
      </c>
      <c r="I549" s="17">
        <v>0.50605784167821388</v>
      </c>
      <c r="K549" s="17">
        <v>0.4023904451629936</v>
      </c>
      <c r="L549" s="17">
        <v>0.40422929129428231</v>
      </c>
      <c r="N549" s="17">
        <v>0.42676040107260621</v>
      </c>
      <c r="O549" s="17">
        <v>0.36591811205873459</v>
      </c>
      <c r="P549" s="17">
        <v>0.38848122345460462</v>
      </c>
      <c r="Q549" s="17">
        <v>0.3602239997866421</v>
      </c>
      <c r="R549" s="17">
        <v>0.42129999289990422</v>
      </c>
      <c r="S549" s="17">
        <v>0.42952116985896621</v>
      </c>
      <c r="T549" s="17">
        <v>0.41759688891120927</v>
      </c>
      <c r="U549" s="17">
        <v>0.41137891508882768</v>
      </c>
      <c r="V549" s="17">
        <v>0.41917977850201887</v>
      </c>
      <c r="W549" s="17">
        <v>0.35159058766283557</v>
      </c>
      <c r="X549" s="17">
        <v>0.36911929690842887</v>
      </c>
      <c r="Y549" s="17">
        <v>0.48775032101595062</v>
      </c>
      <c r="AA549" s="17">
        <v>0.18141319989815219</v>
      </c>
      <c r="AB549" s="17">
        <v>0.31286107242118222</v>
      </c>
      <c r="AC549" s="17">
        <v>0.37845656778388698</v>
      </c>
      <c r="AD549" s="17">
        <v>0.41941035355989842</v>
      </c>
      <c r="AE549" s="17">
        <v>0.39634157664410241</v>
      </c>
      <c r="AF549" s="17">
        <v>0.41198777748462218</v>
      </c>
      <c r="AG549" s="17">
        <v>0.44970205258266238</v>
      </c>
      <c r="AH549" s="17">
        <v>0.42891487813890472</v>
      </c>
      <c r="AI549" s="17">
        <v>0.34251635968036398</v>
      </c>
      <c r="AJ549" s="17">
        <v>0.50168068800834198</v>
      </c>
      <c r="AK549" s="17">
        <v>0.36179088332017478</v>
      </c>
      <c r="AL549" s="17">
        <v>0.49350508777098723</v>
      </c>
      <c r="AM549" s="17">
        <v>0.38131766093495978</v>
      </c>
      <c r="AN549" s="17">
        <v>0.41726924377708707</v>
      </c>
      <c r="AO549" s="17">
        <v>0.29464439594855918</v>
      </c>
      <c r="AP549" s="17">
        <v>0.42970398318724201</v>
      </c>
      <c r="AQ549" s="17">
        <v>0.43072065549776251</v>
      </c>
      <c r="AS549" s="17">
        <v>0.34298567104402572</v>
      </c>
      <c r="AT549" s="17">
        <v>0.44821644822083451</v>
      </c>
      <c r="AU549" s="17">
        <v>0.52594999988529922</v>
      </c>
      <c r="AV549" s="17">
        <v>0.40244761678696978</v>
      </c>
      <c r="AW549" s="17">
        <v>0.41036062934420992</v>
      </c>
      <c r="AX549" s="17">
        <v>0.34951364156875248</v>
      </c>
      <c r="AY549" s="17">
        <v>0.22709422269459251</v>
      </c>
      <c r="AZ549" s="17">
        <v>0.35010214645667248</v>
      </c>
      <c r="BB549" s="17">
        <v>0.30427970983466762</v>
      </c>
      <c r="BC549" s="17">
        <v>0.46775672480711789</v>
      </c>
      <c r="BD549" s="17">
        <v>0.50432064992419545</v>
      </c>
      <c r="BE549" s="17">
        <v>0.37835537409205078</v>
      </c>
      <c r="BF549" s="17">
        <v>0.41758527043506838</v>
      </c>
      <c r="BG549" s="17">
        <v>0.42371315341232318</v>
      </c>
      <c r="BH549" s="17">
        <v>0.26449541935020288</v>
      </c>
      <c r="BI549" s="17">
        <v>0.42893826986564781</v>
      </c>
      <c r="BJ549" s="17">
        <v>0.43811731333602039</v>
      </c>
    </row>
    <row r="550" spans="2:62" ht="43.5">
      <c r="B550" s="16" t="s">
        <v>257</v>
      </c>
      <c r="C550" s="17">
        <v>0.27262800255317021</v>
      </c>
      <c r="D550" s="17">
        <v>0.20446075288032681</v>
      </c>
      <c r="E550" s="17">
        <v>0.29958210009834801</v>
      </c>
      <c r="F550" s="17">
        <v>0.28969634394377719</v>
      </c>
      <c r="G550" s="17">
        <v>0.27863698278320431</v>
      </c>
      <c r="H550" s="17">
        <v>0.28175056095547862</v>
      </c>
      <c r="I550" s="17">
        <v>0.27079909758923543</v>
      </c>
      <c r="K550" s="17">
        <v>0.29709353560068719</v>
      </c>
      <c r="L550" s="17">
        <v>0.2488416194496498</v>
      </c>
      <c r="N550" s="17">
        <v>0.29164610345867031</v>
      </c>
      <c r="O550" s="17">
        <v>0.20884849094867411</v>
      </c>
      <c r="P550" s="17">
        <v>0.26659870047388812</v>
      </c>
      <c r="Q550" s="17">
        <v>0.20182205580170079</v>
      </c>
      <c r="R550" s="17">
        <v>0.22638328859450171</v>
      </c>
      <c r="S550" s="17">
        <v>0.28193194077083311</v>
      </c>
      <c r="T550" s="17">
        <v>0.2727569777344116</v>
      </c>
      <c r="U550" s="17">
        <v>0.2899929835025809</v>
      </c>
      <c r="V550" s="17">
        <v>0.2872342077413616</v>
      </c>
      <c r="W550" s="17">
        <v>0.27475166394665029</v>
      </c>
      <c r="X550" s="17">
        <v>0.28641858504975443</v>
      </c>
      <c r="Y550" s="17">
        <v>0.30637919025318988</v>
      </c>
      <c r="AA550" s="17">
        <v>0.18616874882352091</v>
      </c>
      <c r="AB550" s="17">
        <v>0.2445734435811488</v>
      </c>
      <c r="AC550" s="17">
        <v>0.2327060781011637</v>
      </c>
      <c r="AD550" s="17">
        <v>0.30301887746591522</v>
      </c>
      <c r="AE550" s="17">
        <v>0.30291695704764249</v>
      </c>
      <c r="AF550" s="17">
        <v>0.2476713783752206</v>
      </c>
      <c r="AG550" s="17">
        <v>0.25811737704236981</v>
      </c>
      <c r="AH550" s="17">
        <v>0.34191172732176189</v>
      </c>
      <c r="AI550" s="17">
        <v>0.23909312006536029</v>
      </c>
      <c r="AJ550" s="17">
        <v>0.30816677220812211</v>
      </c>
      <c r="AK550" s="17">
        <v>0.22826906801500471</v>
      </c>
      <c r="AL550" s="17">
        <v>0.3116492807672972</v>
      </c>
      <c r="AM550" s="17">
        <v>0.22309738216290539</v>
      </c>
      <c r="AN550" s="17">
        <v>0.32678497677304258</v>
      </c>
      <c r="AO550" s="17">
        <v>0.29307411011899848</v>
      </c>
      <c r="AP550" s="17">
        <v>0.30191767069143199</v>
      </c>
      <c r="AQ550" s="17">
        <v>0.2551576447174807</v>
      </c>
      <c r="AS550" s="17">
        <v>0.24680589246399401</v>
      </c>
      <c r="AT550" s="17">
        <v>0.3484079093526386</v>
      </c>
      <c r="AU550" s="17">
        <v>0.27292339109689828</v>
      </c>
      <c r="AV550" s="17">
        <v>0.26718101310999021</v>
      </c>
      <c r="AW550" s="17">
        <v>0.2057584768480146</v>
      </c>
      <c r="AX550" s="17">
        <v>0.26248501690343801</v>
      </c>
      <c r="AY550" s="17">
        <v>0.18170438138168379</v>
      </c>
      <c r="AZ550" s="17">
        <v>0.22386986566919179</v>
      </c>
      <c r="BB550" s="17">
        <v>0.28670105193565409</v>
      </c>
      <c r="BC550" s="17">
        <v>0.37505136082067447</v>
      </c>
      <c r="BD550" s="17">
        <v>0.27696986440135951</v>
      </c>
      <c r="BE550" s="17">
        <v>0.29828014964879818</v>
      </c>
      <c r="BF550" s="17">
        <v>0.21567793579109321</v>
      </c>
      <c r="BG550" s="17">
        <v>0.26692965596438922</v>
      </c>
      <c r="BH550" s="17">
        <v>0.22308443425801691</v>
      </c>
      <c r="BI550" s="17">
        <v>0.20493409298560181</v>
      </c>
      <c r="BJ550" s="17">
        <v>0.23020709252541199</v>
      </c>
    </row>
    <row r="551" spans="2:62" ht="43.5">
      <c r="B551" s="16" t="s">
        <v>258</v>
      </c>
      <c r="C551" s="17">
        <v>0.30882840365814779</v>
      </c>
      <c r="D551" s="17">
        <v>0.25928196899015687</v>
      </c>
      <c r="E551" s="17">
        <v>0.29648955141153482</v>
      </c>
      <c r="F551" s="17">
        <v>0.30046880606294318</v>
      </c>
      <c r="G551" s="17">
        <v>0.26978732543948158</v>
      </c>
      <c r="H551" s="17">
        <v>0.3450401068256666</v>
      </c>
      <c r="I551" s="17">
        <v>0.36556377281687941</v>
      </c>
      <c r="K551" s="17">
        <v>0.30600614593013981</v>
      </c>
      <c r="L551" s="17">
        <v>0.31080806350512802</v>
      </c>
      <c r="N551" s="17">
        <v>0.33185757369103291</v>
      </c>
      <c r="O551" s="17">
        <v>0.26761023557550451</v>
      </c>
      <c r="P551" s="17">
        <v>0.34803616456835529</v>
      </c>
      <c r="Q551" s="17">
        <v>0.23875420805035699</v>
      </c>
      <c r="R551" s="17">
        <v>0.3322870749262487</v>
      </c>
      <c r="S551" s="17">
        <v>0.39268075599001928</v>
      </c>
      <c r="T551" s="17">
        <v>0.27291662746654061</v>
      </c>
      <c r="U551" s="17">
        <v>0.25764073257417019</v>
      </c>
      <c r="V551" s="17">
        <v>0.29353523690559707</v>
      </c>
      <c r="W551" s="17">
        <v>0.2842418667140309</v>
      </c>
      <c r="X551" s="17">
        <v>0.3077631487737299</v>
      </c>
      <c r="Y551" s="17">
        <v>0.3438929287742461</v>
      </c>
      <c r="AA551" s="17">
        <v>0.33824978379465859</v>
      </c>
      <c r="AB551" s="17">
        <v>0.25513071148498812</v>
      </c>
      <c r="AC551" s="17">
        <v>0.2953247291944518</v>
      </c>
      <c r="AD551" s="17">
        <v>0.33018750783890832</v>
      </c>
      <c r="AE551" s="17">
        <v>0.32111846829140789</v>
      </c>
      <c r="AF551" s="17">
        <v>0.31950795754149441</v>
      </c>
      <c r="AG551" s="17">
        <v>0.31922428805947028</v>
      </c>
      <c r="AH551" s="17">
        <v>0.36237588242373658</v>
      </c>
      <c r="AI551" s="17">
        <v>0.25714223505586981</v>
      </c>
      <c r="AJ551" s="17">
        <v>0.26763946501489222</v>
      </c>
      <c r="AK551" s="17">
        <v>0.32249642698268788</v>
      </c>
      <c r="AL551" s="17">
        <v>0.38010416197689839</v>
      </c>
      <c r="AM551" s="17">
        <v>0.26894729635641662</v>
      </c>
      <c r="AN551" s="17">
        <v>0.30311996495345911</v>
      </c>
      <c r="AO551" s="17">
        <v>0.1960239563301667</v>
      </c>
      <c r="AP551" s="17">
        <v>0.3300483576313587</v>
      </c>
      <c r="AQ551" s="17">
        <v>0.26219427796820372</v>
      </c>
      <c r="AS551" s="17">
        <v>0.26079401353402337</v>
      </c>
      <c r="AT551" s="17">
        <v>0.353658091251289</v>
      </c>
      <c r="AU551" s="17">
        <v>0.31537916858184278</v>
      </c>
      <c r="AV551" s="17">
        <v>0.37783015463777031</v>
      </c>
      <c r="AW551" s="17">
        <v>0.30079719723633991</v>
      </c>
      <c r="AX551" s="17">
        <v>0.385425397662984</v>
      </c>
      <c r="AY551" s="17">
        <v>0.1482458803542234</v>
      </c>
      <c r="AZ551" s="17">
        <v>0.2596169914226566</v>
      </c>
      <c r="BB551" s="17">
        <v>0.25198286150437571</v>
      </c>
      <c r="BC551" s="17">
        <v>0.31006267236805929</v>
      </c>
      <c r="BD551" s="17">
        <v>0.36620147328234648</v>
      </c>
      <c r="BE551" s="17">
        <v>0.35755096135423842</v>
      </c>
      <c r="BF551" s="17">
        <v>0.29918790662008282</v>
      </c>
      <c r="BG551" s="17">
        <v>0.40244748956388471</v>
      </c>
      <c r="BH551" s="17">
        <v>0.23771841331739929</v>
      </c>
      <c r="BI551" s="17">
        <v>0.31380031065703062</v>
      </c>
      <c r="BJ551" s="17">
        <v>0.34003324486680081</v>
      </c>
    </row>
    <row r="552" spans="2:62">
      <c r="B552" s="16" t="s">
        <v>259</v>
      </c>
      <c r="C552" s="17">
        <v>0.29858607448044749</v>
      </c>
      <c r="D552" s="17">
        <v>0.26263848425190439</v>
      </c>
      <c r="E552" s="17">
        <v>0.27330865777718971</v>
      </c>
      <c r="F552" s="17">
        <v>0.26457828892352031</v>
      </c>
      <c r="G552" s="17">
        <v>0.33752107405922221</v>
      </c>
      <c r="H552" s="17">
        <v>0.34663981447748238</v>
      </c>
      <c r="I552" s="17">
        <v>0.30658774646000309</v>
      </c>
      <c r="K552" s="17">
        <v>0.31204725176426612</v>
      </c>
      <c r="L552" s="17">
        <v>0.28675270885291032</v>
      </c>
      <c r="N552" s="17">
        <v>0.27682321991712372</v>
      </c>
      <c r="O552" s="17">
        <v>0.28741341147973409</v>
      </c>
      <c r="P552" s="17">
        <v>0.24695571559029039</v>
      </c>
      <c r="Q552" s="17">
        <v>0.21518863911097841</v>
      </c>
      <c r="R552" s="17">
        <v>0.29294740561503702</v>
      </c>
      <c r="S552" s="17">
        <v>0.39033151146120121</v>
      </c>
      <c r="T552" s="17">
        <v>0.31154635152765792</v>
      </c>
      <c r="U552" s="17">
        <v>0.29583012513559398</v>
      </c>
      <c r="V552" s="17">
        <v>0.2607075354491542</v>
      </c>
      <c r="W552" s="17">
        <v>0.27206940205215829</v>
      </c>
      <c r="X552" s="17">
        <v>0.32573728756483578</v>
      </c>
      <c r="Y552" s="17">
        <v>0.35415101925420073</v>
      </c>
      <c r="AA552" s="17">
        <v>0.2400167466647041</v>
      </c>
      <c r="AB552" s="17">
        <v>0.28813794346847182</v>
      </c>
      <c r="AC552" s="17">
        <v>0.33659739428971758</v>
      </c>
      <c r="AD552" s="17">
        <v>0.32500263006744362</v>
      </c>
      <c r="AE552" s="17">
        <v>0.31016124182628141</v>
      </c>
      <c r="AF552" s="17">
        <v>0.29008120134888271</v>
      </c>
      <c r="AG552" s="17">
        <v>0.33881911955786659</v>
      </c>
      <c r="AH552" s="17">
        <v>0.35887929226884402</v>
      </c>
      <c r="AI552" s="17">
        <v>0.2817648183655368</v>
      </c>
      <c r="AJ552" s="17">
        <v>0.26648587342399382</v>
      </c>
      <c r="AK552" s="17">
        <v>0.25852085605743202</v>
      </c>
      <c r="AL552" s="17">
        <v>0.22468346234434899</v>
      </c>
      <c r="AM552" s="17">
        <v>0.32616237119220298</v>
      </c>
      <c r="AN552" s="17">
        <v>0.22267060719189871</v>
      </c>
      <c r="AO552" s="17">
        <v>0.41993815355153208</v>
      </c>
      <c r="AP552" s="17">
        <v>0.24133997861309589</v>
      </c>
      <c r="AQ552" s="17">
        <v>0.25580898141653302</v>
      </c>
      <c r="AS552" s="17">
        <v>0.26437663253257793</v>
      </c>
      <c r="AT552" s="17">
        <v>0.31776931007018072</v>
      </c>
      <c r="AU552" s="17">
        <v>0.36281974687093332</v>
      </c>
      <c r="AV552" s="17">
        <v>0.27743790815468378</v>
      </c>
      <c r="AW552" s="17">
        <v>0.33267249349860561</v>
      </c>
      <c r="AX552" s="17">
        <v>0.28679015647596329</v>
      </c>
      <c r="AY552" s="17">
        <v>0.27643984832937663</v>
      </c>
      <c r="AZ552" s="17">
        <v>0.25129605319242232</v>
      </c>
      <c r="BB552" s="17">
        <v>0.30717096126289473</v>
      </c>
      <c r="BC552" s="17">
        <v>0.30557362512651659</v>
      </c>
      <c r="BD552" s="17">
        <v>0.31484292289791399</v>
      </c>
      <c r="BE552" s="17">
        <v>0.30954180143164078</v>
      </c>
      <c r="BF552" s="17">
        <v>0.29317562957570631</v>
      </c>
      <c r="BG552" s="17">
        <v>0.2506683558693657</v>
      </c>
      <c r="BH552" s="17">
        <v>0.2069697455177596</v>
      </c>
      <c r="BI552" s="17">
        <v>0.31861826171305518</v>
      </c>
      <c r="BJ552" s="17">
        <v>0.35915445671678298</v>
      </c>
    </row>
    <row r="553" spans="2:62" ht="29.1">
      <c r="B553" s="16" t="s">
        <v>260</v>
      </c>
      <c r="C553" s="17">
        <v>0.28617973680544428</v>
      </c>
      <c r="D553" s="17">
        <v>0.2651576128690189</v>
      </c>
      <c r="E553" s="17">
        <v>0.34404108207709888</v>
      </c>
      <c r="F553" s="17">
        <v>0.30395605861811831</v>
      </c>
      <c r="G553" s="17">
        <v>0.29747479514469521</v>
      </c>
      <c r="H553" s="17">
        <v>0.27810844083150837</v>
      </c>
      <c r="I553" s="17">
        <v>0.23480847563928289</v>
      </c>
      <c r="K553" s="17">
        <v>0.28924484472848638</v>
      </c>
      <c r="L553" s="17">
        <v>0.28445257553185249</v>
      </c>
      <c r="N553" s="17">
        <v>0.27330515495432972</v>
      </c>
      <c r="O553" s="17">
        <v>0.2721791295450926</v>
      </c>
      <c r="P553" s="17">
        <v>0.29599291584941528</v>
      </c>
      <c r="Q553" s="17">
        <v>0.27014533203495722</v>
      </c>
      <c r="R553" s="17">
        <v>0.3160427286177761</v>
      </c>
      <c r="S553" s="17">
        <v>0.31981166657769239</v>
      </c>
      <c r="T553" s="17">
        <v>0.32187529448626689</v>
      </c>
      <c r="U553" s="17">
        <v>0.25303447544446372</v>
      </c>
      <c r="V553" s="17">
        <v>0.27289582519270789</v>
      </c>
      <c r="W553" s="17">
        <v>0.32761102168312428</v>
      </c>
      <c r="X553" s="17">
        <v>0.28212057695267279</v>
      </c>
      <c r="Y553" s="17">
        <v>0.18812987415414151</v>
      </c>
      <c r="AA553" s="17">
        <v>0.32990513269732119</v>
      </c>
      <c r="AB553" s="17">
        <v>0.31360539051666658</v>
      </c>
      <c r="AC553" s="17">
        <v>0.35216079354145718</v>
      </c>
      <c r="AD553" s="17">
        <v>0.26652796943491519</v>
      </c>
      <c r="AE553" s="17">
        <v>0.2961219200111771</v>
      </c>
      <c r="AF553" s="17">
        <v>0.24670475083847271</v>
      </c>
      <c r="AG553" s="17">
        <v>0.28532636552351037</v>
      </c>
      <c r="AH553" s="17">
        <v>0.27133961263947309</v>
      </c>
      <c r="AI553" s="17">
        <v>0.2381898402335075</v>
      </c>
      <c r="AJ553" s="17">
        <v>0.1961962827149247</v>
      </c>
      <c r="AK553" s="17">
        <v>0.32008181327473278</v>
      </c>
      <c r="AL553" s="17">
        <v>0.27294867985448151</v>
      </c>
      <c r="AM553" s="17">
        <v>0.31155272846731102</v>
      </c>
      <c r="AN553" s="17">
        <v>0.21830654131802629</v>
      </c>
      <c r="AO553" s="17">
        <v>0.37341676698229459</v>
      </c>
      <c r="AP553" s="17">
        <v>0.35870647556057528</v>
      </c>
      <c r="AQ553" s="17">
        <v>0.29041938099098408</v>
      </c>
      <c r="AS553" s="17">
        <v>0.2388086093645467</v>
      </c>
      <c r="AT553" s="17">
        <v>0.34681868069217431</v>
      </c>
      <c r="AU553" s="17">
        <v>0.2381955413654544</v>
      </c>
      <c r="AV553" s="17">
        <v>0.28450868016365388</v>
      </c>
      <c r="AW553" s="17">
        <v>0.29284312664886109</v>
      </c>
      <c r="AX553" s="17">
        <v>0.3028606826885839</v>
      </c>
      <c r="AY553" s="17">
        <v>0.20352790399246851</v>
      </c>
      <c r="AZ553" s="17">
        <v>0.25048944192368999</v>
      </c>
      <c r="BB553" s="17">
        <v>0.27931198894394432</v>
      </c>
      <c r="BC553" s="17">
        <v>0.35873506272073258</v>
      </c>
      <c r="BD553" s="17">
        <v>0.28273383460318119</v>
      </c>
      <c r="BE553" s="17">
        <v>0.29598050641931878</v>
      </c>
      <c r="BF553" s="17">
        <v>0.28229540044804691</v>
      </c>
      <c r="BG553" s="17">
        <v>0.26604346730843492</v>
      </c>
      <c r="BH553" s="17">
        <v>0.1905728212498399</v>
      </c>
      <c r="BI553" s="17">
        <v>0.22092068633916109</v>
      </c>
      <c r="BJ553" s="17">
        <v>0.31195028713886092</v>
      </c>
    </row>
    <row r="554" spans="2:62" ht="29.1">
      <c r="B554" s="16" t="s">
        <v>261</v>
      </c>
      <c r="C554" s="17">
        <v>0.19979674366759079</v>
      </c>
      <c r="D554" s="17">
        <v>0.21905120153073049</v>
      </c>
      <c r="E554" s="17">
        <v>0.26159938382362002</v>
      </c>
      <c r="F554" s="17">
        <v>0.23065756394429271</v>
      </c>
      <c r="G554" s="17">
        <v>0.17585159634720349</v>
      </c>
      <c r="H554" s="17">
        <v>0.14116423667169239</v>
      </c>
      <c r="I554" s="17">
        <v>0.17052399201202209</v>
      </c>
      <c r="K554" s="17">
        <v>0.21765597104158149</v>
      </c>
      <c r="L554" s="17">
        <v>0.18322673152082761</v>
      </c>
      <c r="N554" s="17">
        <v>0.19611875348316191</v>
      </c>
      <c r="O554" s="17">
        <v>0.1926911957244668</v>
      </c>
      <c r="P554" s="17">
        <v>0.1984814489325096</v>
      </c>
      <c r="Q554" s="17">
        <v>0.23629117182431561</v>
      </c>
      <c r="R554" s="17">
        <v>0.17813862740216091</v>
      </c>
      <c r="S554" s="17">
        <v>0.17417246394269231</v>
      </c>
      <c r="T554" s="17">
        <v>0.18171067406933619</v>
      </c>
      <c r="U554" s="17">
        <v>0.16699736480360861</v>
      </c>
      <c r="V554" s="17">
        <v>0.25986461783728942</v>
      </c>
      <c r="W554" s="17">
        <v>0.24928825942873531</v>
      </c>
      <c r="X554" s="17">
        <v>0.20472647400823851</v>
      </c>
      <c r="Y554" s="17">
        <v>0.1348719477181469</v>
      </c>
      <c r="AA554" s="17">
        <v>0.1205396524799251</v>
      </c>
      <c r="AB554" s="17">
        <v>0.20507467591555939</v>
      </c>
      <c r="AC554" s="17">
        <v>0.16494110990424449</v>
      </c>
      <c r="AD554" s="17">
        <v>0.15403335989200651</v>
      </c>
      <c r="AE554" s="17">
        <v>0.1892082930240514</v>
      </c>
      <c r="AF554" s="17">
        <v>0.19693555048672159</v>
      </c>
      <c r="AG554" s="17">
        <v>0.21583465846060201</v>
      </c>
      <c r="AH554" s="17">
        <v>0.18314157468912609</v>
      </c>
      <c r="AI554" s="17">
        <v>0.18924057621314519</v>
      </c>
      <c r="AJ554" s="17">
        <v>0.17818418511215919</v>
      </c>
      <c r="AK554" s="17">
        <v>0.21126356664664089</v>
      </c>
      <c r="AL554" s="17">
        <v>0.2395673835761459</v>
      </c>
      <c r="AM554" s="17">
        <v>0.23230806870931731</v>
      </c>
      <c r="AN554" s="17">
        <v>0.26815489202224069</v>
      </c>
      <c r="AO554" s="17">
        <v>0.33143666738995908</v>
      </c>
      <c r="AP554" s="17">
        <v>0.22258834624877091</v>
      </c>
      <c r="AQ554" s="17">
        <v>0.13607367976739301</v>
      </c>
      <c r="AS554" s="17">
        <v>0.20398334675979971</v>
      </c>
      <c r="AT554" s="17">
        <v>0.24284787882124911</v>
      </c>
      <c r="AU554" s="17">
        <v>0.18034896730645919</v>
      </c>
      <c r="AV554" s="17">
        <v>0.27122130368794439</v>
      </c>
      <c r="AW554" s="17">
        <v>0.1131375821712698</v>
      </c>
      <c r="AX554" s="17">
        <v>0.18136477210218721</v>
      </c>
      <c r="AY554" s="17">
        <v>0.23861428203357279</v>
      </c>
      <c r="AZ554" s="17">
        <v>0.1577423730669314</v>
      </c>
      <c r="BB554" s="17">
        <v>0.18256544710820141</v>
      </c>
      <c r="BC554" s="17">
        <v>0.29961142431913951</v>
      </c>
      <c r="BD554" s="17">
        <v>0.1886291511049262</v>
      </c>
      <c r="BE554" s="17">
        <v>0.27801936883186812</v>
      </c>
      <c r="BF554" s="17">
        <v>0.13622279737633869</v>
      </c>
      <c r="BG554" s="17">
        <v>0.1902817941342218</v>
      </c>
      <c r="BH554" s="17">
        <v>9.5193420859919581E-2</v>
      </c>
      <c r="BI554" s="17">
        <v>0.1796949423629553</v>
      </c>
      <c r="BJ554" s="17">
        <v>0.19156795856994549</v>
      </c>
    </row>
    <row r="555" spans="2:62" ht="43.5">
      <c r="B555" s="16" t="s">
        <v>262</v>
      </c>
      <c r="C555" s="17">
        <v>0.30275783479974672</v>
      </c>
      <c r="D555" s="17">
        <v>0.30038740382107321</v>
      </c>
      <c r="E555" s="17">
        <v>0.34336647881027221</v>
      </c>
      <c r="F555" s="17">
        <v>0.28963542804265141</v>
      </c>
      <c r="G555" s="17">
        <v>0.33309175935128799</v>
      </c>
      <c r="H555" s="17">
        <v>0.31111430270533941</v>
      </c>
      <c r="I555" s="17">
        <v>0.25168302200889642</v>
      </c>
      <c r="K555" s="17">
        <v>0.30420123323270881</v>
      </c>
      <c r="L555" s="17">
        <v>0.30054129467068469</v>
      </c>
      <c r="N555" s="17">
        <v>0.3281519512280785</v>
      </c>
      <c r="O555" s="17">
        <v>0.30089563868239921</v>
      </c>
      <c r="P555" s="17">
        <v>0.30645117401753769</v>
      </c>
      <c r="Q555" s="17">
        <v>0.26332824062955612</v>
      </c>
      <c r="R555" s="17">
        <v>0.31536933596466521</v>
      </c>
      <c r="S555" s="17">
        <v>0.28090108377614131</v>
      </c>
      <c r="T555" s="17">
        <v>0.34795208360751662</v>
      </c>
      <c r="U555" s="17">
        <v>0.28628808608059869</v>
      </c>
      <c r="V555" s="17">
        <v>0.26043916594694322</v>
      </c>
      <c r="W555" s="17">
        <v>0.32913088316176908</v>
      </c>
      <c r="X555" s="17">
        <v>0.29481251916217338</v>
      </c>
      <c r="Y555" s="17">
        <v>0.29021601105797179</v>
      </c>
      <c r="AA555" s="17">
        <v>0.18087894929735779</v>
      </c>
      <c r="AB555" s="17">
        <v>0.2140858792352186</v>
      </c>
      <c r="AC555" s="17">
        <v>0.26439364531619869</v>
      </c>
      <c r="AD555" s="17">
        <v>0.30437869503561338</v>
      </c>
      <c r="AE555" s="17">
        <v>0.31647254705288752</v>
      </c>
      <c r="AF555" s="17">
        <v>0.30490380268947698</v>
      </c>
      <c r="AG555" s="17">
        <v>0.33796652697646701</v>
      </c>
      <c r="AH555" s="17">
        <v>0.30059853248964757</v>
      </c>
      <c r="AI555" s="17">
        <v>0.21075467619878249</v>
      </c>
      <c r="AJ555" s="17">
        <v>0.2908967536731894</v>
      </c>
      <c r="AK555" s="17">
        <v>0.29224905974012999</v>
      </c>
      <c r="AL555" s="17">
        <v>0.34524960648197739</v>
      </c>
      <c r="AM555" s="17">
        <v>0.33514596881115638</v>
      </c>
      <c r="AN555" s="17">
        <v>0.42184723115597378</v>
      </c>
      <c r="AO555" s="17">
        <v>0.29445139442191293</v>
      </c>
      <c r="AP555" s="17">
        <v>0.38135771752231978</v>
      </c>
      <c r="AQ555" s="17">
        <v>0.33010184976217471</v>
      </c>
      <c r="AS555" s="17">
        <v>0.24384477300501539</v>
      </c>
      <c r="AT555" s="17">
        <v>0.35475063312653582</v>
      </c>
      <c r="AU555" s="17">
        <v>0.35619641273936631</v>
      </c>
      <c r="AV555" s="17">
        <v>0.3380036141901066</v>
      </c>
      <c r="AW555" s="17">
        <v>0.29179514999447859</v>
      </c>
      <c r="AX555" s="17">
        <v>0.36357028213925618</v>
      </c>
      <c r="AY555" s="17">
        <v>0.16740115036118591</v>
      </c>
      <c r="AZ555" s="17">
        <v>0.24063069750902441</v>
      </c>
      <c r="BB555" s="17">
        <v>0.27879068316081212</v>
      </c>
      <c r="BC555" s="17">
        <v>0.36647779615865322</v>
      </c>
      <c r="BD555" s="17">
        <v>0.34655835478204539</v>
      </c>
      <c r="BE555" s="17">
        <v>0.32304690584783258</v>
      </c>
      <c r="BF555" s="17">
        <v>0.27042127192625998</v>
      </c>
      <c r="BG555" s="17">
        <v>0.40070457221817318</v>
      </c>
      <c r="BH555" s="17">
        <v>0.13887523907555621</v>
      </c>
      <c r="BI555" s="17">
        <v>0.30962746803281499</v>
      </c>
      <c r="BJ555" s="17">
        <v>0.33895047323420502</v>
      </c>
    </row>
    <row r="556" spans="2:62">
      <c r="B556" s="16" t="s">
        <v>253</v>
      </c>
      <c r="C556" s="17">
        <v>0.11051831850480549</v>
      </c>
      <c r="D556" s="17">
        <v>6.9106074515968882E-2</v>
      </c>
      <c r="E556" s="17">
        <v>5.6558568950470463E-2</v>
      </c>
      <c r="F556" s="17">
        <v>6.0770109593640417E-2</v>
      </c>
      <c r="G556" s="17">
        <v>9.3050432870783406E-2</v>
      </c>
      <c r="H556" s="17">
        <v>0.13063338047062081</v>
      </c>
      <c r="I556" s="17">
        <v>0.22252155796062589</v>
      </c>
      <c r="K556" s="17">
        <v>0.1065709052886934</v>
      </c>
      <c r="L556" s="17">
        <v>0.11486650610468251</v>
      </c>
      <c r="N556" s="17">
        <v>0.10209498814085539</v>
      </c>
      <c r="O556" s="17">
        <v>9.3417606670788966E-2</v>
      </c>
      <c r="P556" s="17">
        <v>0.11701408671517211</v>
      </c>
      <c r="Q556" s="17">
        <v>9.6025626802916236E-2</v>
      </c>
      <c r="R556" s="17">
        <v>9.0910675541092598E-2</v>
      </c>
      <c r="S556" s="17">
        <v>0.1212135494929041</v>
      </c>
      <c r="T556" s="17">
        <v>0.14206827621754309</v>
      </c>
      <c r="U556" s="17">
        <v>0.1135261095189003</v>
      </c>
      <c r="V556" s="17">
        <v>0.1158658021544498</v>
      </c>
      <c r="W556" s="17">
        <v>7.9841984892617263E-2</v>
      </c>
      <c r="X556" s="17">
        <v>0.13498069665541479</v>
      </c>
      <c r="Y556" s="17">
        <v>0.1226962723628915</v>
      </c>
      <c r="AA556" s="17">
        <v>0.23723435217798849</v>
      </c>
      <c r="AB556" s="17">
        <v>0.1376519658949337</v>
      </c>
      <c r="AC556" s="17">
        <v>0.1141141977185129</v>
      </c>
      <c r="AD556" s="17">
        <v>6.0629468009020741E-2</v>
      </c>
      <c r="AE556" s="17">
        <v>9.4671387733462897E-2</v>
      </c>
      <c r="AF556" s="17">
        <v>0.10027161021840431</v>
      </c>
      <c r="AG556" s="17">
        <v>0.1036030868852873</v>
      </c>
      <c r="AH556" s="17">
        <v>8.2499621547569402E-2</v>
      </c>
      <c r="AI556" s="17">
        <v>0.15890786110484159</v>
      </c>
      <c r="AJ556" s="17">
        <v>0.13661564962589551</v>
      </c>
      <c r="AK556" s="17">
        <v>0.13511259180883159</v>
      </c>
      <c r="AL556" s="17">
        <v>0.10312201381257891</v>
      </c>
      <c r="AM556" s="17">
        <v>6.4596136522069927E-2</v>
      </c>
      <c r="AN556" s="17">
        <v>9.5569152180246614E-2</v>
      </c>
      <c r="AO556" s="17">
        <v>9.6768932120498544E-2</v>
      </c>
      <c r="AP556" s="17">
        <v>7.1713483225554195E-2</v>
      </c>
      <c r="AQ556" s="17">
        <v>0.24141502812140109</v>
      </c>
      <c r="AS556" s="17">
        <v>0.1750730986031355</v>
      </c>
      <c r="AT556" s="17">
        <v>6.1146207726612493E-2</v>
      </c>
      <c r="AU556" s="17">
        <v>9.0747991812685044E-2</v>
      </c>
      <c r="AV556" s="17">
        <v>4.2194109436685272E-2</v>
      </c>
      <c r="AW556" s="17">
        <v>0.1115786128834001</v>
      </c>
      <c r="AX556" s="17">
        <v>6.4249659511734294E-2</v>
      </c>
      <c r="AY556" s="17">
        <v>0.25355178052571897</v>
      </c>
      <c r="AZ556" s="17">
        <v>0.16181793212594159</v>
      </c>
      <c r="BB556" s="17">
        <v>0.1352414270293131</v>
      </c>
      <c r="BC556" s="17">
        <v>2.979929748976751E-2</v>
      </c>
      <c r="BD556" s="17">
        <v>0.1058199694898309</v>
      </c>
      <c r="BE556" s="17">
        <v>4.5112541038970742E-2</v>
      </c>
      <c r="BF556" s="17">
        <v>0.12967429352201951</v>
      </c>
      <c r="BG556" s="17">
        <v>4.1422845986148232E-2</v>
      </c>
      <c r="BH556" s="17">
        <v>0.26047276472935299</v>
      </c>
      <c r="BI556" s="17">
        <v>0.20990818001809719</v>
      </c>
      <c r="BJ556" s="17">
        <v>4.7053882943458587E-2</v>
      </c>
    </row>
    <row r="558" spans="2:62" ht="57.95">
      <c r="B558" s="14" t="s">
        <v>263</v>
      </c>
    </row>
    <row r="559" spans="2:62">
      <c r="B559" s="15" t="s">
        <v>16</v>
      </c>
    </row>
    <row r="560" spans="2:62">
      <c r="B560" s="16" t="s">
        <v>264</v>
      </c>
      <c r="C560" s="17">
        <v>0.33313454626239442</v>
      </c>
      <c r="D560" s="17">
        <v>0.28221856916971161</v>
      </c>
      <c r="E560" s="17">
        <v>0.34207730156136978</v>
      </c>
      <c r="F560" s="17">
        <v>0.30913162443852088</v>
      </c>
      <c r="G560" s="17">
        <v>0.31789905881796793</v>
      </c>
      <c r="H560" s="17">
        <v>0.37342754094543168</v>
      </c>
      <c r="I560" s="17">
        <v>0.36405991316977387</v>
      </c>
      <c r="K560" s="17">
        <v>0.35048495172421512</v>
      </c>
      <c r="L560" s="17">
        <v>0.31641514320297809</v>
      </c>
      <c r="N560" s="17">
        <v>0.36959819790818049</v>
      </c>
      <c r="O560" s="17">
        <v>0.36221060769961572</v>
      </c>
      <c r="P560" s="17">
        <v>0.37986408891343848</v>
      </c>
      <c r="Q560" s="17">
        <v>0.35377299300280052</v>
      </c>
      <c r="R560" s="17">
        <v>0.32030260904645907</v>
      </c>
      <c r="S560" s="17">
        <v>0.36298401099046762</v>
      </c>
      <c r="T560" s="17">
        <v>0.28565525750799609</v>
      </c>
      <c r="U560" s="17">
        <v>0.3505741027794928</v>
      </c>
      <c r="V560" s="17">
        <v>0.30530613403946433</v>
      </c>
      <c r="W560" s="17">
        <v>0.35201584269129949</v>
      </c>
      <c r="X560" s="17">
        <v>0.3111015663670279</v>
      </c>
      <c r="Y560" s="17">
        <v>0.28541540148833172</v>
      </c>
      <c r="AA560" s="17">
        <v>0.2401639590685207</v>
      </c>
      <c r="AB560" s="17">
        <v>0.33052105416314631</v>
      </c>
      <c r="AC560" s="17">
        <v>0.37764941355676312</v>
      </c>
      <c r="AD560" s="17">
        <v>0.31629565369137469</v>
      </c>
      <c r="AE560" s="17">
        <v>0.34393459400802362</v>
      </c>
      <c r="AF560" s="17">
        <v>0.36422442170528863</v>
      </c>
      <c r="AG560" s="17">
        <v>0.32914493288587909</v>
      </c>
      <c r="AH560" s="17">
        <v>0.35393090190350179</v>
      </c>
      <c r="AI560" s="17">
        <v>0.31922995141832461</v>
      </c>
      <c r="AJ560" s="17">
        <v>0.39017768090239963</v>
      </c>
      <c r="AK560" s="17">
        <v>0.30481722428564539</v>
      </c>
      <c r="AL560" s="17">
        <v>0.32834059798988702</v>
      </c>
      <c r="AM560" s="17">
        <v>0.22477382110594391</v>
      </c>
      <c r="AN560" s="17">
        <v>0.36708072506342398</v>
      </c>
      <c r="AO560" s="17">
        <v>0.33591648955503661</v>
      </c>
      <c r="AP560" s="17">
        <v>0.32512546324091618</v>
      </c>
      <c r="AQ560" s="17">
        <v>0.28763138606261601</v>
      </c>
      <c r="AS560" s="17">
        <v>0.39989042268690528</v>
      </c>
      <c r="AT560" s="17">
        <v>0.32761888222812929</v>
      </c>
      <c r="AU560" s="17">
        <v>0.2899117498063517</v>
      </c>
      <c r="AV560" s="17">
        <v>0.33718228926558269</v>
      </c>
      <c r="AW560" s="17">
        <v>0.40883414556246872</v>
      </c>
      <c r="AX560" s="17">
        <v>0.34975796896971922</v>
      </c>
      <c r="AY560" s="17">
        <v>0.24539367373560569</v>
      </c>
      <c r="AZ560" s="17">
        <v>0.2547738662438791</v>
      </c>
      <c r="BB560" s="17">
        <v>0.38902519589607459</v>
      </c>
      <c r="BC560" s="17">
        <v>0.31759462376563508</v>
      </c>
      <c r="BD560" s="17">
        <v>0.27422869487553159</v>
      </c>
      <c r="BE560" s="17">
        <v>0.29723189191164112</v>
      </c>
      <c r="BF560" s="17">
        <v>0.43246141682758121</v>
      </c>
      <c r="BG560" s="17">
        <v>0.32955999758009802</v>
      </c>
      <c r="BH560" s="17">
        <v>0.23774028103590861</v>
      </c>
      <c r="BI560" s="17">
        <v>0.23243443671832439</v>
      </c>
      <c r="BJ560" s="17">
        <v>0.28801886583833952</v>
      </c>
    </row>
    <row r="561" spans="2:62" ht="29.1">
      <c r="B561" s="16" t="s">
        <v>265</v>
      </c>
      <c r="C561" s="17">
        <v>0.25062777481419157</v>
      </c>
      <c r="D561" s="17">
        <v>0.29579249972719812</v>
      </c>
      <c r="E561" s="17">
        <v>0.23062311630344659</v>
      </c>
      <c r="F561" s="17">
        <v>0.21475500741644299</v>
      </c>
      <c r="G561" s="17">
        <v>0.24137086032258401</v>
      </c>
      <c r="H561" s="17">
        <v>0.24291351533486411</v>
      </c>
      <c r="I561" s="17">
        <v>0.27878754334300621</v>
      </c>
      <c r="K561" s="17">
        <v>0.27702036347040071</v>
      </c>
      <c r="L561" s="17">
        <v>0.2259425301666782</v>
      </c>
      <c r="N561" s="17">
        <v>0.24520868598208961</v>
      </c>
      <c r="O561" s="17">
        <v>0.23906648507721409</v>
      </c>
      <c r="P561" s="17">
        <v>0.20428326967765231</v>
      </c>
      <c r="Q561" s="17">
        <v>0.27602743316251388</v>
      </c>
      <c r="R561" s="17">
        <v>0.24278435782015129</v>
      </c>
      <c r="S561" s="17">
        <v>0.295237042431994</v>
      </c>
      <c r="T561" s="17">
        <v>0.30778656815973809</v>
      </c>
      <c r="U561" s="17">
        <v>0.2370603525143819</v>
      </c>
      <c r="V561" s="17">
        <v>0.29270209972341388</v>
      </c>
      <c r="W561" s="17">
        <v>0.20461649352291161</v>
      </c>
      <c r="X561" s="17">
        <v>0.2379996719222239</v>
      </c>
      <c r="Y561" s="17">
        <v>0.262515235189338</v>
      </c>
      <c r="AA561" s="17">
        <v>0.11416623867195951</v>
      </c>
      <c r="AB561" s="17">
        <v>0.32451891944097611</v>
      </c>
      <c r="AC561" s="17">
        <v>0.25343982760841249</v>
      </c>
      <c r="AD561" s="17">
        <v>0.21795434213573581</v>
      </c>
      <c r="AE561" s="17">
        <v>0.2269634680446552</v>
      </c>
      <c r="AF561" s="17">
        <v>0.19758120755205821</v>
      </c>
      <c r="AG561" s="17">
        <v>0.27880540317409919</v>
      </c>
      <c r="AH561" s="17">
        <v>0.16683557228895551</v>
      </c>
      <c r="AI561" s="17">
        <v>0.25835349165110483</v>
      </c>
      <c r="AJ561" s="17">
        <v>0.2924304438980016</v>
      </c>
      <c r="AK561" s="17">
        <v>0.29924202594455068</v>
      </c>
      <c r="AL561" s="17">
        <v>0.30454419817330752</v>
      </c>
      <c r="AM561" s="17">
        <v>0.30151484804822271</v>
      </c>
      <c r="AN561" s="17">
        <v>0.324067319508897</v>
      </c>
      <c r="AO561" s="17">
        <v>0.2707250125769623</v>
      </c>
      <c r="AP561" s="17">
        <v>0.24987253838780171</v>
      </c>
      <c r="AQ561" s="17">
        <v>0.18413526629833021</v>
      </c>
      <c r="AS561" s="17">
        <v>0.27223058947970202</v>
      </c>
      <c r="AT561" s="17">
        <v>0.2288846408830085</v>
      </c>
      <c r="AU561" s="17">
        <v>0.3094299291827346</v>
      </c>
      <c r="AV561" s="17">
        <v>0.24248495168613041</v>
      </c>
      <c r="AW561" s="17">
        <v>0.28568795785989848</v>
      </c>
      <c r="AX561" s="17">
        <v>0.22584767435229289</v>
      </c>
      <c r="AY561" s="17">
        <v>0.13374129735804299</v>
      </c>
      <c r="AZ561" s="17">
        <v>0.2389710040501028</v>
      </c>
      <c r="BB561" s="17">
        <v>0.23943627482712901</v>
      </c>
      <c r="BC561" s="17">
        <v>0.2012810022087714</v>
      </c>
      <c r="BD561" s="17">
        <v>0.27297040237290648</v>
      </c>
      <c r="BE561" s="17">
        <v>0.23860526777898339</v>
      </c>
      <c r="BF561" s="17">
        <v>0.32498684898468982</v>
      </c>
      <c r="BG561" s="17">
        <v>0.23158453008696719</v>
      </c>
      <c r="BH561" s="17">
        <v>0.19479874322000179</v>
      </c>
      <c r="BI561" s="17">
        <v>0.18409854814361551</v>
      </c>
      <c r="BJ561" s="17">
        <v>0.35132934140475292</v>
      </c>
    </row>
    <row r="562" spans="2:62" ht="29.1">
      <c r="B562" s="16" t="s">
        <v>266</v>
      </c>
      <c r="C562" s="17">
        <v>0.33836641859729999</v>
      </c>
      <c r="D562" s="17">
        <v>0.2360120271157535</v>
      </c>
      <c r="E562" s="17">
        <v>0.31319216551018941</v>
      </c>
      <c r="F562" s="17">
        <v>0.32968993151322451</v>
      </c>
      <c r="G562" s="17">
        <v>0.30380176099264461</v>
      </c>
      <c r="H562" s="17">
        <v>0.40462699291998622</v>
      </c>
      <c r="I562" s="17">
        <v>0.41682526450254381</v>
      </c>
      <c r="K562" s="17">
        <v>0.34299611039383282</v>
      </c>
      <c r="L562" s="17">
        <v>0.33425918494937901</v>
      </c>
      <c r="N562" s="17">
        <v>0.32818781963413363</v>
      </c>
      <c r="O562" s="17">
        <v>0.30223159458712201</v>
      </c>
      <c r="P562" s="17">
        <v>0.34287817956080602</v>
      </c>
      <c r="Q562" s="17">
        <v>0.22590311391953649</v>
      </c>
      <c r="R562" s="17">
        <v>0.31329517169904392</v>
      </c>
      <c r="S562" s="17">
        <v>0.30890494813987052</v>
      </c>
      <c r="T562" s="17">
        <v>0.31052338884861241</v>
      </c>
      <c r="U562" s="17">
        <v>0.36525116977452871</v>
      </c>
      <c r="V562" s="17">
        <v>0.31476382577473527</v>
      </c>
      <c r="W562" s="17">
        <v>0.34826436779886588</v>
      </c>
      <c r="X562" s="17">
        <v>0.38229234618705921</v>
      </c>
      <c r="Y562" s="17">
        <v>0.41277847517838451</v>
      </c>
      <c r="AA562" s="17">
        <v>0.25128245203267169</v>
      </c>
      <c r="AB562" s="17">
        <v>0.24315785962063621</v>
      </c>
      <c r="AC562" s="17">
        <v>0.27920653732765321</v>
      </c>
      <c r="AD562" s="17">
        <v>0.37357784704478331</v>
      </c>
      <c r="AE562" s="17">
        <v>0.28345290541498491</v>
      </c>
      <c r="AF562" s="17">
        <v>0.37160607905204768</v>
      </c>
      <c r="AG562" s="17">
        <v>0.28363051288872237</v>
      </c>
      <c r="AH562" s="17">
        <v>0.4180738351123503</v>
      </c>
      <c r="AI562" s="17">
        <v>0.32393520567835038</v>
      </c>
      <c r="AJ562" s="17">
        <v>0.39627960962408748</v>
      </c>
      <c r="AK562" s="17">
        <v>0.3543895642074138</v>
      </c>
      <c r="AL562" s="17">
        <v>0.40211092738862919</v>
      </c>
      <c r="AM562" s="17">
        <v>0.32954987234885941</v>
      </c>
      <c r="AN562" s="17">
        <v>0.28652621026825709</v>
      </c>
      <c r="AO562" s="17">
        <v>0.51537824717245484</v>
      </c>
      <c r="AP562" s="17">
        <v>0.3453863621367862</v>
      </c>
      <c r="AQ562" s="17">
        <v>0.28644041439620421</v>
      </c>
      <c r="AS562" s="17">
        <v>0.3472658693732591</v>
      </c>
      <c r="AT562" s="17">
        <v>0.3666412974085469</v>
      </c>
      <c r="AU562" s="17">
        <v>0.41836835289821089</v>
      </c>
      <c r="AV562" s="17">
        <v>0.33894141450524917</v>
      </c>
      <c r="AW562" s="17">
        <v>0.34355153906863961</v>
      </c>
      <c r="AX562" s="17">
        <v>0.34540233889199973</v>
      </c>
      <c r="AY562" s="17">
        <v>0.1308850304595861</v>
      </c>
      <c r="AZ562" s="17">
        <v>0.26249494931815909</v>
      </c>
      <c r="BB562" s="17">
        <v>0.38319622591385327</v>
      </c>
      <c r="BC562" s="17">
        <v>0.37150841449960059</v>
      </c>
      <c r="BD562" s="17">
        <v>0.3893960189851266</v>
      </c>
      <c r="BE562" s="17">
        <v>0.34753916498734511</v>
      </c>
      <c r="BF562" s="17">
        <v>0.30309258578160297</v>
      </c>
      <c r="BG562" s="17">
        <v>0.3257848594048664</v>
      </c>
      <c r="BH562" s="17">
        <v>0.1896324644700505</v>
      </c>
      <c r="BI562" s="17">
        <v>0.31215464729703463</v>
      </c>
      <c r="BJ562" s="17">
        <v>0.43216609353403163</v>
      </c>
    </row>
    <row r="563" spans="2:62" ht="29.1">
      <c r="B563" s="16" t="s">
        <v>267</v>
      </c>
      <c r="C563" s="17">
        <v>0.3911860176249598</v>
      </c>
      <c r="D563" s="17">
        <v>0.39127690417702649</v>
      </c>
      <c r="E563" s="17">
        <v>0.33295233540960367</v>
      </c>
      <c r="F563" s="17">
        <v>0.41229205919970879</v>
      </c>
      <c r="G563" s="17">
        <v>0.38156571633509012</v>
      </c>
      <c r="H563" s="17">
        <v>0.38944530508771841</v>
      </c>
      <c r="I563" s="17">
        <v>0.43049284533823662</v>
      </c>
      <c r="K563" s="17">
        <v>0.39751976468006872</v>
      </c>
      <c r="L563" s="17">
        <v>0.38458163264374567</v>
      </c>
      <c r="N563" s="17">
        <v>0.39580681802141521</v>
      </c>
      <c r="O563" s="17">
        <v>0.44748571946755389</v>
      </c>
      <c r="P563" s="17">
        <v>0.32928735951164712</v>
      </c>
      <c r="Q563" s="17">
        <v>0.37044574453559731</v>
      </c>
      <c r="R563" s="17">
        <v>0.40672561900614951</v>
      </c>
      <c r="S563" s="17">
        <v>0.40391407973585858</v>
      </c>
      <c r="T563" s="17">
        <v>0.34947184743910842</v>
      </c>
      <c r="U563" s="17">
        <v>0.40329408583535648</v>
      </c>
      <c r="V563" s="17">
        <v>0.37621288219840221</v>
      </c>
      <c r="W563" s="17">
        <v>0.38665093443555748</v>
      </c>
      <c r="X563" s="17">
        <v>0.42835275640906201</v>
      </c>
      <c r="Y563" s="17">
        <v>0.36743048437810549</v>
      </c>
      <c r="AA563" s="17">
        <v>0.27302201823557842</v>
      </c>
      <c r="AB563" s="17">
        <v>0.3261855033014362</v>
      </c>
      <c r="AC563" s="17">
        <v>0.27957985597568868</v>
      </c>
      <c r="AD563" s="17">
        <v>0.40467749672201492</v>
      </c>
      <c r="AE563" s="17">
        <v>0.41381424321565319</v>
      </c>
      <c r="AF563" s="17">
        <v>0.38782417535561048</v>
      </c>
      <c r="AG563" s="17">
        <v>0.37091098573207548</v>
      </c>
      <c r="AH563" s="17">
        <v>0.39029553942565759</v>
      </c>
      <c r="AI563" s="17">
        <v>0.36251186902095778</v>
      </c>
      <c r="AJ563" s="17">
        <v>0.4156961381450372</v>
      </c>
      <c r="AK563" s="17">
        <v>0.43797195288592922</v>
      </c>
      <c r="AL563" s="17">
        <v>0.45012129824520419</v>
      </c>
      <c r="AM563" s="17">
        <v>0.49018832983003152</v>
      </c>
      <c r="AN563" s="17">
        <v>0.51751849287978313</v>
      </c>
      <c r="AO563" s="17">
        <v>0.37050229707936921</v>
      </c>
      <c r="AP563" s="17">
        <v>0.42245477367525419</v>
      </c>
      <c r="AQ563" s="17">
        <v>0.29862259205075431</v>
      </c>
      <c r="AS563" s="17">
        <v>0.37575915795931741</v>
      </c>
      <c r="AT563" s="17">
        <v>0.41149395916311149</v>
      </c>
      <c r="AU563" s="17">
        <v>0.48879859691861688</v>
      </c>
      <c r="AV563" s="17">
        <v>0.39905515677689329</v>
      </c>
      <c r="AW563" s="17">
        <v>0.28124679861405721</v>
      </c>
      <c r="AX563" s="17">
        <v>0.30686090553409601</v>
      </c>
      <c r="AY563" s="17">
        <v>0.24075181415187971</v>
      </c>
      <c r="AZ563" s="17">
        <v>0.43208795632222491</v>
      </c>
      <c r="BB563" s="17">
        <v>0.39227448540994581</v>
      </c>
      <c r="BC563" s="17">
        <v>0.39045099372616499</v>
      </c>
      <c r="BD563" s="17">
        <v>0.54342308960948671</v>
      </c>
      <c r="BE563" s="17">
        <v>0.44441900491603259</v>
      </c>
      <c r="BF563" s="17">
        <v>0.32413032232702471</v>
      </c>
      <c r="BG563" s="17">
        <v>0.32727552326660231</v>
      </c>
      <c r="BH563" s="17">
        <v>0.34182887770484077</v>
      </c>
      <c r="BI563" s="17">
        <v>0.39224466720139162</v>
      </c>
      <c r="BJ563" s="17">
        <v>0.41325115977129551</v>
      </c>
    </row>
    <row r="564" spans="2:62" ht="29.1">
      <c r="B564" s="16" t="s">
        <v>268</v>
      </c>
      <c r="C564" s="17">
        <v>0.26489799873687458</v>
      </c>
      <c r="D564" s="17">
        <v>0.31111934164030342</v>
      </c>
      <c r="E564" s="17">
        <v>0.31895281305813128</v>
      </c>
      <c r="F564" s="17">
        <v>0.27455807134332227</v>
      </c>
      <c r="G564" s="17">
        <v>0.24945750424557789</v>
      </c>
      <c r="H564" s="17">
        <v>0.25471280704289367</v>
      </c>
      <c r="I564" s="17">
        <v>0.2019573600696245</v>
      </c>
      <c r="K564" s="17">
        <v>0.28062442612139821</v>
      </c>
      <c r="L564" s="17">
        <v>0.24858800716866539</v>
      </c>
      <c r="N564" s="17">
        <v>0.27185364811817009</v>
      </c>
      <c r="O564" s="17">
        <v>0.28648915834037009</v>
      </c>
      <c r="P564" s="17">
        <v>0.20411015265247509</v>
      </c>
      <c r="Q564" s="17">
        <v>0.33542953946348292</v>
      </c>
      <c r="R564" s="17">
        <v>0.26669406940400953</v>
      </c>
      <c r="S564" s="17">
        <v>0.25734685247719508</v>
      </c>
      <c r="T564" s="17">
        <v>0.25111714504973681</v>
      </c>
      <c r="U564" s="17">
        <v>0.2376162182945066</v>
      </c>
      <c r="V564" s="17">
        <v>0.27240400634658701</v>
      </c>
      <c r="W564" s="17">
        <v>0.28221678112115262</v>
      </c>
      <c r="X564" s="17">
        <v>0.25803569289197398</v>
      </c>
      <c r="Y564" s="17">
        <v>0.27190030623401679</v>
      </c>
      <c r="AA564" s="17">
        <v>0.21508151933094929</v>
      </c>
      <c r="AB564" s="17">
        <v>0.25652901207584689</v>
      </c>
      <c r="AC564" s="17">
        <v>0.30402417232359102</v>
      </c>
      <c r="AD564" s="17">
        <v>0.29585357984598709</v>
      </c>
      <c r="AE564" s="17">
        <v>0.23295444350597891</v>
      </c>
      <c r="AF564" s="17">
        <v>0.259920096192719</v>
      </c>
      <c r="AG564" s="17">
        <v>0.28769278869019688</v>
      </c>
      <c r="AH564" s="17">
        <v>0.30850758074597412</v>
      </c>
      <c r="AI564" s="17">
        <v>0.2027789321122887</v>
      </c>
      <c r="AJ564" s="17">
        <v>0.27368534693382102</v>
      </c>
      <c r="AK564" s="17">
        <v>0.27047792788236691</v>
      </c>
      <c r="AL564" s="17">
        <v>0.21913279059245119</v>
      </c>
      <c r="AM564" s="17">
        <v>0.29609726384782259</v>
      </c>
      <c r="AN564" s="17">
        <v>0.21329429087827481</v>
      </c>
      <c r="AO564" s="17">
        <v>0.23414845985658</v>
      </c>
      <c r="AP564" s="17">
        <v>0.28313164374467992</v>
      </c>
      <c r="AQ564" s="17">
        <v>0.25223835007833773</v>
      </c>
      <c r="AS564" s="17">
        <v>0.25965798023805192</v>
      </c>
      <c r="AT564" s="17">
        <v>0.30101873247430821</v>
      </c>
      <c r="AU564" s="17">
        <v>0.23884194321231211</v>
      </c>
      <c r="AV564" s="17">
        <v>0.24227200722987971</v>
      </c>
      <c r="AW564" s="17">
        <v>0.26524807601366518</v>
      </c>
      <c r="AX564" s="17">
        <v>0.34346280310806071</v>
      </c>
      <c r="AY564" s="17">
        <v>0.13293611625699239</v>
      </c>
      <c r="AZ564" s="17">
        <v>0.23337486566272189</v>
      </c>
      <c r="BB564" s="17">
        <v>0.27352015481044317</v>
      </c>
      <c r="BC564" s="17">
        <v>0.33074589581787622</v>
      </c>
      <c r="BD564" s="17">
        <v>0.27210065421190571</v>
      </c>
      <c r="BE564" s="17">
        <v>0.24681027874399031</v>
      </c>
      <c r="BF564" s="17">
        <v>0.23804595149859781</v>
      </c>
      <c r="BG564" s="17">
        <v>0.36298553476100742</v>
      </c>
      <c r="BH564" s="17">
        <v>0.2310906859243613</v>
      </c>
      <c r="BI564" s="17">
        <v>0.232913545486235</v>
      </c>
      <c r="BJ564" s="17">
        <v>0.18454585935977841</v>
      </c>
    </row>
    <row r="565" spans="2:62">
      <c r="B565" s="16" t="s">
        <v>107</v>
      </c>
      <c r="C565" s="17">
        <v>6.906137289296857E-2</v>
      </c>
      <c r="D565" s="17">
        <v>7.601333323550688E-2</v>
      </c>
      <c r="E565" s="17">
        <v>6.178970503276357E-2</v>
      </c>
      <c r="F565" s="17">
        <v>7.548715756035583E-2</v>
      </c>
      <c r="G565" s="17">
        <v>9.194701664734678E-2</v>
      </c>
      <c r="H565" s="17">
        <v>5.7481091652131139E-2</v>
      </c>
      <c r="I565" s="17">
        <v>5.4469585191237492E-2</v>
      </c>
      <c r="K565" s="17">
        <v>2.8841016459401441E-2</v>
      </c>
      <c r="L565" s="17">
        <v>0.10867924816020071</v>
      </c>
      <c r="N565" s="17">
        <v>4.2785992920057969E-2</v>
      </c>
      <c r="O565" s="17">
        <v>4.7094603410650408E-2</v>
      </c>
      <c r="P565" s="17">
        <v>0.107209977870979</v>
      </c>
      <c r="Q565" s="17">
        <v>4.6117421368371422E-2</v>
      </c>
      <c r="R565" s="17">
        <v>7.7052318148342125E-2</v>
      </c>
      <c r="S565" s="17">
        <v>6.6424829332445909E-2</v>
      </c>
      <c r="T565" s="17">
        <v>9.0478017263334889E-2</v>
      </c>
      <c r="U565" s="17">
        <v>7.4568902182774247E-2</v>
      </c>
      <c r="V565" s="17">
        <v>7.6733284561914805E-2</v>
      </c>
      <c r="W565" s="17">
        <v>5.6827721270179439E-2</v>
      </c>
      <c r="X565" s="17">
        <v>7.271820997038364E-2</v>
      </c>
      <c r="Y565" s="17">
        <v>6.7970680247818216E-2</v>
      </c>
      <c r="AA565" s="17">
        <v>0.33054541465160769</v>
      </c>
      <c r="AB565" s="17">
        <v>9.3928533708244E-2</v>
      </c>
      <c r="AC565" s="17">
        <v>9.568519346916278E-2</v>
      </c>
      <c r="AD565" s="17">
        <v>6.0669530554471822E-2</v>
      </c>
      <c r="AE565" s="17">
        <v>8.862395403343723E-2</v>
      </c>
      <c r="AF565" s="17">
        <v>6.154911959293044E-2</v>
      </c>
      <c r="AG565" s="17">
        <v>9.6826017296866004E-2</v>
      </c>
      <c r="AH565" s="17">
        <v>3.1833983909553117E-2</v>
      </c>
      <c r="AI565" s="17">
        <v>8.190915146492328E-2</v>
      </c>
      <c r="AJ565" s="17">
        <v>2.5737322596032342E-2</v>
      </c>
      <c r="AK565" s="17">
        <v>4.2620171663546397E-2</v>
      </c>
      <c r="AL565" s="17">
        <v>2.775541184874443E-2</v>
      </c>
      <c r="AM565" s="17">
        <v>1.00683173845744E-2</v>
      </c>
      <c r="AN565" s="17">
        <v>0</v>
      </c>
      <c r="AO565" s="17">
        <v>0</v>
      </c>
      <c r="AP565" s="17">
        <v>5.3522728757960922E-2</v>
      </c>
      <c r="AQ565" s="17">
        <v>0.2405750452555242</v>
      </c>
      <c r="AS565" s="17">
        <v>2.992466882832814E-2</v>
      </c>
      <c r="AT565" s="17">
        <v>5.3871653525227242E-2</v>
      </c>
      <c r="AU565" s="17">
        <v>1.6364003702253872E-2</v>
      </c>
      <c r="AV565" s="17">
        <v>4.8975623480316879E-2</v>
      </c>
      <c r="AW565" s="17">
        <v>4.6346882288789741E-2</v>
      </c>
      <c r="AX565" s="17">
        <v>2.0686166491725781E-2</v>
      </c>
      <c r="AY565" s="17">
        <v>0.41715061989208568</v>
      </c>
      <c r="AZ565" s="17">
        <v>0.14112263861865029</v>
      </c>
      <c r="BB565" s="17">
        <v>2.8038227273656308E-2</v>
      </c>
      <c r="BC565" s="17">
        <v>4.4817597674508318E-2</v>
      </c>
      <c r="BD565" s="17">
        <v>2.1928436320848451E-2</v>
      </c>
      <c r="BE565" s="17">
        <v>5.6281727935933508E-2</v>
      </c>
      <c r="BF565" s="17">
        <v>3.5281155589206227E-2</v>
      </c>
      <c r="BG565" s="17">
        <v>3.8219158094362313E-2</v>
      </c>
      <c r="BH565" s="17">
        <v>0.2245242368483123</v>
      </c>
      <c r="BI565" s="17">
        <v>0.21829129978099299</v>
      </c>
      <c r="BJ565" s="17">
        <v>5.8983503269053009E-2</v>
      </c>
    </row>
    <row r="567" spans="2:62" ht="57.95">
      <c r="B567" s="14" t="s">
        <v>269</v>
      </c>
    </row>
    <row r="568" spans="2:62">
      <c r="B568" s="15" t="s">
        <v>16</v>
      </c>
    </row>
    <row r="569" spans="2:62" ht="29.1">
      <c r="B569" s="16" t="s">
        <v>270</v>
      </c>
      <c r="C569" s="17">
        <v>0.28539011083070009</v>
      </c>
      <c r="D569" s="17">
        <v>0.2204741811965675</v>
      </c>
      <c r="E569" s="17">
        <v>0.23651976971660271</v>
      </c>
      <c r="F569" s="17">
        <v>0.26387404515285018</v>
      </c>
      <c r="G569" s="17">
        <v>0.26628790569648397</v>
      </c>
      <c r="H569" s="17">
        <v>0.32063567639366752</v>
      </c>
      <c r="I569" s="17">
        <v>0.37713319026454561</v>
      </c>
      <c r="K569" s="17">
        <v>0.28838952051228328</v>
      </c>
      <c r="L569" s="17">
        <v>0.28372366297002533</v>
      </c>
      <c r="N569" s="17">
        <v>0.28826063319187578</v>
      </c>
      <c r="O569" s="17">
        <v>0.33432229622142168</v>
      </c>
      <c r="P569" s="17">
        <v>0.28143327259782042</v>
      </c>
      <c r="Q569" s="17">
        <v>0.33607571753384369</v>
      </c>
      <c r="R569" s="17">
        <v>0.29899408339663741</v>
      </c>
      <c r="S569" s="17">
        <v>0.28365862864271219</v>
      </c>
      <c r="T569" s="17">
        <v>0.31899359805976812</v>
      </c>
      <c r="U569" s="17">
        <v>0.2485694232077949</v>
      </c>
      <c r="V569" s="17">
        <v>0.26210455007348038</v>
      </c>
      <c r="W569" s="17">
        <v>0.26485961135844482</v>
      </c>
      <c r="X569" s="17">
        <v>0.30837663174888669</v>
      </c>
      <c r="Y569" s="17">
        <v>0.26066471099563998</v>
      </c>
      <c r="AA569" s="17">
        <v>0.1535526271856705</v>
      </c>
      <c r="AB569" s="17">
        <v>0.2535763697079626</v>
      </c>
      <c r="AC569" s="17">
        <v>0.26209424289821909</v>
      </c>
      <c r="AD569" s="17">
        <v>0.30112342541309439</v>
      </c>
      <c r="AE569" s="17">
        <v>0.23777243923128419</v>
      </c>
      <c r="AF569" s="17">
        <v>0.3306869506265821</v>
      </c>
      <c r="AG569" s="17">
        <v>0.28902420280268742</v>
      </c>
      <c r="AH569" s="17">
        <v>0.26929436606793089</v>
      </c>
      <c r="AI569" s="17">
        <v>0.34882481546021049</v>
      </c>
      <c r="AJ569" s="17">
        <v>0.34582909583220589</v>
      </c>
      <c r="AK569" s="17">
        <v>0.26031132114738031</v>
      </c>
      <c r="AL569" s="17">
        <v>0.31872847950594912</v>
      </c>
      <c r="AM569" s="17">
        <v>0.17063975087327149</v>
      </c>
      <c r="AN569" s="17">
        <v>0.33714790579752513</v>
      </c>
      <c r="AO569" s="17">
        <v>0.38881557961221852</v>
      </c>
      <c r="AP569" s="17">
        <v>0.29017882639945319</v>
      </c>
      <c r="AQ569" s="17">
        <v>0.24357856580933709</v>
      </c>
      <c r="AS569" s="17">
        <v>0.35506823335830878</v>
      </c>
      <c r="AT569" s="17">
        <v>0.272683767545017</v>
      </c>
      <c r="AU569" s="17">
        <v>0.23328048268086471</v>
      </c>
      <c r="AV569" s="17">
        <v>0.17291651722297119</v>
      </c>
      <c r="AW569" s="17">
        <v>0.40192435320881048</v>
      </c>
      <c r="AX569" s="17">
        <v>0.26616918602004569</v>
      </c>
      <c r="AY569" s="17">
        <v>0.15352294577950221</v>
      </c>
      <c r="AZ569" s="17">
        <v>0.25171492941578599</v>
      </c>
      <c r="BB569" s="17">
        <v>0.3159145303263779</v>
      </c>
      <c r="BC569" s="17">
        <v>0.2145788005181809</v>
      </c>
      <c r="BD569" s="17">
        <v>0.25771025054538599</v>
      </c>
      <c r="BE569" s="17">
        <v>0.2040388094986901</v>
      </c>
      <c r="BF569" s="17">
        <v>0.41954252126933173</v>
      </c>
      <c r="BG569" s="17">
        <v>0.2705809083752363</v>
      </c>
      <c r="BH569" s="17">
        <v>0.22357516023669369</v>
      </c>
      <c r="BI569" s="17">
        <v>0.2037751421542861</v>
      </c>
      <c r="BJ569" s="17">
        <v>0.36132063634642131</v>
      </c>
    </row>
    <row r="570" spans="2:62" ht="43.5">
      <c r="B570" s="16" t="s">
        <v>271</v>
      </c>
      <c r="C570" s="17">
        <v>0.31713666275055469</v>
      </c>
      <c r="D570" s="17">
        <v>0.31022468338480302</v>
      </c>
      <c r="E570" s="17">
        <v>0.33038393814539962</v>
      </c>
      <c r="F570" s="17">
        <v>0.35044797151673401</v>
      </c>
      <c r="G570" s="17">
        <v>0.28125442862003253</v>
      </c>
      <c r="H570" s="17">
        <v>0.30245676456961662</v>
      </c>
      <c r="I570" s="17">
        <v>0.32288496926718308</v>
      </c>
      <c r="K570" s="17">
        <v>0.32916606914826257</v>
      </c>
      <c r="L570" s="17">
        <v>0.30463701520259262</v>
      </c>
      <c r="N570" s="17">
        <v>0.35546524419154651</v>
      </c>
      <c r="O570" s="17">
        <v>0.34589234906389887</v>
      </c>
      <c r="P570" s="17">
        <v>0.31364746788860981</v>
      </c>
      <c r="Q570" s="17">
        <v>0.2492948274945519</v>
      </c>
      <c r="R570" s="17">
        <v>0.35903681556702671</v>
      </c>
      <c r="S570" s="17">
        <v>0.33160575848308332</v>
      </c>
      <c r="T570" s="17">
        <v>0.28730628917637779</v>
      </c>
      <c r="U570" s="17">
        <v>0.27435495621473688</v>
      </c>
      <c r="V570" s="17">
        <v>0.31350057596522268</v>
      </c>
      <c r="W570" s="17">
        <v>0.30488291858635891</v>
      </c>
      <c r="X570" s="17">
        <v>0.31867166750110942</v>
      </c>
      <c r="Y570" s="17">
        <v>0.32494076223685059</v>
      </c>
      <c r="AA570" s="17">
        <v>0.24482854971796739</v>
      </c>
      <c r="AB570" s="17">
        <v>0.24516348789419501</v>
      </c>
      <c r="AC570" s="17">
        <v>0.30363960106576032</v>
      </c>
      <c r="AD570" s="17">
        <v>0.33868877428865551</v>
      </c>
      <c r="AE570" s="17">
        <v>0.26257376467167831</v>
      </c>
      <c r="AF570" s="17">
        <v>0.34152996474184089</v>
      </c>
      <c r="AG570" s="17">
        <v>0.34850504746002758</v>
      </c>
      <c r="AH570" s="17">
        <v>0.36241539538954842</v>
      </c>
      <c r="AI570" s="17">
        <v>0.28916177349576089</v>
      </c>
      <c r="AJ570" s="17">
        <v>0.34613840672661728</v>
      </c>
      <c r="AK570" s="17">
        <v>0.3596501882050579</v>
      </c>
      <c r="AL570" s="17">
        <v>0.36166159544191179</v>
      </c>
      <c r="AM570" s="17">
        <v>0.29649942541739122</v>
      </c>
      <c r="AN570" s="17">
        <v>0.3254840580512946</v>
      </c>
      <c r="AO570" s="17">
        <v>0.28828442022844197</v>
      </c>
      <c r="AP570" s="17">
        <v>0.32286780640722529</v>
      </c>
      <c r="AQ570" s="17">
        <v>0.18276602746700929</v>
      </c>
      <c r="AS570" s="17">
        <v>0.3059312372962254</v>
      </c>
      <c r="AT570" s="17">
        <v>0.35071824200950119</v>
      </c>
      <c r="AU570" s="17">
        <v>0.34878337943579929</v>
      </c>
      <c r="AV570" s="17">
        <v>0.40735866056937181</v>
      </c>
      <c r="AW570" s="17">
        <v>0.21255648539696609</v>
      </c>
      <c r="AX570" s="17">
        <v>0.34324570725431469</v>
      </c>
      <c r="AY570" s="17">
        <v>0.1682209498068373</v>
      </c>
      <c r="AZ570" s="17">
        <v>0.30875379740507519</v>
      </c>
      <c r="BB570" s="17">
        <v>0.32942945498503279</v>
      </c>
      <c r="BC570" s="17">
        <v>0.35228583653532147</v>
      </c>
      <c r="BD570" s="17">
        <v>0.36739948512229148</v>
      </c>
      <c r="BE570" s="17">
        <v>0.41657912361721522</v>
      </c>
      <c r="BF570" s="17">
        <v>0.23581573245744539</v>
      </c>
      <c r="BG570" s="17">
        <v>0.38018499370932518</v>
      </c>
      <c r="BH570" s="17">
        <v>0.2724346367586461</v>
      </c>
      <c r="BI570" s="17">
        <v>0.26979343368008463</v>
      </c>
      <c r="BJ570" s="17">
        <v>0.3024890139875846</v>
      </c>
    </row>
    <row r="571" spans="2:62" ht="43.5">
      <c r="B571" s="16" t="s">
        <v>272</v>
      </c>
      <c r="C571" s="17">
        <v>0.22409031628136811</v>
      </c>
      <c r="D571" s="17">
        <v>0.20869413408573381</v>
      </c>
      <c r="E571" s="17">
        <v>0.23981585345672821</v>
      </c>
      <c r="F571" s="17">
        <v>0.21622345161980569</v>
      </c>
      <c r="G571" s="17">
        <v>0.22457075678795391</v>
      </c>
      <c r="H571" s="17">
        <v>0.22113833150316339</v>
      </c>
      <c r="I571" s="17">
        <v>0.2293469624510249</v>
      </c>
      <c r="K571" s="17">
        <v>0.2279906545029752</v>
      </c>
      <c r="L571" s="17">
        <v>0.22127153728407631</v>
      </c>
      <c r="N571" s="17">
        <v>0.29901057587406921</v>
      </c>
      <c r="O571" s="17">
        <v>0.14080430670121971</v>
      </c>
      <c r="P571" s="17">
        <v>0.21808332314812459</v>
      </c>
      <c r="Q571" s="17">
        <v>0.16429698885793501</v>
      </c>
      <c r="R571" s="17">
        <v>0.2061372696341951</v>
      </c>
      <c r="S571" s="17">
        <v>0.27833285627138499</v>
      </c>
      <c r="T571" s="17">
        <v>0.1837247635565824</v>
      </c>
      <c r="U571" s="17">
        <v>0.28151552521960599</v>
      </c>
      <c r="V571" s="17">
        <v>0.18904567526834881</v>
      </c>
      <c r="W571" s="17">
        <v>0.20930013949186921</v>
      </c>
      <c r="X571" s="17">
        <v>0.21742265638118319</v>
      </c>
      <c r="Y571" s="17">
        <v>0.22209979955203371</v>
      </c>
      <c r="AA571" s="17">
        <v>0.18504151370853661</v>
      </c>
      <c r="AB571" s="17">
        <v>0.2026283855428104</v>
      </c>
      <c r="AC571" s="17">
        <v>0.23856636670780021</v>
      </c>
      <c r="AD571" s="17">
        <v>0.21994877301377461</v>
      </c>
      <c r="AE571" s="17">
        <v>0.22678303610377101</v>
      </c>
      <c r="AF571" s="17">
        <v>0.2198822266646073</v>
      </c>
      <c r="AG571" s="17">
        <v>0.1864335969052465</v>
      </c>
      <c r="AH571" s="17">
        <v>0.2598472901666945</v>
      </c>
      <c r="AI571" s="17">
        <v>0.23479485396172189</v>
      </c>
      <c r="AJ571" s="17">
        <v>0.19497523408758799</v>
      </c>
      <c r="AK571" s="17">
        <v>0.23178477758772231</v>
      </c>
      <c r="AL571" s="17">
        <v>0.1993936126191882</v>
      </c>
      <c r="AM571" s="17">
        <v>0.29737835820857428</v>
      </c>
      <c r="AN571" s="17">
        <v>0.21913804892003449</v>
      </c>
      <c r="AO571" s="17">
        <v>0.19611243908047821</v>
      </c>
      <c r="AP571" s="17">
        <v>0.24719308047931629</v>
      </c>
      <c r="AQ571" s="17">
        <v>0.23962038699377339</v>
      </c>
      <c r="AS571" s="17">
        <v>0.2305447441765513</v>
      </c>
      <c r="AT571" s="17">
        <v>0.23407513062007079</v>
      </c>
      <c r="AU571" s="17">
        <v>0.23926095338292011</v>
      </c>
      <c r="AV571" s="17">
        <v>0.17460648643129581</v>
      </c>
      <c r="AW571" s="17">
        <v>0.22954255958047071</v>
      </c>
      <c r="AX571" s="17">
        <v>0.42900298948679438</v>
      </c>
      <c r="AY571" s="17">
        <v>9.2662097477315977E-2</v>
      </c>
      <c r="AZ571" s="17">
        <v>0.19515429729160871</v>
      </c>
      <c r="BB571" s="17">
        <v>0.26277086740222089</v>
      </c>
      <c r="BC571" s="17">
        <v>0.2439686459879053</v>
      </c>
      <c r="BD571" s="17">
        <v>0.2229303924004547</v>
      </c>
      <c r="BE571" s="17">
        <v>0.21129972210768391</v>
      </c>
      <c r="BF571" s="17">
        <v>0.20558159110611571</v>
      </c>
      <c r="BG571" s="17">
        <v>0.44239521364185802</v>
      </c>
      <c r="BH571" s="17">
        <v>0.17092167805406849</v>
      </c>
      <c r="BI571" s="17">
        <v>0.17621429420919041</v>
      </c>
      <c r="BJ571" s="17">
        <v>0.18991306826417409</v>
      </c>
    </row>
    <row r="572" spans="2:62" ht="29.1">
      <c r="B572" s="16" t="s">
        <v>273</v>
      </c>
      <c r="C572" s="17">
        <v>0.12639322752864521</v>
      </c>
      <c r="D572" s="17">
        <v>0.15343011908045701</v>
      </c>
      <c r="E572" s="17">
        <v>0.19854842893824681</v>
      </c>
      <c r="F572" s="17">
        <v>0.1708464895636366</v>
      </c>
      <c r="G572" s="17">
        <v>0.12532557821484219</v>
      </c>
      <c r="H572" s="17">
        <v>0.1084616433996753</v>
      </c>
      <c r="I572" s="17">
        <v>2.683136424779585E-2</v>
      </c>
      <c r="K572" s="17">
        <v>0.14756341141814661</v>
      </c>
      <c r="L572" s="17">
        <v>0.1062616443087761</v>
      </c>
      <c r="N572" s="17">
        <v>9.8639935918481456E-2</v>
      </c>
      <c r="O572" s="17">
        <v>0.1576031439468023</v>
      </c>
      <c r="P572" s="17">
        <v>5.2260140250097828E-2</v>
      </c>
      <c r="Q572" s="17">
        <v>0.15333580658885901</v>
      </c>
      <c r="R572" s="17">
        <v>0.1319574745754494</v>
      </c>
      <c r="S572" s="17">
        <v>0.13699914975069569</v>
      </c>
      <c r="T572" s="17">
        <v>0.13185278195665759</v>
      </c>
      <c r="U572" s="17">
        <v>0.1337746926253931</v>
      </c>
      <c r="V572" s="17">
        <v>8.001187250402983E-2</v>
      </c>
      <c r="W572" s="17">
        <v>0.18802402335362861</v>
      </c>
      <c r="X572" s="17">
        <v>0.1091289004145785</v>
      </c>
      <c r="Y572" s="17">
        <v>0.1198777257657298</v>
      </c>
      <c r="AA572" s="17">
        <v>8.9476805140224783E-2</v>
      </c>
      <c r="AB572" s="17">
        <v>0.17656077808205431</v>
      </c>
      <c r="AC572" s="17">
        <v>0.18757505835489841</v>
      </c>
      <c r="AD572" s="17">
        <v>0.1152552123316679</v>
      </c>
      <c r="AE572" s="17">
        <v>0.1480429397110703</v>
      </c>
      <c r="AF572" s="17">
        <v>0.1154567478844194</v>
      </c>
      <c r="AG572" s="17">
        <v>0.12190138189041939</v>
      </c>
      <c r="AH572" s="17">
        <v>0.1184570682652353</v>
      </c>
      <c r="AI572" s="17">
        <v>0.10784773189816001</v>
      </c>
      <c r="AJ572" s="17">
        <v>8.5449991491718238E-2</v>
      </c>
      <c r="AK572" s="17">
        <v>0.14705847416296161</v>
      </c>
      <c r="AL572" s="17">
        <v>0.11267529196565471</v>
      </c>
      <c r="AM572" s="17">
        <v>0.1059808442672136</v>
      </c>
      <c r="AN572" s="17">
        <v>9.4176960909448368E-2</v>
      </c>
      <c r="AO572" s="17">
        <v>0.1600440387764335</v>
      </c>
      <c r="AP572" s="17">
        <v>0.1499234205272236</v>
      </c>
      <c r="AQ572" s="17">
        <v>3.2168517647342437E-2</v>
      </c>
      <c r="AS572" s="17">
        <v>8.8579258436184333E-2</v>
      </c>
      <c r="AT572" s="17">
        <v>0.1490217346004597</v>
      </c>
      <c r="AU572" s="17">
        <v>8.751261721658915E-2</v>
      </c>
      <c r="AV572" s="17">
        <v>0.15595684375304819</v>
      </c>
      <c r="AW572" s="17">
        <v>0.18724531616219039</v>
      </c>
      <c r="AX572" s="17">
        <v>0.1407582519446246</v>
      </c>
      <c r="AY572" s="17">
        <v>5.7025478086813831E-2</v>
      </c>
      <c r="AZ572" s="17">
        <v>9.3126957463128157E-2</v>
      </c>
      <c r="BB572" s="17">
        <v>0.1078185984791835</v>
      </c>
      <c r="BC572" s="17">
        <v>0.17856945831707269</v>
      </c>
      <c r="BD572" s="17">
        <v>7.2645037535316093E-2</v>
      </c>
      <c r="BE572" s="17">
        <v>0.16440317844270261</v>
      </c>
      <c r="BF572" s="17">
        <v>0.13826316793463581</v>
      </c>
      <c r="BG572" s="17">
        <v>0.1520658289863511</v>
      </c>
      <c r="BH572" s="17">
        <v>0.1044411196571056</v>
      </c>
      <c r="BI572" s="17">
        <v>2.393313455650304E-2</v>
      </c>
      <c r="BJ572" s="17">
        <v>0.13405342021010799</v>
      </c>
    </row>
    <row r="573" spans="2:62" ht="29.1">
      <c r="B573" s="16" t="s">
        <v>274</v>
      </c>
      <c r="C573" s="17">
        <v>0.1880771304916628</v>
      </c>
      <c r="D573" s="17">
        <v>0.22204425055530469</v>
      </c>
      <c r="E573" s="17">
        <v>0.19789681199668119</v>
      </c>
      <c r="F573" s="17">
        <v>0.17507008834406129</v>
      </c>
      <c r="G573" s="17">
        <v>0.1832040483699876</v>
      </c>
      <c r="H573" s="17">
        <v>0.16933825699343799</v>
      </c>
      <c r="I573" s="17">
        <v>0.18470435997357029</v>
      </c>
      <c r="K573" s="17">
        <v>0.19183349867547861</v>
      </c>
      <c r="L573" s="17">
        <v>0.18523941426098139</v>
      </c>
      <c r="N573" s="17">
        <v>0.1628341338467047</v>
      </c>
      <c r="O573" s="17">
        <v>0.2096179658380643</v>
      </c>
      <c r="P573" s="17">
        <v>0.20533235884941289</v>
      </c>
      <c r="Q573" s="17">
        <v>0.192570947293878</v>
      </c>
      <c r="R573" s="17">
        <v>0.15155765136814189</v>
      </c>
      <c r="S573" s="17">
        <v>0.18781220241800639</v>
      </c>
      <c r="T573" s="17">
        <v>0.14684033968703131</v>
      </c>
      <c r="U573" s="17">
        <v>0.22461461067966901</v>
      </c>
      <c r="V573" s="17">
        <v>0.17226807155058591</v>
      </c>
      <c r="W573" s="17">
        <v>0.2281963467308207</v>
      </c>
      <c r="X573" s="17">
        <v>0.19409723079638649</v>
      </c>
      <c r="Y573" s="17">
        <v>0.1784795604019449</v>
      </c>
      <c r="AA573" s="17">
        <v>6.0883770305607182E-2</v>
      </c>
      <c r="AB573" s="17">
        <v>0.17836734712899929</v>
      </c>
      <c r="AC573" s="17">
        <v>0.16394562245206559</v>
      </c>
      <c r="AD573" s="17">
        <v>0.17742473146856649</v>
      </c>
      <c r="AE573" s="17">
        <v>0.2331045033677579</v>
      </c>
      <c r="AF573" s="17">
        <v>0.13793828135814751</v>
      </c>
      <c r="AG573" s="17">
        <v>0.18593768664901711</v>
      </c>
      <c r="AH573" s="17">
        <v>0.171677983241556</v>
      </c>
      <c r="AI573" s="17">
        <v>0.13057635852705721</v>
      </c>
      <c r="AJ573" s="17">
        <v>0.22493812968651961</v>
      </c>
      <c r="AK573" s="17">
        <v>0.1537780993070953</v>
      </c>
      <c r="AL573" s="17">
        <v>0.17876850713888409</v>
      </c>
      <c r="AM573" s="17">
        <v>0.27506794745939639</v>
      </c>
      <c r="AN573" s="17">
        <v>0.26760735785435102</v>
      </c>
      <c r="AO573" s="17">
        <v>0.25357753888041601</v>
      </c>
      <c r="AP573" s="17">
        <v>0.25769422206888598</v>
      </c>
      <c r="AQ573" s="17">
        <v>0.2115228764403036</v>
      </c>
      <c r="AS573" s="17">
        <v>0.16430990964108599</v>
      </c>
      <c r="AT573" s="17">
        <v>0.20817275983411651</v>
      </c>
      <c r="AU573" s="17">
        <v>0.1887820244521545</v>
      </c>
      <c r="AV573" s="17">
        <v>0.27789707456956969</v>
      </c>
      <c r="AW573" s="17">
        <v>0.15447690949111159</v>
      </c>
      <c r="AX573" s="17">
        <v>0.16428645108004539</v>
      </c>
      <c r="AY573" s="17">
        <v>0.1093370990448896</v>
      </c>
      <c r="AZ573" s="17">
        <v>0.17800930590162981</v>
      </c>
      <c r="BB573" s="17">
        <v>0.15018777519498691</v>
      </c>
      <c r="BC573" s="17">
        <v>0.2329462470309068</v>
      </c>
      <c r="BD573" s="17">
        <v>0.19957775404512179</v>
      </c>
      <c r="BE573" s="17">
        <v>0.24779368908231619</v>
      </c>
      <c r="BF573" s="17">
        <v>0.1668183792285691</v>
      </c>
      <c r="BG573" s="17">
        <v>0.17466852319667661</v>
      </c>
      <c r="BH573" s="17">
        <v>0.11102659265948921</v>
      </c>
      <c r="BI573" s="17">
        <v>0.17483577292501459</v>
      </c>
      <c r="BJ573" s="17">
        <v>0.2108785614797285</v>
      </c>
    </row>
    <row r="574" spans="2:62" ht="29.1">
      <c r="B574" s="16" t="s">
        <v>275</v>
      </c>
      <c r="C574" s="17">
        <v>0.26222252275973862</v>
      </c>
      <c r="D574" s="17">
        <v>0.24188228359854139</v>
      </c>
      <c r="E574" s="17">
        <v>0.20168835467294979</v>
      </c>
      <c r="F574" s="17">
        <v>0.25721520052485841</v>
      </c>
      <c r="G574" s="17">
        <v>0.29952009382473949</v>
      </c>
      <c r="H574" s="17">
        <v>0.27526011632068598</v>
      </c>
      <c r="I574" s="17">
        <v>0.29006141788356332</v>
      </c>
      <c r="K574" s="17">
        <v>0.27233954299081292</v>
      </c>
      <c r="L574" s="17">
        <v>0.25349655600347643</v>
      </c>
      <c r="N574" s="17">
        <v>0.28141255608664489</v>
      </c>
      <c r="O574" s="17">
        <v>0.25700192829904323</v>
      </c>
      <c r="P574" s="17">
        <v>0.26384026568721908</v>
      </c>
      <c r="Q574" s="17">
        <v>0.28473487697133509</v>
      </c>
      <c r="R574" s="17">
        <v>0.2385985072136694</v>
      </c>
      <c r="S574" s="17">
        <v>0.25827919089657358</v>
      </c>
      <c r="T574" s="17">
        <v>0.26422848916448649</v>
      </c>
      <c r="U574" s="17">
        <v>0.2586802333440883</v>
      </c>
      <c r="V574" s="17">
        <v>0.28929331868811758</v>
      </c>
      <c r="W574" s="17">
        <v>0.22861893818869181</v>
      </c>
      <c r="X574" s="17">
        <v>0.2771770284264598</v>
      </c>
      <c r="Y574" s="17">
        <v>0.27293937245213579</v>
      </c>
      <c r="AA574" s="17">
        <v>0.2063621103550175</v>
      </c>
      <c r="AB574" s="17">
        <v>0.2195667132445813</v>
      </c>
      <c r="AC574" s="17">
        <v>0.27359364474535552</v>
      </c>
      <c r="AD574" s="17">
        <v>0.29866612713073248</v>
      </c>
      <c r="AE574" s="17">
        <v>0.25530101158975971</v>
      </c>
      <c r="AF574" s="17">
        <v>0.24978575046289819</v>
      </c>
      <c r="AG574" s="17">
        <v>0.23853825106164689</v>
      </c>
      <c r="AH574" s="17">
        <v>0.25724424808026808</v>
      </c>
      <c r="AI574" s="17">
        <v>0.28141704439092652</v>
      </c>
      <c r="AJ574" s="17">
        <v>0.32936115554452572</v>
      </c>
      <c r="AK574" s="17">
        <v>0.27382602851295929</v>
      </c>
      <c r="AL574" s="17">
        <v>0.29520570837362498</v>
      </c>
      <c r="AM574" s="17">
        <v>0.29898881466761501</v>
      </c>
      <c r="AN574" s="17">
        <v>0.27148382037115409</v>
      </c>
      <c r="AO574" s="17">
        <v>0.21959975185512989</v>
      </c>
      <c r="AP574" s="17">
        <v>0.22671181430674611</v>
      </c>
      <c r="AQ574" s="17">
        <v>0.21990023486547999</v>
      </c>
      <c r="AS574" s="17">
        <v>0.30822633238817382</v>
      </c>
      <c r="AT574" s="17">
        <v>0.24814939102552139</v>
      </c>
      <c r="AU574" s="17">
        <v>0.33784670293623931</v>
      </c>
      <c r="AV574" s="17">
        <v>0.26114050353928742</v>
      </c>
      <c r="AW574" s="17">
        <v>0.2278594854658279</v>
      </c>
      <c r="AX574" s="17">
        <v>0.2009938037798959</v>
      </c>
      <c r="AY574" s="17">
        <v>0.12930512898755911</v>
      </c>
      <c r="AZ574" s="17">
        <v>0.26041243614401088</v>
      </c>
      <c r="BB574" s="17">
        <v>0.28187694353753712</v>
      </c>
      <c r="BC574" s="17">
        <v>0.25054477893216992</v>
      </c>
      <c r="BD574" s="17">
        <v>0.36300820071474921</v>
      </c>
      <c r="BE574" s="17">
        <v>0.24548311734982159</v>
      </c>
      <c r="BF574" s="17">
        <v>0.27082071582073408</v>
      </c>
      <c r="BG574" s="17">
        <v>0.15030586015852901</v>
      </c>
      <c r="BH574" s="17">
        <v>0.18269469259336751</v>
      </c>
      <c r="BI574" s="17">
        <v>0.27195281090742801</v>
      </c>
      <c r="BJ574" s="17">
        <v>0.23838620112924899</v>
      </c>
    </row>
    <row r="575" spans="2:62" ht="43.5">
      <c r="B575" s="16" t="s">
        <v>276</v>
      </c>
      <c r="C575" s="17">
        <v>0.33298057114993052</v>
      </c>
      <c r="D575" s="17">
        <v>0.25838665141223699</v>
      </c>
      <c r="E575" s="17">
        <v>0.26870162095404188</v>
      </c>
      <c r="F575" s="17">
        <v>0.28633430360441109</v>
      </c>
      <c r="G575" s="17">
        <v>0.33060832906097759</v>
      </c>
      <c r="H575" s="17">
        <v>0.4176303686075894</v>
      </c>
      <c r="I575" s="17">
        <v>0.41729189820386592</v>
      </c>
      <c r="K575" s="17">
        <v>0.3304129495090109</v>
      </c>
      <c r="L575" s="17">
        <v>0.33253313516873428</v>
      </c>
      <c r="N575" s="17">
        <v>0.3278153392658914</v>
      </c>
      <c r="O575" s="17">
        <v>0.21995242478559779</v>
      </c>
      <c r="P575" s="17">
        <v>0.34542555067116981</v>
      </c>
      <c r="Q575" s="17">
        <v>0.34565535607988179</v>
      </c>
      <c r="R575" s="17">
        <v>0.33281206831779042</v>
      </c>
      <c r="S575" s="17">
        <v>0.30300975570550409</v>
      </c>
      <c r="T575" s="17">
        <v>0.36751059651868229</v>
      </c>
      <c r="U575" s="17">
        <v>0.31789245997535842</v>
      </c>
      <c r="V575" s="17">
        <v>0.4061250634224719</v>
      </c>
      <c r="W575" s="17">
        <v>0.30460088797577473</v>
      </c>
      <c r="X575" s="17">
        <v>0.31584259810136012</v>
      </c>
      <c r="Y575" s="17">
        <v>0.37901728482918118</v>
      </c>
      <c r="AA575" s="17">
        <v>0.15425633417246951</v>
      </c>
      <c r="AB575" s="17">
        <v>0.2605983350884814</v>
      </c>
      <c r="AC575" s="17">
        <v>0.28886260150565141</v>
      </c>
      <c r="AD575" s="17">
        <v>0.34108151448955337</v>
      </c>
      <c r="AE575" s="17">
        <v>0.33596733198208217</v>
      </c>
      <c r="AF575" s="17">
        <v>0.35406719570204043</v>
      </c>
      <c r="AG575" s="17">
        <v>0.33024393437796601</v>
      </c>
      <c r="AH575" s="17">
        <v>0.32981787697625647</v>
      </c>
      <c r="AI575" s="17">
        <v>0.29799056548437802</v>
      </c>
      <c r="AJ575" s="17">
        <v>0.37065420978380581</v>
      </c>
      <c r="AK575" s="17">
        <v>0.38566337095487357</v>
      </c>
      <c r="AL575" s="17">
        <v>0.33824584256509049</v>
      </c>
      <c r="AM575" s="17">
        <v>0.37526180611714038</v>
      </c>
      <c r="AN575" s="17">
        <v>0.38813800094276352</v>
      </c>
      <c r="AO575" s="17">
        <v>0.35488576413484202</v>
      </c>
      <c r="AP575" s="17">
        <v>0.3450344410897811</v>
      </c>
      <c r="AQ575" s="17">
        <v>0.28774833945747352</v>
      </c>
      <c r="AS575" s="17">
        <v>0.3725583673868631</v>
      </c>
      <c r="AT575" s="17">
        <v>0.34381382684847461</v>
      </c>
      <c r="AU575" s="17">
        <v>0.41014566802499919</v>
      </c>
      <c r="AV575" s="17">
        <v>0.27562034779646299</v>
      </c>
      <c r="AW575" s="17">
        <v>0.34306955332542549</v>
      </c>
      <c r="AX575" s="17">
        <v>0.33043827950020699</v>
      </c>
      <c r="AY575" s="17">
        <v>0.24818176942257439</v>
      </c>
      <c r="AZ575" s="17">
        <v>0.26338083577234123</v>
      </c>
      <c r="BB575" s="17">
        <v>0.3718708197974237</v>
      </c>
      <c r="BC575" s="17">
        <v>0.3557561858679163</v>
      </c>
      <c r="BD575" s="17">
        <v>0.38175039471975469</v>
      </c>
      <c r="BE575" s="17">
        <v>0.25599771437124991</v>
      </c>
      <c r="BF575" s="17">
        <v>0.34151413421566951</v>
      </c>
      <c r="BG575" s="17">
        <v>0.31120246078269748</v>
      </c>
      <c r="BH575" s="17">
        <v>0.25741709668605522</v>
      </c>
      <c r="BI575" s="17">
        <v>0.33960529977526849</v>
      </c>
      <c r="BJ575" s="17">
        <v>0.31250239363893101</v>
      </c>
    </row>
    <row r="576" spans="2:62">
      <c r="B576" s="16" t="s">
        <v>107</v>
      </c>
      <c r="C576" s="17">
        <v>5.1702209408436131E-2</v>
      </c>
      <c r="D576" s="17">
        <v>7.2083505292495076E-2</v>
      </c>
      <c r="E576" s="17">
        <v>6.7721261847498604E-2</v>
      </c>
      <c r="F576" s="17">
        <v>6.0880390366258037E-2</v>
      </c>
      <c r="G576" s="17">
        <v>5.1417497004340063E-2</v>
      </c>
      <c r="H576" s="17">
        <v>2.7186249308732272E-2</v>
      </c>
      <c r="I576" s="17">
        <v>3.4484485592144891E-2</v>
      </c>
      <c r="K576" s="17">
        <v>2.3968528553790312E-2</v>
      </c>
      <c r="L576" s="17">
        <v>7.9038547127856712E-2</v>
      </c>
      <c r="N576" s="17">
        <v>1.8279810740709428E-2</v>
      </c>
      <c r="O576" s="17">
        <v>6.3996187135702876E-2</v>
      </c>
      <c r="P576" s="17">
        <v>9.6998275915724241E-2</v>
      </c>
      <c r="Q576" s="17">
        <v>3.5629146839749833E-2</v>
      </c>
      <c r="R576" s="17">
        <v>7.1797756045403324E-2</v>
      </c>
      <c r="S576" s="17">
        <v>4.1410677305705183E-2</v>
      </c>
      <c r="T576" s="17">
        <v>6.2278684533139339E-2</v>
      </c>
      <c r="U576" s="17">
        <v>3.6904311794634638E-2</v>
      </c>
      <c r="V576" s="17">
        <v>5.9985450615548858E-2</v>
      </c>
      <c r="W576" s="17">
        <v>4.6601053846876683E-2</v>
      </c>
      <c r="X576" s="17">
        <v>5.8192559280815008E-2</v>
      </c>
      <c r="Y576" s="17">
        <v>4.3507279466230141E-2</v>
      </c>
      <c r="AA576" s="17">
        <v>0.29842053707543192</v>
      </c>
      <c r="AB576" s="17">
        <v>9.4624618217552692E-2</v>
      </c>
      <c r="AC576" s="17">
        <v>7.2849454320763979E-2</v>
      </c>
      <c r="AD576" s="17">
        <v>4.3652270596998347E-2</v>
      </c>
      <c r="AE576" s="17">
        <v>4.6817901550929492E-2</v>
      </c>
      <c r="AF576" s="17">
        <v>3.9387450377129089E-2</v>
      </c>
      <c r="AG576" s="17">
        <v>7.2033275784859019E-2</v>
      </c>
      <c r="AH576" s="17">
        <v>2.5730833406745531E-2</v>
      </c>
      <c r="AI576" s="17">
        <v>6.4747415534368469E-2</v>
      </c>
      <c r="AJ576" s="17">
        <v>8.3985527046991758E-3</v>
      </c>
      <c r="AK576" s="17">
        <v>3.4858300919397248E-2</v>
      </c>
      <c r="AL576" s="17">
        <v>1.7950694758441979E-2</v>
      </c>
      <c r="AM576" s="17">
        <v>1.1372925104522079E-2</v>
      </c>
      <c r="AN576" s="17">
        <v>0</v>
      </c>
      <c r="AO576" s="17">
        <v>0</v>
      </c>
      <c r="AP576" s="17">
        <v>2.7014006716510941E-2</v>
      </c>
      <c r="AQ576" s="17">
        <v>0.2226120740344345</v>
      </c>
      <c r="AS576" s="17">
        <v>1.8068057864209241E-2</v>
      </c>
      <c r="AT576" s="17">
        <v>3.4121750580773019E-2</v>
      </c>
      <c r="AU576" s="17">
        <v>1.064355141881909E-2</v>
      </c>
      <c r="AV576" s="17">
        <v>3.4762029066700458E-2</v>
      </c>
      <c r="AW576" s="17">
        <v>2.3461818685528359E-2</v>
      </c>
      <c r="AX576" s="17">
        <v>0</v>
      </c>
      <c r="AY576" s="17">
        <v>0.43620899653817702</v>
      </c>
      <c r="AZ576" s="17">
        <v>0.11443242359504389</v>
      </c>
      <c r="BB576" s="17">
        <v>1.7680806478743032E-2</v>
      </c>
      <c r="BC576" s="17">
        <v>2.1093544028598719E-2</v>
      </c>
      <c r="BD576" s="17">
        <v>1.103204311969483E-2</v>
      </c>
      <c r="BE576" s="17">
        <v>2.772146431517818E-2</v>
      </c>
      <c r="BF576" s="17">
        <v>2.6578436445463181E-2</v>
      </c>
      <c r="BG576" s="17">
        <v>0</v>
      </c>
      <c r="BH576" s="17">
        <v>0.20391962303041961</v>
      </c>
      <c r="BI576" s="17">
        <v>0.19695817983741171</v>
      </c>
      <c r="BJ576" s="17">
        <v>4.7322836376740007E-2</v>
      </c>
    </row>
    <row r="578" spans="2:62" ht="159.6">
      <c r="B578" s="14" t="s">
        <v>277</v>
      </c>
    </row>
    <row r="579" spans="2:62">
      <c r="B579" s="15" t="s">
        <v>16</v>
      </c>
    </row>
    <row r="580" spans="2:62" ht="29.1">
      <c r="B580" s="16" t="s">
        <v>278</v>
      </c>
      <c r="C580" s="17">
        <v>0.20529903506602759</v>
      </c>
      <c r="D580" s="17">
        <v>0.21237931985908221</v>
      </c>
      <c r="E580" s="17">
        <v>0.24679862630678229</v>
      </c>
      <c r="F580" s="17">
        <v>0.1911850635690816</v>
      </c>
      <c r="G580" s="17">
        <v>0.22281930675275261</v>
      </c>
      <c r="H580" s="17">
        <v>0.17524914530303501</v>
      </c>
      <c r="I580" s="17">
        <v>0.18416814890952549</v>
      </c>
      <c r="K580" s="17">
        <v>0.22150050798581461</v>
      </c>
      <c r="L580" s="17">
        <v>0.19037371881058179</v>
      </c>
      <c r="N580" s="17">
        <v>0.2110624666225849</v>
      </c>
      <c r="O580" s="17">
        <v>0.23919302371560491</v>
      </c>
      <c r="P580" s="17">
        <v>0.2321759722630829</v>
      </c>
      <c r="Q580" s="17">
        <v>0.1909074567280942</v>
      </c>
      <c r="R580" s="17">
        <v>0.2328538376894598</v>
      </c>
      <c r="S580" s="17">
        <v>0.20333355364384001</v>
      </c>
      <c r="T580" s="17">
        <v>0.20890898643434669</v>
      </c>
      <c r="U580" s="17">
        <v>0.21122255557407221</v>
      </c>
      <c r="V580" s="17">
        <v>0.21037986449958809</v>
      </c>
      <c r="W580" s="17">
        <v>0.207229994705733</v>
      </c>
      <c r="X580" s="17">
        <v>0.15466359773860541</v>
      </c>
      <c r="Y580" s="17">
        <v>0.20419527167836671</v>
      </c>
      <c r="AA580" s="17">
        <v>0.36255497576586398</v>
      </c>
      <c r="AB580" s="17">
        <v>0.2279492392715039</v>
      </c>
      <c r="AC580" s="17">
        <v>0.18771913381709379</v>
      </c>
      <c r="AD580" s="17">
        <v>0.25180407501639829</v>
      </c>
      <c r="AE580" s="17">
        <v>0.1958694375211712</v>
      </c>
      <c r="AF580" s="17">
        <v>0.1832353830614421</v>
      </c>
      <c r="AG580" s="17">
        <v>0.21273018590460921</v>
      </c>
      <c r="AH580" s="17">
        <v>0.2331626183030174</v>
      </c>
      <c r="AI580" s="17">
        <v>0.22310980698640731</v>
      </c>
      <c r="AJ580" s="17">
        <v>0.2248858225413696</v>
      </c>
      <c r="AK580" s="17">
        <v>0.22710824725234549</v>
      </c>
      <c r="AL580" s="17">
        <v>0.1244261402062167</v>
      </c>
      <c r="AM580" s="17">
        <v>0.17005828157895941</v>
      </c>
      <c r="AN580" s="17">
        <v>9.4068984453230642E-2</v>
      </c>
      <c r="AO580" s="17">
        <v>0.23432131794393879</v>
      </c>
      <c r="AP580" s="17">
        <v>0.22263779071309739</v>
      </c>
      <c r="AQ580" s="17">
        <v>0.13259604897817329</v>
      </c>
      <c r="AS580" s="17">
        <v>0.1952974010978166</v>
      </c>
      <c r="AT580" s="17">
        <v>0.2353253398725543</v>
      </c>
      <c r="AU580" s="17">
        <v>0.18496533162785869</v>
      </c>
      <c r="AV580" s="17">
        <v>0.22985046601855791</v>
      </c>
      <c r="AW580" s="17">
        <v>0.20130466875015429</v>
      </c>
      <c r="AX580" s="17">
        <v>0.20644228481599361</v>
      </c>
      <c r="AY580" s="17">
        <v>0.16602334310670289</v>
      </c>
      <c r="AZ580" s="17">
        <v>0.16877729799214439</v>
      </c>
      <c r="BB580" s="17">
        <v>0.2029462990265222</v>
      </c>
      <c r="BC580" s="17">
        <v>0.24959047322966171</v>
      </c>
      <c r="BD580" s="17">
        <v>0.1812718329075938</v>
      </c>
      <c r="BE580" s="17">
        <v>0.24082036370518031</v>
      </c>
      <c r="BF580" s="17">
        <v>0.20733535371890499</v>
      </c>
      <c r="BG580" s="17">
        <v>0.23272780116945571</v>
      </c>
      <c r="BH580" s="17">
        <v>0.1434589955916295</v>
      </c>
      <c r="BI580" s="17">
        <v>0.14686352078275591</v>
      </c>
      <c r="BJ580" s="17">
        <v>0.1669754936130442</v>
      </c>
    </row>
    <row r="581" spans="2:62" ht="43.5">
      <c r="B581" s="16" t="s">
        <v>279</v>
      </c>
      <c r="C581" s="17">
        <v>0.16898594699127459</v>
      </c>
      <c r="D581" s="17">
        <v>0.23178526983301409</v>
      </c>
      <c r="E581" s="17">
        <v>0.2606268344623337</v>
      </c>
      <c r="F581" s="17">
        <v>0.18172401003699809</v>
      </c>
      <c r="G581" s="17">
        <v>0.1475808650085137</v>
      </c>
      <c r="H581" s="17">
        <v>0.13073495081151601</v>
      </c>
      <c r="I581" s="17">
        <v>8.5653482729252009E-2</v>
      </c>
      <c r="K581" s="17">
        <v>0.18857989638991129</v>
      </c>
      <c r="L581" s="17">
        <v>0.15058381178037211</v>
      </c>
      <c r="N581" s="17">
        <v>0.1784362396868529</v>
      </c>
      <c r="O581" s="17">
        <v>0.14364904161671699</v>
      </c>
      <c r="P581" s="17">
        <v>0.1080546250100934</v>
      </c>
      <c r="Q581" s="17">
        <v>0.14210281337982261</v>
      </c>
      <c r="R581" s="17">
        <v>0.18354330138276079</v>
      </c>
      <c r="S581" s="17">
        <v>0.19715585762053359</v>
      </c>
      <c r="T581" s="17">
        <v>0.1387650157226783</v>
      </c>
      <c r="U581" s="17">
        <v>0.1278594708441966</v>
      </c>
      <c r="V581" s="17">
        <v>0.17302639696722841</v>
      </c>
      <c r="W581" s="17">
        <v>0.2384292121762005</v>
      </c>
      <c r="X581" s="17">
        <v>0.15962862984950529</v>
      </c>
      <c r="Y581" s="17">
        <v>0.13315381995209261</v>
      </c>
      <c r="AA581" s="17">
        <v>0.18903470846278669</v>
      </c>
      <c r="AB581" s="17">
        <v>0.23922105864899201</v>
      </c>
      <c r="AC581" s="17">
        <v>0.17313743369369419</v>
      </c>
      <c r="AD581" s="17">
        <v>0.18475766561665449</v>
      </c>
      <c r="AE581" s="17">
        <v>0.1574567473547766</v>
      </c>
      <c r="AF581" s="17">
        <v>0.15146756576614831</v>
      </c>
      <c r="AG581" s="17">
        <v>0.15599358920234249</v>
      </c>
      <c r="AH581" s="17">
        <v>0.14227702372063761</v>
      </c>
      <c r="AI581" s="17">
        <v>0.17097047419161029</v>
      </c>
      <c r="AJ581" s="17">
        <v>0.1125341726884907</v>
      </c>
      <c r="AK581" s="17">
        <v>0.16348922740259039</v>
      </c>
      <c r="AL581" s="17">
        <v>0.1408280221188199</v>
      </c>
      <c r="AM581" s="17">
        <v>0.21514685159594471</v>
      </c>
      <c r="AN581" s="17">
        <v>0.14930598965319189</v>
      </c>
      <c r="AO581" s="17">
        <v>0.28992575269445131</v>
      </c>
      <c r="AP581" s="17">
        <v>0.21083296220029049</v>
      </c>
      <c r="AQ581" s="17">
        <v>0.13959932797025179</v>
      </c>
      <c r="AS581" s="17">
        <v>0.15922007128836299</v>
      </c>
      <c r="AT581" s="17">
        <v>0.16884980921495549</v>
      </c>
      <c r="AU581" s="17">
        <v>0.14261978299788819</v>
      </c>
      <c r="AV581" s="17">
        <v>0.20180498718987039</v>
      </c>
      <c r="AW581" s="17">
        <v>0.19573666102997189</v>
      </c>
      <c r="AX581" s="17">
        <v>0.24065956092546439</v>
      </c>
      <c r="AY581" s="17">
        <v>0.11318954608360821</v>
      </c>
      <c r="AZ581" s="17">
        <v>0.15685556622165961</v>
      </c>
      <c r="BB581" s="17">
        <v>0.18695381692711899</v>
      </c>
      <c r="BC581" s="17">
        <v>0.2053965021698782</v>
      </c>
      <c r="BD581" s="17">
        <v>0.14599481151973989</v>
      </c>
      <c r="BE581" s="17">
        <v>0.15154070395378061</v>
      </c>
      <c r="BF581" s="17">
        <v>0.17708526741997019</v>
      </c>
      <c r="BG581" s="17">
        <v>0.24518579388964629</v>
      </c>
      <c r="BH581" s="17">
        <v>0.1276210292900479</v>
      </c>
      <c r="BI581" s="17">
        <v>0.11143317736208561</v>
      </c>
      <c r="BJ581" s="17">
        <v>0.14426625698281581</v>
      </c>
    </row>
    <row r="582" spans="2:62" ht="57.95">
      <c r="B582" s="16" t="s">
        <v>280</v>
      </c>
      <c r="C582" s="17">
        <v>0.19005456325743211</v>
      </c>
      <c r="D582" s="17">
        <v>0.23809083831296629</v>
      </c>
      <c r="E582" s="17">
        <v>0.2027376825748759</v>
      </c>
      <c r="F582" s="17">
        <v>0.20075819849903481</v>
      </c>
      <c r="G582" s="17">
        <v>0.17466067648145489</v>
      </c>
      <c r="H582" s="17">
        <v>0.18130172940895881</v>
      </c>
      <c r="I582" s="17">
        <v>0.15778555153879481</v>
      </c>
      <c r="K582" s="17">
        <v>0.22226627761927531</v>
      </c>
      <c r="L582" s="17">
        <v>0.15941312184070461</v>
      </c>
      <c r="N582" s="17">
        <v>0.25823512821737032</v>
      </c>
      <c r="O582" s="17">
        <v>0.1757045612514031</v>
      </c>
      <c r="P582" s="17">
        <v>0.19287024995071661</v>
      </c>
      <c r="Q582" s="17">
        <v>0.16758009162513299</v>
      </c>
      <c r="R582" s="17">
        <v>0.1654003277015422</v>
      </c>
      <c r="S582" s="17">
        <v>0.18157023236598269</v>
      </c>
      <c r="T582" s="17">
        <v>0.19023932926812581</v>
      </c>
      <c r="U582" s="17">
        <v>0.1985506003744722</v>
      </c>
      <c r="V582" s="17">
        <v>0.20478492502522719</v>
      </c>
      <c r="W582" s="17">
        <v>0.18106431776532181</v>
      </c>
      <c r="X582" s="17">
        <v>0.1683242906538539</v>
      </c>
      <c r="Y582" s="17">
        <v>0.19545519600176589</v>
      </c>
      <c r="AA582" s="17">
        <v>9.0223927478397595E-2</v>
      </c>
      <c r="AB582" s="17">
        <v>0.14240873526963371</v>
      </c>
      <c r="AC582" s="17">
        <v>0.2232856117415786</v>
      </c>
      <c r="AD582" s="17">
        <v>0.1705580625234964</v>
      </c>
      <c r="AE582" s="17">
        <v>0.1980923827175253</v>
      </c>
      <c r="AF582" s="17">
        <v>0.1616157514322753</v>
      </c>
      <c r="AG582" s="17">
        <v>0.1791193710486205</v>
      </c>
      <c r="AH582" s="17">
        <v>0.17681991607662401</v>
      </c>
      <c r="AI582" s="17">
        <v>0.16568566343753199</v>
      </c>
      <c r="AJ582" s="17">
        <v>0.21530948971437869</v>
      </c>
      <c r="AK582" s="17">
        <v>0.20486116587521261</v>
      </c>
      <c r="AL582" s="17">
        <v>0.2858813280949466</v>
      </c>
      <c r="AM582" s="17">
        <v>0.22973179951358461</v>
      </c>
      <c r="AN582" s="17">
        <v>0.29150269599465789</v>
      </c>
      <c r="AO582" s="17">
        <v>0.1782517143732813</v>
      </c>
      <c r="AP582" s="17">
        <v>0.19968987491105511</v>
      </c>
      <c r="AQ582" s="17">
        <v>0.10223783190304141</v>
      </c>
      <c r="AS582" s="17">
        <v>0.20377273200334911</v>
      </c>
      <c r="AT582" s="17">
        <v>0.21202337705605651</v>
      </c>
      <c r="AU582" s="17">
        <v>0.20600398373392481</v>
      </c>
      <c r="AV582" s="17">
        <v>0.21725156426951719</v>
      </c>
      <c r="AW582" s="17">
        <v>0.1884267409605877</v>
      </c>
      <c r="AX582" s="17">
        <v>0.2415595674995128</v>
      </c>
      <c r="AY582" s="17">
        <v>7.530900236350932E-2</v>
      </c>
      <c r="AZ582" s="17">
        <v>0.12745797361543129</v>
      </c>
      <c r="BB582" s="17">
        <v>0.20798079523084059</v>
      </c>
      <c r="BC582" s="17">
        <v>0.2215977658582956</v>
      </c>
      <c r="BD582" s="17">
        <v>0.20989583593793421</v>
      </c>
      <c r="BE582" s="17">
        <v>0.17952669006700739</v>
      </c>
      <c r="BF582" s="17">
        <v>0.18779323803609721</v>
      </c>
      <c r="BG582" s="17">
        <v>0.30390429436173211</v>
      </c>
      <c r="BH582" s="17">
        <v>9.310335622339741E-2</v>
      </c>
      <c r="BI582" s="17">
        <v>0.15710281092087131</v>
      </c>
      <c r="BJ582" s="17">
        <v>0.15500653624519239</v>
      </c>
    </row>
    <row r="583" spans="2:62" ht="57.95">
      <c r="B583" s="16" t="s">
        <v>281</v>
      </c>
      <c r="C583" s="17">
        <v>0.35496944223123472</v>
      </c>
      <c r="D583" s="17">
        <v>0.25183459386029172</v>
      </c>
      <c r="E583" s="17">
        <v>0.30334474739410011</v>
      </c>
      <c r="F583" s="17">
        <v>0.3305362370217455</v>
      </c>
      <c r="G583" s="17">
        <v>0.34274807831207871</v>
      </c>
      <c r="H583" s="17">
        <v>0.45765922905691542</v>
      </c>
      <c r="I583" s="17">
        <v>0.42572484810344541</v>
      </c>
      <c r="K583" s="17">
        <v>0.33674739965489531</v>
      </c>
      <c r="L583" s="17">
        <v>0.37096769863992102</v>
      </c>
      <c r="N583" s="17">
        <v>0.35672341014028441</v>
      </c>
      <c r="O583" s="17">
        <v>0.36149745846443399</v>
      </c>
      <c r="P583" s="17">
        <v>0.31449884837003922</v>
      </c>
      <c r="Q583" s="17">
        <v>0.41927566222751061</v>
      </c>
      <c r="R583" s="17">
        <v>0.36127030002714972</v>
      </c>
      <c r="S583" s="17">
        <v>0.37481489469412538</v>
      </c>
      <c r="T583" s="17">
        <v>0.3442848304043773</v>
      </c>
      <c r="U583" s="17">
        <v>0.33488818437549472</v>
      </c>
      <c r="V583" s="17">
        <v>0.33820920972549368</v>
      </c>
      <c r="W583" s="17">
        <v>0.31501842419709558</v>
      </c>
      <c r="X583" s="17">
        <v>0.35200577588726639</v>
      </c>
      <c r="Y583" s="17">
        <v>0.44068057157641061</v>
      </c>
      <c r="AA583" s="17">
        <v>0.21470062109684279</v>
      </c>
      <c r="AB583" s="17">
        <v>0.24162925457153189</v>
      </c>
      <c r="AC583" s="17">
        <v>0.33851930829291782</v>
      </c>
      <c r="AD583" s="17">
        <v>0.43399481907446807</v>
      </c>
      <c r="AE583" s="17">
        <v>0.42443056432815818</v>
      </c>
      <c r="AF583" s="17">
        <v>0.32454244212224048</v>
      </c>
      <c r="AG583" s="17">
        <v>0.35598181189650369</v>
      </c>
      <c r="AH583" s="17">
        <v>0.34410768094870131</v>
      </c>
      <c r="AI583" s="17">
        <v>0.34845614283057103</v>
      </c>
      <c r="AJ583" s="17">
        <v>0.42881331258357019</v>
      </c>
      <c r="AK583" s="17">
        <v>0.39827759511990102</v>
      </c>
      <c r="AL583" s="17">
        <v>0.38953152850509881</v>
      </c>
      <c r="AM583" s="17">
        <v>0.34380228900787307</v>
      </c>
      <c r="AN583" s="17">
        <v>0.33842764038471179</v>
      </c>
      <c r="AO583" s="17">
        <v>0.39062465468993091</v>
      </c>
      <c r="AP583" s="17">
        <v>0.25258249556628332</v>
      </c>
      <c r="AQ583" s="17">
        <v>0.33093985821841382</v>
      </c>
      <c r="AS583" s="17">
        <v>0.34843699363827518</v>
      </c>
      <c r="AT583" s="17">
        <v>0.38128687010919871</v>
      </c>
      <c r="AU583" s="17">
        <v>0.49085099868825172</v>
      </c>
      <c r="AV583" s="17">
        <v>0.33430655223377381</v>
      </c>
      <c r="AW583" s="17">
        <v>0.30905721765069682</v>
      </c>
      <c r="AX583" s="17">
        <v>0.28897739275240381</v>
      </c>
      <c r="AY583" s="17">
        <v>0.2038782532551249</v>
      </c>
      <c r="AZ583" s="17">
        <v>0.31756029499641031</v>
      </c>
      <c r="BB583" s="17">
        <v>0.35382930143088948</v>
      </c>
      <c r="BC583" s="17">
        <v>0.32184170061247269</v>
      </c>
      <c r="BD583" s="17">
        <v>0.46276250821874931</v>
      </c>
      <c r="BE583" s="17">
        <v>0.40542174056052188</v>
      </c>
      <c r="BF583" s="17">
        <v>0.32871928435902192</v>
      </c>
      <c r="BG583" s="17">
        <v>0.27173879978912718</v>
      </c>
      <c r="BH583" s="17">
        <v>0.29072798115217618</v>
      </c>
      <c r="BI583" s="17">
        <v>0.40686897642419062</v>
      </c>
      <c r="BJ583" s="17">
        <v>0.33873870959946589</v>
      </c>
    </row>
    <row r="584" spans="2:62" ht="29.1">
      <c r="B584" s="16" t="s">
        <v>282</v>
      </c>
      <c r="C584" s="17">
        <v>0.22643401308715511</v>
      </c>
      <c r="D584" s="17">
        <v>0.17181442980248399</v>
      </c>
      <c r="E584" s="17">
        <v>0.2292100354572808</v>
      </c>
      <c r="F584" s="17">
        <v>0.28362695253903131</v>
      </c>
      <c r="G584" s="17">
        <v>0.28200919633266891</v>
      </c>
      <c r="H584" s="17">
        <v>0.22678588952675369</v>
      </c>
      <c r="I584" s="17">
        <v>0.16879855771961169</v>
      </c>
      <c r="K584" s="17">
        <v>0.22733968697395249</v>
      </c>
      <c r="L584" s="17">
        <v>0.22655263402097739</v>
      </c>
      <c r="N584" s="17">
        <v>0.21662618583750701</v>
      </c>
      <c r="O584" s="17">
        <v>0.2054232636114092</v>
      </c>
      <c r="P584" s="17">
        <v>0.25150980209747931</v>
      </c>
      <c r="Q584" s="17">
        <v>0.19998413376984181</v>
      </c>
      <c r="R584" s="17">
        <v>0.24028127068001601</v>
      </c>
      <c r="S584" s="17">
        <v>0.25737843901664947</v>
      </c>
      <c r="T584" s="17">
        <v>0.23549284116357991</v>
      </c>
      <c r="U584" s="17">
        <v>0.20706279092705421</v>
      </c>
      <c r="V584" s="17">
        <v>0.2211899252230429</v>
      </c>
      <c r="W584" s="17">
        <v>0.2523265405353084</v>
      </c>
      <c r="X584" s="17">
        <v>0.19851131524217569</v>
      </c>
      <c r="Y584" s="17">
        <v>0.21274116598394699</v>
      </c>
      <c r="AA584" s="17">
        <v>8.9583252234701871E-2</v>
      </c>
      <c r="AB584" s="17">
        <v>0.22507413565564949</v>
      </c>
      <c r="AC584" s="17">
        <v>0.24037613332620911</v>
      </c>
      <c r="AD584" s="17">
        <v>0.27660314706395878</v>
      </c>
      <c r="AE584" s="17">
        <v>0.22977396386541341</v>
      </c>
      <c r="AF584" s="17">
        <v>0.21930764231839781</v>
      </c>
      <c r="AG584" s="17">
        <v>0.2001459721022715</v>
      </c>
      <c r="AH584" s="17">
        <v>0.18319263603640509</v>
      </c>
      <c r="AI584" s="17">
        <v>0.21333803979032021</v>
      </c>
      <c r="AJ584" s="17">
        <v>0.2135868225398459</v>
      </c>
      <c r="AK584" s="17">
        <v>0.21534648537810039</v>
      </c>
      <c r="AL584" s="17">
        <v>0.22825515380665071</v>
      </c>
      <c r="AM584" s="17">
        <v>0.25230483798952558</v>
      </c>
      <c r="AN584" s="17">
        <v>0.31053040018843309</v>
      </c>
      <c r="AO584" s="17">
        <v>0.29285211345762829</v>
      </c>
      <c r="AP584" s="17">
        <v>0.30012121383181228</v>
      </c>
      <c r="AQ584" s="17">
        <v>0.1856877785965696</v>
      </c>
      <c r="AS584" s="17">
        <v>0.2185622697615815</v>
      </c>
      <c r="AT584" s="17">
        <v>0.25296709470041367</v>
      </c>
      <c r="AU584" s="17">
        <v>0.17007292928698309</v>
      </c>
      <c r="AV584" s="17">
        <v>0.2138461460154242</v>
      </c>
      <c r="AW584" s="17">
        <v>0.23297700247520109</v>
      </c>
      <c r="AX584" s="17">
        <v>0.1816168707744738</v>
      </c>
      <c r="AY584" s="17">
        <v>0.13142228812320861</v>
      </c>
      <c r="AZ584" s="17">
        <v>0.23640225412429131</v>
      </c>
      <c r="BB584" s="17">
        <v>0.2248399324376848</v>
      </c>
      <c r="BC584" s="17">
        <v>0.26960201787127519</v>
      </c>
      <c r="BD584" s="17">
        <v>0.21344978021283589</v>
      </c>
      <c r="BE584" s="17">
        <v>0.23727111776890311</v>
      </c>
      <c r="BF584" s="17">
        <v>0.2164266958315865</v>
      </c>
      <c r="BG584" s="17">
        <v>0.1906284585807668</v>
      </c>
      <c r="BH584" s="17">
        <v>0.19264869118093611</v>
      </c>
      <c r="BI584" s="17">
        <v>0.2064118566900032</v>
      </c>
      <c r="BJ584" s="17">
        <v>0.2174594444145192</v>
      </c>
    </row>
    <row r="585" spans="2:62" ht="29.1">
      <c r="B585" s="16" t="s">
        <v>283</v>
      </c>
      <c r="C585" s="17">
        <v>0.2407253219172287</v>
      </c>
      <c r="D585" s="17">
        <v>0.20910903732018929</v>
      </c>
      <c r="E585" s="17">
        <v>0.24436018277378421</v>
      </c>
      <c r="F585" s="17">
        <v>0.24875623345939729</v>
      </c>
      <c r="G585" s="17">
        <v>0.2868488569708641</v>
      </c>
      <c r="H585" s="17">
        <v>0.26616250917513218</v>
      </c>
      <c r="I585" s="17">
        <v>0.19774665489356771</v>
      </c>
      <c r="K585" s="17">
        <v>0.25639850489022298</v>
      </c>
      <c r="L585" s="17">
        <v>0.22539122284580099</v>
      </c>
      <c r="N585" s="17">
        <v>0.20573878034765661</v>
      </c>
      <c r="O585" s="17">
        <v>0.26960319781413428</v>
      </c>
      <c r="P585" s="17">
        <v>0.26979859135562362</v>
      </c>
      <c r="Q585" s="17">
        <v>0.23367412093390841</v>
      </c>
      <c r="R585" s="17">
        <v>0.2370943237319684</v>
      </c>
      <c r="S585" s="17">
        <v>0.23392196430885351</v>
      </c>
      <c r="T585" s="17">
        <v>0.27569766453423161</v>
      </c>
      <c r="U585" s="17">
        <v>0.22957448565375299</v>
      </c>
      <c r="V585" s="17">
        <v>0.21285833073440011</v>
      </c>
      <c r="W585" s="17">
        <v>0.24609923882716531</v>
      </c>
      <c r="X585" s="17">
        <v>0.25791360861741419</v>
      </c>
      <c r="Y585" s="17">
        <v>0.24224584629591461</v>
      </c>
      <c r="AA585" s="17">
        <v>0.23693144548729511</v>
      </c>
      <c r="AB585" s="17">
        <v>0.29570939897657789</v>
      </c>
      <c r="AC585" s="17">
        <v>0.17105444655282839</v>
      </c>
      <c r="AD585" s="17">
        <v>0.24030625960990989</v>
      </c>
      <c r="AE585" s="17">
        <v>0.22775488952540821</v>
      </c>
      <c r="AF585" s="17">
        <v>0.28732159657559758</v>
      </c>
      <c r="AG585" s="17">
        <v>0.2162145860778425</v>
      </c>
      <c r="AH585" s="17">
        <v>0.23321582896512449</v>
      </c>
      <c r="AI585" s="17">
        <v>0.17383784617599279</v>
      </c>
      <c r="AJ585" s="17">
        <v>0.2403512093550399</v>
      </c>
      <c r="AK585" s="17">
        <v>0.26686021053225611</v>
      </c>
      <c r="AL585" s="17">
        <v>0.25626555335743861</v>
      </c>
      <c r="AM585" s="17">
        <v>0.2350133696681472</v>
      </c>
      <c r="AN585" s="17">
        <v>0.19743361248874611</v>
      </c>
      <c r="AO585" s="17">
        <v>0.29086395639601709</v>
      </c>
      <c r="AP585" s="17">
        <v>0.29898916887927218</v>
      </c>
      <c r="AQ585" s="17">
        <v>0.18772551288001241</v>
      </c>
      <c r="AS585" s="17">
        <v>0.23019541518273651</v>
      </c>
      <c r="AT585" s="17">
        <v>0.26260178366745118</v>
      </c>
      <c r="AU585" s="17">
        <v>0.23844527618631339</v>
      </c>
      <c r="AV585" s="17">
        <v>0.2353496455989065</v>
      </c>
      <c r="AW585" s="17">
        <v>0.2298659926143882</v>
      </c>
      <c r="AX585" s="17">
        <v>0.28571489329481953</v>
      </c>
      <c r="AY585" s="17">
        <v>0.14983789457493621</v>
      </c>
      <c r="AZ585" s="17">
        <v>0.22864255436632031</v>
      </c>
      <c r="BB585" s="17">
        <v>0.2448261128295649</v>
      </c>
      <c r="BC585" s="17">
        <v>0.2621795840094</v>
      </c>
      <c r="BD585" s="17">
        <v>0.27842630564703358</v>
      </c>
      <c r="BE585" s="17">
        <v>0.2362214927041264</v>
      </c>
      <c r="BF585" s="17">
        <v>0.25206006129186259</v>
      </c>
      <c r="BG585" s="17">
        <v>0.23126205082286</v>
      </c>
      <c r="BH585" s="17">
        <v>0.2067938347360293</v>
      </c>
      <c r="BI585" s="17">
        <v>0.156153754831304</v>
      </c>
      <c r="BJ585" s="17">
        <v>0.2522131611885472</v>
      </c>
    </row>
    <row r="586" spans="2:62" ht="43.5">
      <c r="B586" s="16" t="s">
        <v>284</v>
      </c>
      <c r="C586" s="17">
        <v>0.30622631928352789</v>
      </c>
      <c r="D586" s="17">
        <v>0.28594419740173083</v>
      </c>
      <c r="E586" s="17">
        <v>0.28932923339181488</v>
      </c>
      <c r="F586" s="17">
        <v>0.28948152556918322</v>
      </c>
      <c r="G586" s="17">
        <v>0.29278309151655801</v>
      </c>
      <c r="H586" s="17">
        <v>0.30670955899538033</v>
      </c>
      <c r="I586" s="17">
        <v>0.35739997562262898</v>
      </c>
      <c r="K586" s="17">
        <v>0.30284776379927142</v>
      </c>
      <c r="L586" s="17">
        <v>0.30873817353695732</v>
      </c>
      <c r="N586" s="17">
        <v>0.33475010524162202</v>
      </c>
      <c r="O586" s="17">
        <v>0.33595259632998958</v>
      </c>
      <c r="P586" s="17">
        <v>0.29967403434102752</v>
      </c>
      <c r="Q586" s="17">
        <v>0.24905659833683241</v>
      </c>
      <c r="R586" s="17">
        <v>0.3132882329514004</v>
      </c>
      <c r="S586" s="17">
        <v>0.28523274177561508</v>
      </c>
      <c r="T586" s="17">
        <v>0.29883439401766482</v>
      </c>
      <c r="U586" s="17">
        <v>0.32322725823196258</v>
      </c>
      <c r="V586" s="17">
        <v>0.32694200119418521</v>
      </c>
      <c r="W586" s="17">
        <v>0.27512761432238098</v>
      </c>
      <c r="X586" s="17">
        <v>0.33383898957027769</v>
      </c>
      <c r="Y586" s="17">
        <v>0.28086208051492251</v>
      </c>
      <c r="AA586" s="17">
        <v>0.15379153682254021</v>
      </c>
      <c r="AB586" s="17">
        <v>0.23617224687162569</v>
      </c>
      <c r="AC586" s="17">
        <v>0.29274405229730449</v>
      </c>
      <c r="AD586" s="17">
        <v>0.25632779999273581</v>
      </c>
      <c r="AE586" s="17">
        <v>0.25523748814333952</v>
      </c>
      <c r="AF586" s="17">
        <v>0.30183829390153821</v>
      </c>
      <c r="AG586" s="17">
        <v>0.33807163119510658</v>
      </c>
      <c r="AH586" s="17">
        <v>0.33419541462346408</v>
      </c>
      <c r="AI586" s="17">
        <v>0.28738766098748803</v>
      </c>
      <c r="AJ586" s="17">
        <v>0.40279394304878752</v>
      </c>
      <c r="AK586" s="17">
        <v>0.30969225638156589</v>
      </c>
      <c r="AL586" s="17">
        <v>0.28258578583502453</v>
      </c>
      <c r="AM586" s="17">
        <v>0.38610098285967243</v>
      </c>
      <c r="AN586" s="17">
        <v>0.42353812523388201</v>
      </c>
      <c r="AO586" s="17">
        <v>0.25699700041525297</v>
      </c>
      <c r="AP586" s="17">
        <v>0.34930480999269181</v>
      </c>
      <c r="AQ586" s="17">
        <v>0.28061815763415132</v>
      </c>
      <c r="AS586" s="17">
        <v>0.32717162482086232</v>
      </c>
      <c r="AT586" s="17">
        <v>0.33943694465368429</v>
      </c>
      <c r="AU586" s="17">
        <v>0.36999893972270831</v>
      </c>
      <c r="AV586" s="17">
        <v>0.31374313367919071</v>
      </c>
      <c r="AW586" s="17">
        <v>0.199967127968635</v>
      </c>
      <c r="AX586" s="17">
        <v>0.32682776936058389</v>
      </c>
      <c r="AY586" s="17">
        <v>0.14537827715462159</v>
      </c>
      <c r="AZ586" s="17">
        <v>0.28784744340106611</v>
      </c>
      <c r="BB586" s="17">
        <v>0.2933810316445013</v>
      </c>
      <c r="BC586" s="17">
        <v>0.33956575319789628</v>
      </c>
      <c r="BD586" s="17">
        <v>0.37033208641509618</v>
      </c>
      <c r="BE586" s="17">
        <v>0.33122107103986798</v>
      </c>
      <c r="BF586" s="17">
        <v>0.2259374800778397</v>
      </c>
      <c r="BG586" s="17">
        <v>0.30816256324495289</v>
      </c>
      <c r="BH586" s="17">
        <v>0.24861646878501631</v>
      </c>
      <c r="BI586" s="17">
        <v>0.3698161768806581</v>
      </c>
      <c r="BJ586" s="17">
        <v>0.40066702270900328</v>
      </c>
    </row>
    <row r="587" spans="2:62" ht="43.5">
      <c r="B587" s="16" t="s">
        <v>285</v>
      </c>
      <c r="C587" s="17">
        <v>0.14587513661230209</v>
      </c>
      <c r="D587" s="17">
        <v>0.20054501084199489</v>
      </c>
      <c r="E587" s="17">
        <v>0.20434311083983511</v>
      </c>
      <c r="F587" s="17">
        <v>0.16693652118778801</v>
      </c>
      <c r="G587" s="17">
        <v>0.1145200872719888</v>
      </c>
      <c r="H587" s="17">
        <v>0.12311849845662889</v>
      </c>
      <c r="I587" s="17">
        <v>8.5876556868964976E-2</v>
      </c>
      <c r="K587" s="17">
        <v>0.1524776771621969</v>
      </c>
      <c r="L587" s="17">
        <v>0.14006845672641099</v>
      </c>
      <c r="N587" s="17">
        <v>0.14257482870227359</v>
      </c>
      <c r="O587" s="17">
        <v>0.17382969457376329</v>
      </c>
      <c r="P587" s="17">
        <v>0.15284499670307469</v>
      </c>
      <c r="Q587" s="17">
        <v>0.1904062769375322</v>
      </c>
      <c r="R587" s="17">
        <v>0.14520007299120699</v>
      </c>
      <c r="S587" s="17">
        <v>0.1616411677961041</v>
      </c>
      <c r="T587" s="17">
        <v>0.1527176614280083</v>
      </c>
      <c r="U587" s="17">
        <v>0.1391595134477549</v>
      </c>
      <c r="V587" s="17">
        <v>0.1064525356981246</v>
      </c>
      <c r="W587" s="17">
        <v>0.17457821407783999</v>
      </c>
      <c r="X587" s="17">
        <v>0.1339956680518567</v>
      </c>
      <c r="Y587" s="17">
        <v>0.1124855171917145</v>
      </c>
      <c r="AA587" s="17">
        <v>0.120741538087731</v>
      </c>
      <c r="AB587" s="17">
        <v>0.20495067627815661</v>
      </c>
      <c r="AC587" s="17">
        <v>0.1790005404235421</v>
      </c>
      <c r="AD587" s="17">
        <v>9.8342796511989905E-2</v>
      </c>
      <c r="AE587" s="17">
        <v>0.19610929099525801</v>
      </c>
      <c r="AF587" s="17">
        <v>0.15134688470848351</v>
      </c>
      <c r="AG587" s="17">
        <v>0.1026736439516744</v>
      </c>
      <c r="AH587" s="17">
        <v>0.11802126996027509</v>
      </c>
      <c r="AI587" s="17">
        <v>0.15447338430579771</v>
      </c>
      <c r="AJ587" s="17">
        <v>7.0561465911899351E-2</v>
      </c>
      <c r="AK587" s="17">
        <v>0.16265435973363049</v>
      </c>
      <c r="AL587" s="17">
        <v>0.15008640084892891</v>
      </c>
      <c r="AM587" s="17">
        <v>0.1902898507875512</v>
      </c>
      <c r="AN587" s="17">
        <v>0.1191184699169666</v>
      </c>
      <c r="AO587" s="17">
        <v>9.5451274947070619E-2</v>
      </c>
      <c r="AP587" s="17">
        <v>0.18366607849837521</v>
      </c>
      <c r="AQ587" s="17">
        <v>0.12142064390121329</v>
      </c>
      <c r="AS587" s="17">
        <v>0.13423319347216989</v>
      </c>
      <c r="AT587" s="17">
        <v>0.15280361168684109</v>
      </c>
      <c r="AU587" s="17">
        <v>0.1211490085953101</v>
      </c>
      <c r="AV587" s="17">
        <v>0.17042306186147479</v>
      </c>
      <c r="AW587" s="17">
        <v>0.1578405891415163</v>
      </c>
      <c r="AX587" s="17">
        <v>0.16267672878074629</v>
      </c>
      <c r="AY587" s="17">
        <v>0.12712058017631861</v>
      </c>
      <c r="AZ587" s="17">
        <v>0.1387546934233671</v>
      </c>
      <c r="BB587" s="17">
        <v>0.1549804979733494</v>
      </c>
      <c r="BC587" s="17">
        <v>0.17278176324404501</v>
      </c>
      <c r="BD587" s="17">
        <v>0.10618191265808261</v>
      </c>
      <c r="BE587" s="17">
        <v>0.16836729951370169</v>
      </c>
      <c r="BF587" s="17">
        <v>0.15899342796466759</v>
      </c>
      <c r="BG587" s="17">
        <v>0.17202438719458529</v>
      </c>
      <c r="BH587" s="17">
        <v>9.821703797261197E-2</v>
      </c>
      <c r="BI587" s="17">
        <v>9.3514029005835261E-2</v>
      </c>
      <c r="BJ587" s="17">
        <v>0.11943185402004609</v>
      </c>
    </row>
    <row r="588" spans="2:62" ht="43.5">
      <c r="B588" s="16" t="s">
        <v>286</v>
      </c>
      <c r="C588" s="17">
        <v>0.28778436434396998</v>
      </c>
      <c r="D588" s="17">
        <v>0.28571705388112628</v>
      </c>
      <c r="E588" s="17">
        <v>0.26447790492719608</v>
      </c>
      <c r="F588" s="17">
        <v>0.29789426518258488</v>
      </c>
      <c r="G588" s="17">
        <v>0.26106239278349319</v>
      </c>
      <c r="H588" s="17">
        <v>0.32286392130682973</v>
      </c>
      <c r="I588" s="17">
        <v>0.29809842484887789</v>
      </c>
      <c r="K588" s="17">
        <v>0.28039696492285249</v>
      </c>
      <c r="L588" s="17">
        <v>0.29416747952242372</v>
      </c>
      <c r="N588" s="17">
        <v>0.32929694081221311</v>
      </c>
      <c r="O588" s="17">
        <v>0.3483566895658643</v>
      </c>
      <c r="P588" s="17">
        <v>0.26337118293999662</v>
      </c>
      <c r="Q588" s="17">
        <v>0.2012478371879193</v>
      </c>
      <c r="R588" s="17">
        <v>0.34862125734750837</v>
      </c>
      <c r="S588" s="17">
        <v>0.20532304486980091</v>
      </c>
      <c r="T588" s="17">
        <v>0.27188594302568081</v>
      </c>
      <c r="U588" s="17">
        <v>0.3176360103487238</v>
      </c>
      <c r="V588" s="17">
        <v>0.26508906806675869</v>
      </c>
      <c r="W588" s="17">
        <v>0.29095336877577599</v>
      </c>
      <c r="X588" s="17">
        <v>0.28600681225163099</v>
      </c>
      <c r="Y588" s="17">
        <v>0.27956609604709248</v>
      </c>
      <c r="AA588" s="17">
        <v>0.11978732505292319</v>
      </c>
      <c r="AB588" s="17">
        <v>0.1916643710226644</v>
      </c>
      <c r="AC588" s="17">
        <v>0.29771361798577339</v>
      </c>
      <c r="AD588" s="17">
        <v>0.30862411616510632</v>
      </c>
      <c r="AE588" s="17">
        <v>0.27373978317205089</v>
      </c>
      <c r="AF588" s="17">
        <v>0.26722305097888549</v>
      </c>
      <c r="AG588" s="17">
        <v>0.27836667075675481</v>
      </c>
      <c r="AH588" s="17">
        <v>0.32694247565826828</v>
      </c>
      <c r="AI588" s="17">
        <v>0.31462715178536232</v>
      </c>
      <c r="AJ588" s="17">
        <v>0.33496391692058353</v>
      </c>
      <c r="AK588" s="17">
        <v>0.3007626189084297</v>
      </c>
      <c r="AL588" s="17">
        <v>0.36496944088420358</v>
      </c>
      <c r="AM588" s="17">
        <v>0.19147419708288671</v>
      </c>
      <c r="AN588" s="17">
        <v>0.37043787483968083</v>
      </c>
      <c r="AO588" s="17">
        <v>0.33768395349895969</v>
      </c>
      <c r="AP588" s="17">
        <v>0.27249147499373683</v>
      </c>
      <c r="AQ588" s="17">
        <v>0.30597889396740241</v>
      </c>
      <c r="AS588" s="17">
        <v>0.2962585336986987</v>
      </c>
      <c r="AT588" s="17">
        <v>0.30769162020185592</v>
      </c>
      <c r="AU588" s="17">
        <v>0.36959673587475178</v>
      </c>
      <c r="AV588" s="17">
        <v>0.32872268828280587</v>
      </c>
      <c r="AW588" s="17">
        <v>0.1520682540108364</v>
      </c>
      <c r="AX588" s="17">
        <v>0.28031471779007411</v>
      </c>
      <c r="AY588" s="17">
        <v>0.22326475199026821</v>
      </c>
      <c r="AZ588" s="17">
        <v>0.29449809490767997</v>
      </c>
      <c r="BB588" s="17">
        <v>0.30342604006166962</v>
      </c>
      <c r="BC588" s="17">
        <v>0.34397728826127733</v>
      </c>
      <c r="BD588" s="17">
        <v>0.34299449610706612</v>
      </c>
      <c r="BE588" s="17">
        <v>0.3406380710813291</v>
      </c>
      <c r="BF588" s="17">
        <v>0.1875245064573986</v>
      </c>
      <c r="BG588" s="17">
        <v>0.30193359064355368</v>
      </c>
      <c r="BH588" s="17">
        <v>0.2265098503010109</v>
      </c>
      <c r="BI588" s="17">
        <v>0.29607904432775051</v>
      </c>
      <c r="BJ588" s="17">
        <v>0.34419639367332261</v>
      </c>
    </row>
    <row r="589" spans="2:62">
      <c r="B589" s="16" t="s">
        <v>253</v>
      </c>
      <c r="C589" s="17">
        <v>0.108064460591793</v>
      </c>
      <c r="D589" s="17">
        <v>6.4794384603092975E-2</v>
      </c>
      <c r="E589" s="17">
        <v>6.2669411929115848E-2</v>
      </c>
      <c r="F589" s="17">
        <v>7.7862030730986437E-2</v>
      </c>
      <c r="G589" s="17">
        <v>9.1745633648437713E-2</v>
      </c>
      <c r="H589" s="17">
        <v>0.12067652234526879</v>
      </c>
      <c r="I589" s="17">
        <v>0.2026434106888913</v>
      </c>
      <c r="K589" s="17">
        <v>9.213078466216558E-2</v>
      </c>
      <c r="L589" s="17">
        <v>0.1241172423649895</v>
      </c>
      <c r="N589" s="17">
        <v>9.4910677638268159E-2</v>
      </c>
      <c r="O589" s="17">
        <v>7.8861666644769346E-2</v>
      </c>
      <c r="P589" s="17">
        <v>0.1167709462583747</v>
      </c>
      <c r="Q589" s="17">
        <v>0.1210110422039947</v>
      </c>
      <c r="R589" s="17">
        <v>9.6213644866528364E-2</v>
      </c>
      <c r="S589" s="17">
        <v>0.1330014435314289</v>
      </c>
      <c r="T589" s="17">
        <v>0.11977614682623799</v>
      </c>
      <c r="U589" s="17">
        <v>0.11905105527226389</v>
      </c>
      <c r="V589" s="17">
        <v>0.13250636370558189</v>
      </c>
      <c r="W589" s="17">
        <v>7.2201069747082361E-2</v>
      </c>
      <c r="X589" s="17">
        <v>0.1324480228991273</v>
      </c>
      <c r="Y589" s="17">
        <v>8.6140624210500644E-2</v>
      </c>
      <c r="AA589" s="17">
        <v>0.21279213018953841</v>
      </c>
      <c r="AB589" s="17">
        <v>6.8508360857394229E-2</v>
      </c>
      <c r="AC589" s="17">
        <v>0.12903309573931551</v>
      </c>
      <c r="AD589" s="17">
        <v>0.1066720434493051</v>
      </c>
      <c r="AE589" s="17">
        <v>8.2856636703704259E-2</v>
      </c>
      <c r="AF589" s="17">
        <v>0.12934766161341521</v>
      </c>
      <c r="AG589" s="17">
        <v>0.1467730738149399</v>
      </c>
      <c r="AH589" s="17">
        <v>0.10759278176904979</v>
      </c>
      <c r="AI589" s="17">
        <v>0.1112161163616929</v>
      </c>
      <c r="AJ589" s="17">
        <v>8.9311350940762993E-2</v>
      </c>
      <c r="AK589" s="17">
        <v>0.1046960500973167</v>
      </c>
      <c r="AL589" s="17">
        <v>7.4452221923461126E-2</v>
      </c>
      <c r="AM589" s="17">
        <v>7.4278160517954203E-2</v>
      </c>
      <c r="AN589" s="17">
        <v>4.7482057671926162E-2</v>
      </c>
      <c r="AO589" s="17">
        <v>7.9643756330448484E-2</v>
      </c>
      <c r="AP589" s="17">
        <v>6.2926217557838615E-2</v>
      </c>
      <c r="AQ589" s="17">
        <v>0.25917181141845402</v>
      </c>
      <c r="AS589" s="17">
        <v>0.12763836383470281</v>
      </c>
      <c r="AT589" s="17">
        <v>5.3730430786645973E-2</v>
      </c>
      <c r="AU589" s="17">
        <v>4.641710795208763E-2</v>
      </c>
      <c r="AV589" s="17">
        <v>6.3047057948364807E-2</v>
      </c>
      <c r="AW589" s="17">
        <v>0.17177031678329011</v>
      </c>
      <c r="AX589" s="17">
        <v>8.4089697042327355E-2</v>
      </c>
      <c r="AY589" s="17">
        <v>0.36807386297259581</v>
      </c>
      <c r="AZ589" s="17">
        <v>0.15681934105234699</v>
      </c>
      <c r="BB589" s="17">
        <v>9.8936494688505197E-2</v>
      </c>
      <c r="BC589" s="17">
        <v>3.4998764028792623E-2</v>
      </c>
      <c r="BD589" s="17">
        <v>4.8362239562545657E-2</v>
      </c>
      <c r="BE589" s="17">
        <v>3.5214730427796638E-2</v>
      </c>
      <c r="BF589" s="17">
        <v>0.16059820857564031</v>
      </c>
      <c r="BG589" s="17">
        <v>7.936440174969718E-2</v>
      </c>
      <c r="BH589" s="17">
        <v>0.23110776270039821</v>
      </c>
      <c r="BI589" s="17">
        <v>0.19956664545395</v>
      </c>
      <c r="BJ589" s="17">
        <v>0.1203362908294104</v>
      </c>
    </row>
  </sheetData>
  <mergeCells count="6">
    <mergeCell ref="AS5:AZ5"/>
    <mergeCell ref="D5:I5"/>
    <mergeCell ref="BB5:BJ5"/>
    <mergeCell ref="K5:L5"/>
    <mergeCell ref="N5:Y5"/>
    <mergeCell ref="AA5:AQ5"/>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131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0.1207972347375422</v>
      </c>
      <c r="D9" s="17">
        <v>0.13959661999884049</v>
      </c>
      <c r="E9" s="17">
        <v>0.15850055230569279</v>
      </c>
      <c r="F9" s="17">
        <v>0.1416528286691619</v>
      </c>
      <c r="G9" s="17">
        <v>8.8216093840116694E-2</v>
      </c>
      <c r="H9" s="17">
        <v>7.51831352296424E-2</v>
      </c>
      <c r="I9" s="17">
        <v>0.1177940308392029</v>
      </c>
      <c r="K9" s="17">
        <v>0.14195055989667271</v>
      </c>
      <c r="L9" s="17">
        <v>9.9575130374811124E-2</v>
      </c>
      <c r="N9" s="17">
        <v>9.9577043755206665E-2</v>
      </c>
      <c r="O9" s="17">
        <v>0.17393946389836301</v>
      </c>
      <c r="P9" s="17">
        <v>7.7932800939150074E-2</v>
      </c>
      <c r="Q9" s="17">
        <v>0.13110742166640391</v>
      </c>
      <c r="R9" s="17">
        <v>0.1143247358748397</v>
      </c>
      <c r="S9" s="17">
        <v>0.12672173025942199</v>
      </c>
      <c r="T9" s="17">
        <v>9.7176706834220181E-2</v>
      </c>
      <c r="U9" s="17">
        <v>0.10169843266436469</v>
      </c>
      <c r="V9" s="17">
        <v>0.13021346212604101</v>
      </c>
      <c r="W9" s="17">
        <v>0.16415446040043449</v>
      </c>
      <c r="X9" s="17">
        <v>0.118043543725584</v>
      </c>
      <c r="Y9" s="17">
        <v>0.1096218998761193</v>
      </c>
      <c r="AA9" s="17">
        <v>0.18147893755345151</v>
      </c>
      <c r="AB9" s="17">
        <v>0.13578498832998559</v>
      </c>
      <c r="AC9" s="17">
        <v>8.2245840577478094E-2</v>
      </c>
      <c r="AD9" s="17">
        <v>7.8607208040228721E-2</v>
      </c>
      <c r="AE9" s="17">
        <v>6.8119943141048245E-2</v>
      </c>
      <c r="AF9" s="17">
        <v>0.112331044293921</v>
      </c>
      <c r="AG9" s="17">
        <v>0.12667401358506711</v>
      </c>
      <c r="AH9" s="17">
        <v>0.1816716648286644</v>
      </c>
      <c r="AI9" s="17">
        <v>8.3778834243036032E-2</v>
      </c>
      <c r="AJ9" s="17">
        <v>0.1346238319755268</v>
      </c>
      <c r="AK9" s="17">
        <v>9.004315920954073E-2</v>
      </c>
      <c r="AL9" s="17">
        <v>0.1768978559023216</v>
      </c>
      <c r="AM9" s="17">
        <v>0.1086393317389401</v>
      </c>
      <c r="AN9" s="17">
        <v>0.17095432347681019</v>
      </c>
      <c r="AO9" s="17">
        <v>0.15885138069757759</v>
      </c>
      <c r="AP9" s="17">
        <v>0.18495921128944079</v>
      </c>
      <c r="AQ9" s="17">
        <v>8.414420248145793E-2</v>
      </c>
      <c r="AS9" s="17">
        <v>0.14902049323506811</v>
      </c>
      <c r="AT9" s="17">
        <v>0.12981872262275901</v>
      </c>
      <c r="AU9" s="17">
        <v>0.12675789325553319</v>
      </c>
      <c r="AV9" s="17">
        <v>9.3222317997326859E-2</v>
      </c>
      <c r="AW9" s="17">
        <v>0.14883114201273789</v>
      </c>
      <c r="AX9" s="17">
        <v>8.0780652150618873E-2</v>
      </c>
      <c r="AY9" s="17">
        <v>3.7541379653778469E-2</v>
      </c>
      <c r="AZ9" s="17">
        <v>8.3306698074284521E-2</v>
      </c>
      <c r="BB9" s="17">
        <v>0.14998813119536189</v>
      </c>
      <c r="BC9" s="17">
        <v>0.13312026494290391</v>
      </c>
      <c r="BD9" s="17">
        <v>0.12359646677692281</v>
      </c>
      <c r="BE9" s="17">
        <v>0.14334535206344989</v>
      </c>
      <c r="BF9" s="17">
        <v>0.1411971309815461</v>
      </c>
      <c r="BG9" s="17">
        <v>9.6200064593910409E-2</v>
      </c>
      <c r="BH9" s="17">
        <v>4.5107645896119618E-2</v>
      </c>
      <c r="BI9" s="17">
        <v>4.0852963772956233E-2</v>
      </c>
      <c r="BJ9" s="17">
        <v>0.1074197127883125</v>
      </c>
    </row>
    <row r="10" spans="2:64" ht="18.95" customHeight="1">
      <c r="B10" s="20" t="s">
        <v>127</v>
      </c>
      <c r="C10" s="17">
        <v>0.31859545778296372</v>
      </c>
      <c r="D10" s="17">
        <v>0.324520729673553</v>
      </c>
      <c r="E10" s="17">
        <v>0.31582690644595401</v>
      </c>
      <c r="F10" s="17">
        <v>0.32661862016145471</v>
      </c>
      <c r="G10" s="17">
        <v>0.32681479002816682</v>
      </c>
      <c r="H10" s="17">
        <v>0.32815184499816857</v>
      </c>
      <c r="I10" s="17">
        <v>0.29742930874157758</v>
      </c>
      <c r="K10" s="17">
        <v>0.32202798713572961</v>
      </c>
      <c r="L10" s="17">
        <v>0.31558712708879672</v>
      </c>
      <c r="N10" s="17">
        <v>0.33608217246499439</v>
      </c>
      <c r="O10" s="17">
        <v>0.3201370194609085</v>
      </c>
      <c r="P10" s="17">
        <v>0.3427176692307447</v>
      </c>
      <c r="Q10" s="17">
        <v>0.28500234444286993</v>
      </c>
      <c r="R10" s="17">
        <v>0.32568230676897719</v>
      </c>
      <c r="S10" s="17">
        <v>0.35550084352876338</v>
      </c>
      <c r="T10" s="17">
        <v>0.34747536275049001</v>
      </c>
      <c r="U10" s="17">
        <v>0.27750655751444908</v>
      </c>
      <c r="V10" s="17">
        <v>0.34343069941034371</v>
      </c>
      <c r="W10" s="17">
        <v>0.28586534344670977</v>
      </c>
      <c r="X10" s="17">
        <v>0.29426439174740332</v>
      </c>
      <c r="Y10" s="17">
        <v>0.34340096645567059</v>
      </c>
      <c r="AA10" s="17">
        <v>0.15705127642890929</v>
      </c>
      <c r="AB10" s="17">
        <v>0.18312834834018349</v>
      </c>
      <c r="AC10" s="17">
        <v>0.2809879114492268</v>
      </c>
      <c r="AD10" s="17">
        <v>0.31797598388031673</v>
      </c>
      <c r="AE10" s="17">
        <v>0.31543597785197552</v>
      </c>
      <c r="AF10" s="17">
        <v>0.32393971815984551</v>
      </c>
      <c r="AG10" s="17">
        <v>0.31967641643564032</v>
      </c>
      <c r="AH10" s="17">
        <v>0.28432056818265838</v>
      </c>
      <c r="AI10" s="17">
        <v>0.3530232579294208</v>
      </c>
      <c r="AJ10" s="17">
        <v>0.36028544006644642</v>
      </c>
      <c r="AK10" s="17">
        <v>0.3734936270012208</v>
      </c>
      <c r="AL10" s="17">
        <v>0.35836685738074647</v>
      </c>
      <c r="AM10" s="17">
        <v>0.43457713773681811</v>
      </c>
      <c r="AN10" s="17">
        <v>0.28875858742395921</v>
      </c>
      <c r="AO10" s="17">
        <v>0.4285559656330426</v>
      </c>
      <c r="AP10" s="17">
        <v>0.32426330339536469</v>
      </c>
      <c r="AQ10" s="17">
        <v>0.19503613482989959</v>
      </c>
      <c r="AS10" s="17">
        <v>0.34186865506373371</v>
      </c>
      <c r="AT10" s="17">
        <v>0.37390410069577068</v>
      </c>
      <c r="AU10" s="17">
        <v>0.36723082577156457</v>
      </c>
      <c r="AV10" s="17">
        <v>0.22889676436919371</v>
      </c>
      <c r="AW10" s="17">
        <v>0.26238609129962442</v>
      </c>
      <c r="AX10" s="17">
        <v>0.41081870361113171</v>
      </c>
      <c r="AY10" s="17">
        <v>0.14751681741126929</v>
      </c>
      <c r="AZ10" s="17">
        <v>0.25730017966645319</v>
      </c>
      <c r="BB10" s="17">
        <v>0.36035798000582608</v>
      </c>
      <c r="BC10" s="17">
        <v>0.39126464248015952</v>
      </c>
      <c r="BD10" s="17">
        <v>0.36926494531635973</v>
      </c>
      <c r="BE10" s="17">
        <v>0.27153090413908892</v>
      </c>
      <c r="BF10" s="17">
        <v>0.28918391258244092</v>
      </c>
      <c r="BG10" s="17">
        <v>0.36805290912895727</v>
      </c>
      <c r="BH10" s="17">
        <v>0.21078010640755351</v>
      </c>
      <c r="BI10" s="17">
        <v>0.27041046026081439</v>
      </c>
      <c r="BJ10" s="17">
        <v>0.30673022347333712</v>
      </c>
    </row>
    <row r="11" spans="2:64" ht="32.1" customHeight="1">
      <c r="B11" s="20" t="s">
        <v>128</v>
      </c>
      <c r="C11" s="17">
        <v>0.36301820349916719</v>
      </c>
      <c r="D11" s="17">
        <v>0.38639824723542171</v>
      </c>
      <c r="E11" s="17">
        <v>0.34315161912471548</v>
      </c>
      <c r="F11" s="17">
        <v>0.39444395675150828</v>
      </c>
      <c r="G11" s="17">
        <v>0.38073232008135838</v>
      </c>
      <c r="H11" s="17">
        <v>0.35119032871684452</v>
      </c>
      <c r="I11" s="17">
        <v>0.33205852639269279</v>
      </c>
      <c r="K11" s="17">
        <v>0.31346859949865491</v>
      </c>
      <c r="L11" s="17">
        <v>0.41077245657689648</v>
      </c>
      <c r="N11" s="17">
        <v>0.37172137237569841</v>
      </c>
      <c r="O11" s="17">
        <v>0.44272962111584979</v>
      </c>
      <c r="P11" s="17">
        <v>0.36124257958386718</v>
      </c>
      <c r="Q11" s="17">
        <v>0.38000695097052473</v>
      </c>
      <c r="R11" s="17">
        <v>0.3364086733710307</v>
      </c>
      <c r="S11" s="17">
        <v>0.33609807209873582</v>
      </c>
      <c r="T11" s="17">
        <v>0.33925299459241948</v>
      </c>
      <c r="U11" s="17">
        <v>0.41520668271860511</v>
      </c>
      <c r="V11" s="17">
        <v>0.3073589139156383</v>
      </c>
      <c r="W11" s="17">
        <v>0.37660081391246619</v>
      </c>
      <c r="X11" s="17">
        <v>0.38507873491644212</v>
      </c>
      <c r="Y11" s="17">
        <v>0.34456503118729659</v>
      </c>
      <c r="AA11" s="17">
        <v>0.54033624896953092</v>
      </c>
      <c r="AB11" s="17">
        <v>0.44422027845305978</v>
      </c>
      <c r="AC11" s="17">
        <v>0.43387839822137109</v>
      </c>
      <c r="AD11" s="17">
        <v>0.346479162281494</v>
      </c>
      <c r="AE11" s="17">
        <v>0.46982134505253909</v>
      </c>
      <c r="AF11" s="17">
        <v>0.33305137893306169</v>
      </c>
      <c r="AG11" s="17">
        <v>0.36419779838681449</v>
      </c>
      <c r="AH11" s="17">
        <v>0.29525851301339129</v>
      </c>
      <c r="AI11" s="17">
        <v>0.37854646986040591</v>
      </c>
      <c r="AJ11" s="17">
        <v>0.29682810283331063</v>
      </c>
      <c r="AK11" s="17">
        <v>0.35041611223141877</v>
      </c>
      <c r="AL11" s="17">
        <v>0.25079343414279348</v>
      </c>
      <c r="AM11" s="17">
        <v>0.29530601650120569</v>
      </c>
      <c r="AN11" s="17">
        <v>0.29455661422919832</v>
      </c>
      <c r="AO11" s="17">
        <v>0.21674601748430869</v>
      </c>
      <c r="AP11" s="17">
        <v>0.34620283310331318</v>
      </c>
      <c r="AQ11" s="17">
        <v>0.60270030942909869</v>
      </c>
      <c r="AS11" s="17">
        <v>0.30406875004755468</v>
      </c>
      <c r="AT11" s="17">
        <v>0.334966164639313</v>
      </c>
      <c r="AU11" s="17">
        <v>0.31453443773706091</v>
      </c>
      <c r="AV11" s="17">
        <v>0.43382026186367589</v>
      </c>
      <c r="AW11" s="17">
        <v>0.30390746446234351</v>
      </c>
      <c r="AX11" s="17">
        <v>0.32791443704380457</v>
      </c>
      <c r="AY11" s="17">
        <v>0.594694656697352</v>
      </c>
      <c r="AZ11" s="17">
        <v>0.48224866243165798</v>
      </c>
      <c r="BB11" s="17">
        <v>0.30376637385799837</v>
      </c>
      <c r="BC11" s="17">
        <v>0.32877269495805128</v>
      </c>
      <c r="BD11" s="17">
        <v>0.35072157519622082</v>
      </c>
      <c r="BE11" s="17">
        <v>0.32594382016567952</v>
      </c>
      <c r="BF11" s="17">
        <v>0.31862291777933027</v>
      </c>
      <c r="BG11" s="17">
        <v>0.34647432311964471</v>
      </c>
      <c r="BH11" s="17">
        <v>0.60507640928924744</v>
      </c>
      <c r="BI11" s="17">
        <v>0.5251659399119234</v>
      </c>
      <c r="BJ11" s="17">
        <v>0.3209117207119489</v>
      </c>
    </row>
    <row r="12" spans="2:64" ht="18.95" customHeight="1">
      <c r="B12" s="20" t="s">
        <v>129</v>
      </c>
      <c r="C12" s="17">
        <v>0.12743587034783591</v>
      </c>
      <c r="D12" s="17">
        <v>0.1094654824407388</v>
      </c>
      <c r="E12" s="17">
        <v>0.1192536842737775</v>
      </c>
      <c r="F12" s="17">
        <v>0.10213607562089939</v>
      </c>
      <c r="G12" s="17">
        <v>0.1187588841025915</v>
      </c>
      <c r="H12" s="17">
        <v>0.15959932427624421</v>
      </c>
      <c r="I12" s="17">
        <v>0.15181304797858719</v>
      </c>
      <c r="K12" s="17">
        <v>0.14739080175552341</v>
      </c>
      <c r="L12" s="17">
        <v>0.1084967072688037</v>
      </c>
      <c r="N12" s="17">
        <v>0.1241938100424699</v>
      </c>
      <c r="O12" s="17">
        <v>3.1730458381151697E-2</v>
      </c>
      <c r="P12" s="17">
        <v>0.13601020141024189</v>
      </c>
      <c r="Q12" s="17">
        <v>0.15551867130162181</v>
      </c>
      <c r="R12" s="17">
        <v>0.1144149495024</v>
      </c>
      <c r="S12" s="17">
        <v>0.11449894146991541</v>
      </c>
      <c r="T12" s="17">
        <v>0.1112248577952468</v>
      </c>
      <c r="U12" s="17">
        <v>0.1516988630806172</v>
      </c>
      <c r="V12" s="17">
        <v>0.1702452895848047</v>
      </c>
      <c r="W12" s="17">
        <v>0.10465967653649021</v>
      </c>
      <c r="X12" s="17">
        <v>0.14506026202912811</v>
      </c>
      <c r="Y12" s="17">
        <v>0.12805621638517559</v>
      </c>
      <c r="AA12" s="17">
        <v>0</v>
      </c>
      <c r="AB12" s="17">
        <v>0.1574494479118124</v>
      </c>
      <c r="AC12" s="17">
        <v>0.12931751448426751</v>
      </c>
      <c r="AD12" s="17">
        <v>0.15228007406763761</v>
      </c>
      <c r="AE12" s="17">
        <v>9.8886586389498654E-2</v>
      </c>
      <c r="AF12" s="17">
        <v>0.16873262505020761</v>
      </c>
      <c r="AG12" s="17">
        <v>9.8319877097296934E-2</v>
      </c>
      <c r="AH12" s="17">
        <v>0.15553610840047041</v>
      </c>
      <c r="AI12" s="17">
        <v>0.13443347259475941</v>
      </c>
      <c r="AJ12" s="17">
        <v>0.14855379767260241</v>
      </c>
      <c r="AK12" s="17">
        <v>0.13505321961605349</v>
      </c>
      <c r="AL12" s="17">
        <v>0.14334184769047301</v>
      </c>
      <c r="AM12" s="17">
        <v>7.5587388350510196E-2</v>
      </c>
      <c r="AN12" s="17">
        <v>0.1719875260625458</v>
      </c>
      <c r="AO12" s="17">
        <v>8.0173580992924764E-2</v>
      </c>
      <c r="AP12" s="17">
        <v>0.10113255144364661</v>
      </c>
      <c r="AQ12" s="17">
        <v>8.476162361939904E-2</v>
      </c>
      <c r="AS12" s="17">
        <v>0.13395212292816361</v>
      </c>
      <c r="AT12" s="17">
        <v>0.1052995169598801</v>
      </c>
      <c r="AU12" s="17">
        <v>0.1337646959705554</v>
      </c>
      <c r="AV12" s="17">
        <v>0.11661477482724281</v>
      </c>
      <c r="AW12" s="17">
        <v>0.19023508878015749</v>
      </c>
      <c r="AX12" s="17">
        <v>0.121675154952925</v>
      </c>
      <c r="AY12" s="17">
        <v>0.16522860932449501</v>
      </c>
      <c r="AZ12" s="17">
        <v>0.1120832301449104</v>
      </c>
      <c r="BB12" s="17">
        <v>0.12321615765729919</v>
      </c>
      <c r="BC12" s="17">
        <v>9.6430645793737224E-2</v>
      </c>
      <c r="BD12" s="17">
        <v>0.1154514457188533</v>
      </c>
      <c r="BE12" s="17">
        <v>0.14930262903245131</v>
      </c>
      <c r="BF12" s="17">
        <v>0.1564508413043656</v>
      </c>
      <c r="BG12" s="17">
        <v>0.1337664504108641</v>
      </c>
      <c r="BH12" s="17">
        <v>9.1421509064285811E-2</v>
      </c>
      <c r="BI12" s="17">
        <v>0.1111602429228962</v>
      </c>
      <c r="BJ12" s="17">
        <v>0.18010251637084701</v>
      </c>
    </row>
    <row r="13" spans="2:64" ht="18.95" customHeight="1">
      <c r="B13" s="20" t="s">
        <v>130</v>
      </c>
      <c r="C13" s="17">
        <v>7.0153233632491041E-2</v>
      </c>
      <c r="D13" s="17">
        <v>4.0018920651446001E-2</v>
      </c>
      <c r="E13" s="17">
        <v>6.3267237849859936E-2</v>
      </c>
      <c r="F13" s="17">
        <v>3.5148518796975732E-2</v>
      </c>
      <c r="G13" s="17">
        <v>8.5477911947766522E-2</v>
      </c>
      <c r="H13" s="17">
        <v>8.5875366779100265E-2</v>
      </c>
      <c r="I13" s="17">
        <v>0.10090508604793939</v>
      </c>
      <c r="K13" s="17">
        <v>7.5162051713419373E-2</v>
      </c>
      <c r="L13" s="17">
        <v>6.5568578690692214E-2</v>
      </c>
      <c r="N13" s="17">
        <v>6.8425601361630631E-2</v>
      </c>
      <c r="O13" s="17">
        <v>3.1463437143727201E-2</v>
      </c>
      <c r="P13" s="17">
        <v>8.2096748835995936E-2</v>
      </c>
      <c r="Q13" s="17">
        <v>4.8364611618579807E-2</v>
      </c>
      <c r="R13" s="17">
        <v>0.1091693344827525</v>
      </c>
      <c r="S13" s="17">
        <v>6.7180412643163434E-2</v>
      </c>
      <c r="T13" s="17">
        <v>0.1048700780276234</v>
      </c>
      <c r="U13" s="17">
        <v>5.3889464021964158E-2</v>
      </c>
      <c r="V13" s="17">
        <v>4.875163496317244E-2</v>
      </c>
      <c r="W13" s="17">
        <v>6.8719705703899167E-2</v>
      </c>
      <c r="X13" s="17">
        <v>5.7553067581442421E-2</v>
      </c>
      <c r="Y13" s="17">
        <v>7.4355886095738094E-2</v>
      </c>
      <c r="AA13" s="17">
        <v>0.12113353704810829</v>
      </c>
      <c r="AB13" s="17">
        <v>7.9416936964958787E-2</v>
      </c>
      <c r="AC13" s="17">
        <v>7.3570335267656606E-2</v>
      </c>
      <c r="AD13" s="17">
        <v>0.104657571730323</v>
      </c>
      <c r="AE13" s="17">
        <v>4.7736147564938568E-2</v>
      </c>
      <c r="AF13" s="17">
        <v>6.1945233562964302E-2</v>
      </c>
      <c r="AG13" s="17">
        <v>9.1131894495180971E-2</v>
      </c>
      <c r="AH13" s="17">
        <v>8.3213145574815364E-2</v>
      </c>
      <c r="AI13" s="17">
        <v>5.0217965372377903E-2</v>
      </c>
      <c r="AJ13" s="17">
        <v>5.9708827452113769E-2</v>
      </c>
      <c r="AK13" s="17">
        <v>5.0993881941766177E-2</v>
      </c>
      <c r="AL13" s="17">
        <v>7.0600004883665426E-2</v>
      </c>
      <c r="AM13" s="17">
        <v>8.5890125672526046E-2</v>
      </c>
      <c r="AN13" s="17">
        <v>7.374294880748658E-2</v>
      </c>
      <c r="AO13" s="17">
        <v>0.1156730551921463</v>
      </c>
      <c r="AP13" s="17">
        <v>4.3442100768234918E-2</v>
      </c>
      <c r="AQ13" s="17">
        <v>3.3357729640144843E-2</v>
      </c>
      <c r="AS13" s="17">
        <v>7.1089978725479841E-2</v>
      </c>
      <c r="AT13" s="17">
        <v>5.6011495082276867E-2</v>
      </c>
      <c r="AU13" s="17">
        <v>5.7712147265285833E-2</v>
      </c>
      <c r="AV13" s="17">
        <v>0.1274458809425609</v>
      </c>
      <c r="AW13" s="17">
        <v>9.4640213445136581E-2</v>
      </c>
      <c r="AX13" s="17">
        <v>5.881105224151973E-2</v>
      </c>
      <c r="AY13" s="17">
        <v>5.5018536913105008E-2</v>
      </c>
      <c r="AZ13" s="17">
        <v>6.506122968269383E-2</v>
      </c>
      <c r="BB13" s="17">
        <v>6.2671357283514334E-2</v>
      </c>
      <c r="BC13" s="17">
        <v>5.0411751825147857E-2</v>
      </c>
      <c r="BD13" s="17">
        <v>4.096556699164336E-2</v>
      </c>
      <c r="BE13" s="17">
        <v>0.10987729459933041</v>
      </c>
      <c r="BF13" s="17">
        <v>9.4545197352317104E-2</v>
      </c>
      <c r="BG13" s="17">
        <v>5.5506252746623262E-2</v>
      </c>
      <c r="BH13" s="17">
        <v>4.7614329342793617E-2</v>
      </c>
      <c r="BI13" s="17">
        <v>5.2410393131409778E-2</v>
      </c>
      <c r="BJ13" s="17">
        <v>8.483582665555453E-2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132</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7.9721220415071084E-2</v>
      </c>
      <c r="D9" s="17">
        <v>9.2526279000966938E-2</v>
      </c>
      <c r="E9" s="17">
        <v>0.13850076046838139</v>
      </c>
      <c r="F9" s="17">
        <v>0.1174114497965744</v>
      </c>
      <c r="G9" s="17">
        <v>5.8013517205430722E-2</v>
      </c>
      <c r="H9" s="17">
        <v>4.4274811227816083E-2</v>
      </c>
      <c r="I9" s="17">
        <v>3.4307641887331292E-2</v>
      </c>
      <c r="K9" s="17">
        <v>0.107799226019203</v>
      </c>
      <c r="L9" s="17">
        <v>5.2630967147709248E-2</v>
      </c>
      <c r="N9" s="17">
        <v>8.6312469730486785E-2</v>
      </c>
      <c r="O9" s="17">
        <v>8.0134814834555035E-2</v>
      </c>
      <c r="P9" s="17">
        <v>6.6616845652370305E-2</v>
      </c>
      <c r="Q9" s="17">
        <v>0.10559942002422811</v>
      </c>
      <c r="R9" s="17">
        <v>8.1449812931920496E-2</v>
      </c>
      <c r="S9" s="17">
        <v>6.6190099640083197E-2</v>
      </c>
      <c r="T9" s="17">
        <v>6.0237063731442789E-2</v>
      </c>
      <c r="U9" s="17">
        <v>5.8464633792164607E-2</v>
      </c>
      <c r="V9" s="17">
        <v>7.5399393332400602E-2</v>
      </c>
      <c r="W9" s="17">
        <v>0.1265852035052677</v>
      </c>
      <c r="X9" s="17">
        <v>6.8696839181733693E-2</v>
      </c>
      <c r="Y9" s="17">
        <v>6.0191517504294488E-2</v>
      </c>
      <c r="AA9" s="17">
        <v>9.1402748095609193E-2</v>
      </c>
      <c r="AB9" s="17">
        <v>0.1174495580119277</v>
      </c>
      <c r="AC9" s="17">
        <v>4.9466120101785922E-2</v>
      </c>
      <c r="AD9" s="17">
        <v>5.3323449697423017E-2</v>
      </c>
      <c r="AE9" s="17">
        <v>6.6979126974239134E-2</v>
      </c>
      <c r="AF9" s="17">
        <v>8.106999875208272E-2</v>
      </c>
      <c r="AG9" s="17">
        <v>5.006116507289704E-2</v>
      </c>
      <c r="AH9" s="17">
        <v>0.12422658784158611</v>
      </c>
      <c r="AI9" s="17">
        <v>7.4460429160829067E-2</v>
      </c>
      <c r="AJ9" s="17">
        <v>6.8508195587539192E-2</v>
      </c>
      <c r="AK9" s="17">
        <v>6.9483400367982937E-2</v>
      </c>
      <c r="AL9" s="17">
        <v>8.8730540121475146E-2</v>
      </c>
      <c r="AM9" s="17">
        <v>0.11786882034973151</v>
      </c>
      <c r="AN9" s="17">
        <v>9.3025501176515077E-2</v>
      </c>
      <c r="AO9" s="17">
        <v>0.1154451143443371</v>
      </c>
      <c r="AP9" s="17">
        <v>0.11030325936389999</v>
      </c>
      <c r="AQ9" s="17">
        <v>1.7053420549551779E-2</v>
      </c>
      <c r="AS9" s="17">
        <v>9.410518432865525E-2</v>
      </c>
      <c r="AT9" s="17">
        <v>9.0957209744175538E-2</v>
      </c>
      <c r="AU9" s="17">
        <v>6.0102803472952132E-2</v>
      </c>
      <c r="AV9" s="17">
        <v>5.0268807547039322E-2</v>
      </c>
      <c r="AW9" s="17">
        <v>0.1211184344256718</v>
      </c>
      <c r="AX9" s="17">
        <v>6.1124811404810353E-2</v>
      </c>
      <c r="AY9" s="17">
        <v>3.8082583555545571E-2</v>
      </c>
      <c r="AZ9" s="17">
        <v>4.5936878944048382E-2</v>
      </c>
      <c r="BB9" s="17">
        <v>8.2828075693681696E-2</v>
      </c>
      <c r="BC9" s="17">
        <v>0.1161143884249814</v>
      </c>
      <c r="BD9" s="17">
        <v>6.1832940860244073E-2</v>
      </c>
      <c r="BE9" s="17">
        <v>4.0098385303961037E-2</v>
      </c>
      <c r="BF9" s="17">
        <v>0.12186486416497611</v>
      </c>
      <c r="BG9" s="17">
        <v>7.7648754545865076E-2</v>
      </c>
      <c r="BH9" s="17">
        <v>3.2315444848104669E-2</v>
      </c>
      <c r="BI9" s="17">
        <v>2.3067094743913202E-2</v>
      </c>
      <c r="BJ9" s="17">
        <v>3.7287697224067808E-2</v>
      </c>
    </row>
    <row r="10" spans="2:64" ht="18.95" customHeight="1">
      <c r="B10" s="20" t="s">
        <v>127</v>
      </c>
      <c r="C10" s="17">
        <v>0.19390499250809659</v>
      </c>
      <c r="D10" s="17">
        <v>0.2572828229198208</v>
      </c>
      <c r="E10" s="17">
        <v>0.28026045626423302</v>
      </c>
      <c r="F10" s="17">
        <v>0.21275152076579401</v>
      </c>
      <c r="G10" s="17">
        <v>0.18034295735669459</v>
      </c>
      <c r="H10" s="17">
        <v>0.1405272164902511</v>
      </c>
      <c r="I10" s="17">
        <v>0.1133579758366956</v>
      </c>
      <c r="K10" s="17">
        <v>0.21723444842976619</v>
      </c>
      <c r="L10" s="17">
        <v>0.1719622140737633</v>
      </c>
      <c r="N10" s="17">
        <v>0.18085856789061869</v>
      </c>
      <c r="O10" s="17">
        <v>0.1907081880859742</v>
      </c>
      <c r="P10" s="17">
        <v>0.1646105138408</v>
      </c>
      <c r="Q10" s="17">
        <v>0.17765191189936111</v>
      </c>
      <c r="R10" s="17">
        <v>0.25107606433576851</v>
      </c>
      <c r="S10" s="17">
        <v>0.21049778373490019</v>
      </c>
      <c r="T10" s="17">
        <v>0.18601249448304771</v>
      </c>
      <c r="U10" s="17">
        <v>0.17169056093854079</v>
      </c>
      <c r="V10" s="17">
        <v>0.1901587518339278</v>
      </c>
      <c r="W10" s="17">
        <v>0.25319205090955371</v>
      </c>
      <c r="X10" s="17">
        <v>0.14867320549788771</v>
      </c>
      <c r="Y10" s="17">
        <v>0.14710750530658681</v>
      </c>
      <c r="AA10" s="17">
        <v>9.6730614816900831E-2</v>
      </c>
      <c r="AB10" s="17">
        <v>0.20407452868453069</v>
      </c>
      <c r="AC10" s="17">
        <v>0.21416690597486671</v>
      </c>
      <c r="AD10" s="17">
        <v>0.1747319185437477</v>
      </c>
      <c r="AE10" s="17">
        <v>0.2285105142121695</v>
      </c>
      <c r="AF10" s="17">
        <v>0.14813820638835681</v>
      </c>
      <c r="AG10" s="17">
        <v>0.20690384722797839</v>
      </c>
      <c r="AH10" s="17">
        <v>0.15165151612166891</v>
      </c>
      <c r="AI10" s="17">
        <v>0.1493260304184757</v>
      </c>
      <c r="AJ10" s="17">
        <v>0.15368736548784251</v>
      </c>
      <c r="AK10" s="17">
        <v>0.2316584017535708</v>
      </c>
      <c r="AL10" s="17">
        <v>0.19955420095860721</v>
      </c>
      <c r="AM10" s="17">
        <v>0.29774742600666487</v>
      </c>
      <c r="AN10" s="17">
        <v>0.14709784703799911</v>
      </c>
      <c r="AO10" s="17">
        <v>0.23669557415466849</v>
      </c>
      <c r="AP10" s="17">
        <v>0.23399639381066401</v>
      </c>
      <c r="AQ10" s="17">
        <v>0.1821367958415506</v>
      </c>
      <c r="AS10" s="17">
        <v>0.2261265615587639</v>
      </c>
      <c r="AT10" s="17">
        <v>0.20646319047054071</v>
      </c>
      <c r="AU10" s="17">
        <v>0.16288771697256499</v>
      </c>
      <c r="AV10" s="17">
        <v>0.13715241368771031</v>
      </c>
      <c r="AW10" s="17">
        <v>0.2237908063162499</v>
      </c>
      <c r="AX10" s="17">
        <v>0.14367917623003709</v>
      </c>
      <c r="AY10" s="17">
        <v>0.16693085928963189</v>
      </c>
      <c r="AZ10" s="17">
        <v>0.16853591183313871</v>
      </c>
      <c r="BB10" s="17">
        <v>0.22917457235698649</v>
      </c>
      <c r="BC10" s="17">
        <v>0.23648285494296739</v>
      </c>
      <c r="BD10" s="17">
        <v>0.16453601835254039</v>
      </c>
      <c r="BE10" s="17">
        <v>0.146413717083865</v>
      </c>
      <c r="BF10" s="17">
        <v>0.24466388954695831</v>
      </c>
      <c r="BG10" s="17">
        <v>0.15509112558133631</v>
      </c>
      <c r="BH10" s="17">
        <v>0.1177165121125202</v>
      </c>
      <c r="BI10" s="17">
        <v>9.129102226221196E-2</v>
      </c>
      <c r="BJ10" s="17">
        <v>0.19134271614944201</v>
      </c>
    </row>
    <row r="11" spans="2:64" ht="32.1" customHeight="1">
      <c r="B11" s="20" t="s">
        <v>128</v>
      </c>
      <c r="C11" s="17">
        <v>0.31729479000689892</v>
      </c>
      <c r="D11" s="17">
        <v>0.37735740578056209</v>
      </c>
      <c r="E11" s="17">
        <v>0.30250173279575471</v>
      </c>
      <c r="F11" s="17">
        <v>0.3607808485136289</v>
      </c>
      <c r="G11" s="17">
        <v>0.37049948055139448</v>
      </c>
      <c r="H11" s="17">
        <v>0.26245692289896833</v>
      </c>
      <c r="I11" s="17">
        <v>0.2484267532060985</v>
      </c>
      <c r="K11" s="17">
        <v>0.2918802066622771</v>
      </c>
      <c r="L11" s="17">
        <v>0.34122183008928397</v>
      </c>
      <c r="N11" s="17">
        <v>0.29158798920825518</v>
      </c>
      <c r="O11" s="17">
        <v>0.44344370013813178</v>
      </c>
      <c r="P11" s="17">
        <v>0.35453691332596993</v>
      </c>
      <c r="Q11" s="17">
        <v>0.32227269265970648</v>
      </c>
      <c r="R11" s="17">
        <v>0.28186802505886038</v>
      </c>
      <c r="S11" s="17">
        <v>0.28752043303791858</v>
      </c>
      <c r="T11" s="17">
        <v>0.32103935409757312</v>
      </c>
      <c r="U11" s="17">
        <v>0.33880980920371401</v>
      </c>
      <c r="V11" s="17">
        <v>0.31811325691452008</v>
      </c>
      <c r="W11" s="17">
        <v>0.30810278446959671</v>
      </c>
      <c r="X11" s="17">
        <v>0.3265355336880002</v>
      </c>
      <c r="Y11" s="17">
        <v>0.32439444904515552</v>
      </c>
      <c r="AA11" s="17">
        <v>0.53899314651065744</v>
      </c>
      <c r="AB11" s="17">
        <v>0.35973508722242908</v>
      </c>
      <c r="AC11" s="17">
        <v>0.33395173270249501</v>
      </c>
      <c r="AD11" s="17">
        <v>0.33018998490478241</v>
      </c>
      <c r="AE11" s="17">
        <v>0.37136443628055149</v>
      </c>
      <c r="AF11" s="17">
        <v>0.30429478438454599</v>
      </c>
      <c r="AG11" s="17">
        <v>0.33381805780359641</v>
      </c>
      <c r="AH11" s="17">
        <v>0.24475579529830019</v>
      </c>
      <c r="AI11" s="17">
        <v>0.3343837630906672</v>
      </c>
      <c r="AJ11" s="17">
        <v>0.30785152767743729</v>
      </c>
      <c r="AK11" s="17">
        <v>0.29072713328669658</v>
      </c>
      <c r="AL11" s="17">
        <v>0.25184804750118622</v>
      </c>
      <c r="AM11" s="17">
        <v>0.23443133032701929</v>
      </c>
      <c r="AN11" s="17">
        <v>0.3118118526412359</v>
      </c>
      <c r="AO11" s="17">
        <v>0.23495781142828651</v>
      </c>
      <c r="AP11" s="17">
        <v>0.32477062687896763</v>
      </c>
      <c r="AQ11" s="17">
        <v>0.43329770143321289</v>
      </c>
      <c r="AS11" s="17">
        <v>0.26472161950229689</v>
      </c>
      <c r="AT11" s="17">
        <v>0.28173694387238468</v>
      </c>
      <c r="AU11" s="17">
        <v>0.23362345465434389</v>
      </c>
      <c r="AV11" s="17">
        <v>0.32082427994750029</v>
      </c>
      <c r="AW11" s="17">
        <v>0.32645362481379592</v>
      </c>
      <c r="AX11" s="17">
        <v>0.34545320687695569</v>
      </c>
      <c r="AY11" s="17">
        <v>0.63078045403180616</v>
      </c>
      <c r="AZ11" s="17">
        <v>0.41669201970415992</v>
      </c>
      <c r="BB11" s="17">
        <v>0.25853545970056457</v>
      </c>
      <c r="BC11" s="17">
        <v>0.26719008636862801</v>
      </c>
      <c r="BD11" s="17">
        <v>0.23212755425886891</v>
      </c>
      <c r="BE11" s="17">
        <v>0.31144624886346078</v>
      </c>
      <c r="BF11" s="17">
        <v>0.29785120091376832</v>
      </c>
      <c r="BG11" s="17">
        <v>0.3635687945600416</v>
      </c>
      <c r="BH11" s="17">
        <v>0.51376975423676652</v>
      </c>
      <c r="BI11" s="17">
        <v>0.4898345904697623</v>
      </c>
      <c r="BJ11" s="17">
        <v>0.28629025769008071</v>
      </c>
    </row>
    <row r="12" spans="2:64" ht="18.95" customHeight="1">
      <c r="B12" s="20" t="s">
        <v>129</v>
      </c>
      <c r="C12" s="17">
        <v>0.21828923191537211</v>
      </c>
      <c r="D12" s="17">
        <v>0.17771899620564319</v>
      </c>
      <c r="E12" s="17">
        <v>0.17191711900094761</v>
      </c>
      <c r="F12" s="17">
        <v>0.1923061011760232</v>
      </c>
      <c r="G12" s="17">
        <v>0.1964092777500149</v>
      </c>
      <c r="H12" s="17">
        <v>0.28495878939919039</v>
      </c>
      <c r="I12" s="17">
        <v>0.27677438633497559</v>
      </c>
      <c r="K12" s="17">
        <v>0.19535527163106489</v>
      </c>
      <c r="L12" s="17">
        <v>0.2395595968332177</v>
      </c>
      <c r="N12" s="17">
        <v>0.22796835623603659</v>
      </c>
      <c r="O12" s="17">
        <v>0.2051284662194845</v>
      </c>
      <c r="P12" s="17">
        <v>0.2347907847687358</v>
      </c>
      <c r="Q12" s="17">
        <v>0.2003927950492399</v>
      </c>
      <c r="R12" s="17">
        <v>0.1835630986143644</v>
      </c>
      <c r="S12" s="17">
        <v>0.21727819301635001</v>
      </c>
      <c r="T12" s="17">
        <v>0.19592797380432639</v>
      </c>
      <c r="U12" s="17">
        <v>0.27491558917203268</v>
      </c>
      <c r="V12" s="17">
        <v>0.22377818888047521</v>
      </c>
      <c r="W12" s="17">
        <v>0.17408598362496311</v>
      </c>
      <c r="X12" s="17">
        <v>0.2438602739819834</v>
      </c>
      <c r="Y12" s="17">
        <v>0.2452068741155905</v>
      </c>
      <c r="AA12" s="17">
        <v>9.2309608201028875E-2</v>
      </c>
      <c r="AB12" s="17">
        <v>0.18834956037523731</v>
      </c>
      <c r="AC12" s="17">
        <v>0.23726642752234231</v>
      </c>
      <c r="AD12" s="17">
        <v>0.22872856022402291</v>
      </c>
      <c r="AE12" s="17">
        <v>0.1810055890939086</v>
      </c>
      <c r="AF12" s="17">
        <v>0.26027881111493639</v>
      </c>
      <c r="AG12" s="17">
        <v>0.22533114010723451</v>
      </c>
      <c r="AH12" s="17">
        <v>0.21189018243505151</v>
      </c>
      <c r="AI12" s="17">
        <v>0.25690387256186192</v>
      </c>
      <c r="AJ12" s="17">
        <v>0.25269734386915932</v>
      </c>
      <c r="AK12" s="17">
        <v>0.21672912821969029</v>
      </c>
      <c r="AL12" s="17">
        <v>0.21322789663408209</v>
      </c>
      <c r="AM12" s="17">
        <v>0.1896245042392371</v>
      </c>
      <c r="AN12" s="17">
        <v>0.24307485382235569</v>
      </c>
      <c r="AO12" s="17">
        <v>0.17653642954084461</v>
      </c>
      <c r="AP12" s="17">
        <v>0.17106513175939869</v>
      </c>
      <c r="AQ12" s="17">
        <v>0.25747068965449499</v>
      </c>
      <c r="AS12" s="17">
        <v>0.21830440133272419</v>
      </c>
      <c r="AT12" s="17">
        <v>0.21585647270750269</v>
      </c>
      <c r="AU12" s="17">
        <v>0.26630233288548699</v>
      </c>
      <c r="AV12" s="17">
        <v>0.1996932581755185</v>
      </c>
      <c r="AW12" s="17">
        <v>0.21062445352468789</v>
      </c>
      <c r="AX12" s="17">
        <v>0.22338832928282071</v>
      </c>
      <c r="AY12" s="17">
        <v>9.3214026321191343E-2</v>
      </c>
      <c r="AZ12" s="17">
        <v>0.22954677228741219</v>
      </c>
      <c r="BB12" s="17">
        <v>0.25777983292166462</v>
      </c>
      <c r="BC12" s="17">
        <v>0.1866957385700678</v>
      </c>
      <c r="BD12" s="17">
        <v>0.28628776680708878</v>
      </c>
      <c r="BE12" s="17">
        <v>0.2433745490954943</v>
      </c>
      <c r="BF12" s="17">
        <v>0.18795862429363899</v>
      </c>
      <c r="BG12" s="17">
        <v>0.19140895339161629</v>
      </c>
      <c r="BH12" s="17">
        <v>0.19872605327957241</v>
      </c>
      <c r="BI12" s="17">
        <v>0.19737844458381781</v>
      </c>
      <c r="BJ12" s="17">
        <v>0.27461523044902858</v>
      </c>
    </row>
    <row r="13" spans="2:64" ht="18.95" customHeight="1">
      <c r="B13" s="20" t="s">
        <v>130</v>
      </c>
      <c r="C13" s="17">
        <v>0.19078976515456131</v>
      </c>
      <c r="D13" s="17">
        <v>9.5114496093006984E-2</v>
      </c>
      <c r="E13" s="17">
        <v>0.10681993147068319</v>
      </c>
      <c r="F13" s="17">
        <v>0.1167500797479795</v>
      </c>
      <c r="G13" s="17">
        <v>0.19473476713646529</v>
      </c>
      <c r="H13" s="17">
        <v>0.26778225998377397</v>
      </c>
      <c r="I13" s="17">
        <v>0.32713324273489908</v>
      </c>
      <c r="K13" s="17">
        <v>0.18773084725768879</v>
      </c>
      <c r="L13" s="17">
        <v>0.19462539185602579</v>
      </c>
      <c r="N13" s="17">
        <v>0.2132726169346027</v>
      </c>
      <c r="O13" s="17">
        <v>8.0584830721854739E-2</v>
      </c>
      <c r="P13" s="17">
        <v>0.1794449424121238</v>
      </c>
      <c r="Q13" s="17">
        <v>0.19408318036746461</v>
      </c>
      <c r="R13" s="17">
        <v>0.20204299905908621</v>
      </c>
      <c r="S13" s="17">
        <v>0.21851349057074809</v>
      </c>
      <c r="T13" s="17">
        <v>0.23678311388360981</v>
      </c>
      <c r="U13" s="17">
        <v>0.156119406893548</v>
      </c>
      <c r="V13" s="17">
        <v>0.19255040903867629</v>
      </c>
      <c r="W13" s="17">
        <v>0.13803397749061891</v>
      </c>
      <c r="X13" s="17">
        <v>0.21223414765039481</v>
      </c>
      <c r="Y13" s="17">
        <v>0.22309965402837281</v>
      </c>
      <c r="AA13" s="17">
        <v>0.1805638823758037</v>
      </c>
      <c r="AB13" s="17">
        <v>0.13039126570587531</v>
      </c>
      <c r="AC13" s="17">
        <v>0.16514881369851009</v>
      </c>
      <c r="AD13" s="17">
        <v>0.21302608663002401</v>
      </c>
      <c r="AE13" s="17">
        <v>0.15214033343913111</v>
      </c>
      <c r="AF13" s="17">
        <v>0.20621819936007821</v>
      </c>
      <c r="AG13" s="17">
        <v>0.1838857897882937</v>
      </c>
      <c r="AH13" s="17">
        <v>0.26747591830339318</v>
      </c>
      <c r="AI13" s="17">
        <v>0.18492590476816631</v>
      </c>
      <c r="AJ13" s="17">
        <v>0.21725556737802171</v>
      </c>
      <c r="AK13" s="17">
        <v>0.19140193637205941</v>
      </c>
      <c r="AL13" s="17">
        <v>0.24663931478464929</v>
      </c>
      <c r="AM13" s="17">
        <v>0.16032791907734731</v>
      </c>
      <c r="AN13" s="17">
        <v>0.2049899453218943</v>
      </c>
      <c r="AO13" s="17">
        <v>0.2363650705318632</v>
      </c>
      <c r="AP13" s="17">
        <v>0.15986458818706981</v>
      </c>
      <c r="AQ13" s="17">
        <v>0.1100413925211897</v>
      </c>
      <c r="AS13" s="17">
        <v>0.19674223327755971</v>
      </c>
      <c r="AT13" s="17">
        <v>0.20498618320539611</v>
      </c>
      <c r="AU13" s="17">
        <v>0.27708369201465188</v>
      </c>
      <c r="AV13" s="17">
        <v>0.2920612406422316</v>
      </c>
      <c r="AW13" s="17">
        <v>0.1180126809195943</v>
      </c>
      <c r="AX13" s="17">
        <v>0.22635447620537591</v>
      </c>
      <c r="AY13" s="17">
        <v>7.0992076801824677E-2</v>
      </c>
      <c r="AZ13" s="17">
        <v>0.1392884172312408</v>
      </c>
      <c r="BB13" s="17">
        <v>0.17168205932710251</v>
      </c>
      <c r="BC13" s="17">
        <v>0.19351693169335529</v>
      </c>
      <c r="BD13" s="17">
        <v>0.25521571972125789</v>
      </c>
      <c r="BE13" s="17">
        <v>0.25866709965321888</v>
      </c>
      <c r="BF13" s="17">
        <v>0.14766142108065819</v>
      </c>
      <c r="BG13" s="17">
        <v>0.21228237192114049</v>
      </c>
      <c r="BH13" s="17">
        <v>0.13747223552303589</v>
      </c>
      <c r="BI13" s="17">
        <v>0.19842884794029481</v>
      </c>
      <c r="BJ13" s="17">
        <v>0.2104640984873809</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133</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8.2369325404006433E-2</v>
      </c>
      <c r="D9" s="17">
        <v>0.118597452852113</v>
      </c>
      <c r="E9" s="17">
        <v>0.1515214397249911</v>
      </c>
      <c r="F9" s="17">
        <v>0.129343327800265</v>
      </c>
      <c r="G9" s="17">
        <v>4.4311211954328029E-2</v>
      </c>
      <c r="H9" s="17">
        <v>3.0784297700977289E-2</v>
      </c>
      <c r="I9" s="17">
        <v>2.963611404076965E-2</v>
      </c>
      <c r="K9" s="17">
        <v>0.1038902876066734</v>
      </c>
      <c r="L9" s="17">
        <v>6.1699720455194847E-2</v>
      </c>
      <c r="N9" s="17">
        <v>7.990772515324307E-2</v>
      </c>
      <c r="O9" s="17">
        <v>9.5316442645367871E-2</v>
      </c>
      <c r="P9" s="17">
        <v>7.8608432959041574E-2</v>
      </c>
      <c r="Q9" s="17">
        <v>7.2339345305387923E-2</v>
      </c>
      <c r="R9" s="17">
        <v>8.6757218726971105E-2</v>
      </c>
      <c r="S9" s="17">
        <v>4.1625068181321147E-2</v>
      </c>
      <c r="T9" s="17">
        <v>5.5574834561008729E-2</v>
      </c>
      <c r="U9" s="17">
        <v>6.8360399386465098E-2</v>
      </c>
      <c r="V9" s="17">
        <v>6.4356271504481158E-2</v>
      </c>
      <c r="W9" s="17">
        <v>0.17325508288155231</v>
      </c>
      <c r="X9" s="17">
        <v>6.4929349845353368E-2</v>
      </c>
      <c r="Y9" s="17">
        <v>5.1092971751425957E-2</v>
      </c>
      <c r="AA9" s="17">
        <v>9.3311241987112492E-2</v>
      </c>
      <c r="AB9" s="17">
        <v>9.0494475650852141E-2</v>
      </c>
      <c r="AC9" s="17">
        <v>8.2699856547305772E-2</v>
      </c>
      <c r="AD9" s="17">
        <v>6.5713961073246063E-2</v>
      </c>
      <c r="AE9" s="17">
        <v>3.8237934148600453E-2</v>
      </c>
      <c r="AF9" s="17">
        <v>6.2463295042916991E-2</v>
      </c>
      <c r="AG9" s="17">
        <v>8.3896570299464096E-2</v>
      </c>
      <c r="AH9" s="17">
        <v>8.6908582339483786E-2</v>
      </c>
      <c r="AI9" s="17">
        <v>8.2947697094141626E-2</v>
      </c>
      <c r="AJ9" s="17">
        <v>0.1104593645206353</v>
      </c>
      <c r="AK9" s="17">
        <v>6.4311542929801568E-2</v>
      </c>
      <c r="AL9" s="17">
        <v>0.1161604492157462</v>
      </c>
      <c r="AM9" s="17">
        <v>7.2619798899736618E-2</v>
      </c>
      <c r="AN9" s="17">
        <v>0.1450946701257631</v>
      </c>
      <c r="AO9" s="17">
        <v>5.7508933801662589E-2</v>
      </c>
      <c r="AP9" s="17">
        <v>0.1762280188286327</v>
      </c>
      <c r="AQ9" s="17">
        <v>3.2924423758060088E-2</v>
      </c>
      <c r="AS9" s="17">
        <v>7.634380831768188E-2</v>
      </c>
      <c r="AT9" s="17">
        <v>9.3947239067389346E-2</v>
      </c>
      <c r="AU9" s="17">
        <v>7.4181924564937107E-2</v>
      </c>
      <c r="AV9" s="17">
        <v>6.4138760650064686E-2</v>
      </c>
      <c r="AW9" s="17">
        <v>0.1071910105829765</v>
      </c>
      <c r="AX9" s="17">
        <v>6.1013431127324998E-2</v>
      </c>
      <c r="AY9" s="17">
        <v>9.4059678602142649E-2</v>
      </c>
      <c r="AZ9" s="17">
        <v>6.1605220930739453E-2</v>
      </c>
      <c r="BB9" s="17">
        <v>6.8914089341674117E-2</v>
      </c>
      <c r="BC9" s="17">
        <v>0.1190837209536479</v>
      </c>
      <c r="BD9" s="17">
        <v>7.9790433461633878E-2</v>
      </c>
      <c r="BE9" s="17">
        <v>6.896969675371642E-2</v>
      </c>
      <c r="BF9" s="17">
        <v>9.8056781421525269E-2</v>
      </c>
      <c r="BG9" s="17">
        <v>0.13483246944831251</v>
      </c>
      <c r="BH9" s="17">
        <v>5.9230110754300347E-2</v>
      </c>
      <c r="BI9" s="17">
        <v>3.1691500328915281E-2</v>
      </c>
      <c r="BJ9" s="17">
        <v>3.5569166734969203E-2</v>
      </c>
    </row>
    <row r="10" spans="2:64" ht="18.95" customHeight="1">
      <c r="B10" s="20" t="s">
        <v>127</v>
      </c>
      <c r="C10" s="17">
        <v>0.1883405020851735</v>
      </c>
      <c r="D10" s="17">
        <v>0.27511551223552022</v>
      </c>
      <c r="E10" s="17">
        <v>0.2817198553441852</v>
      </c>
      <c r="F10" s="17">
        <v>0.22024667059231851</v>
      </c>
      <c r="G10" s="17">
        <v>0.14171254353885229</v>
      </c>
      <c r="H10" s="17">
        <v>0.11771224536912479</v>
      </c>
      <c r="I10" s="17">
        <v>0.114440331038623</v>
      </c>
      <c r="K10" s="17">
        <v>0.19919433382850629</v>
      </c>
      <c r="L10" s="17">
        <v>0.17856683363267731</v>
      </c>
      <c r="N10" s="17">
        <v>0.211704279348116</v>
      </c>
      <c r="O10" s="17">
        <v>0.14243260352473941</v>
      </c>
      <c r="P10" s="17">
        <v>0.1159228200912733</v>
      </c>
      <c r="Q10" s="17">
        <v>0.23892680686331169</v>
      </c>
      <c r="R10" s="17">
        <v>0.192838573727702</v>
      </c>
      <c r="S10" s="17">
        <v>0.1450576340592345</v>
      </c>
      <c r="T10" s="17">
        <v>0.21589324593091269</v>
      </c>
      <c r="U10" s="17">
        <v>0.17563803095023919</v>
      </c>
      <c r="V10" s="17">
        <v>0.22065403172007331</v>
      </c>
      <c r="W10" s="17">
        <v>0.2029746974828826</v>
      </c>
      <c r="X10" s="17">
        <v>0.1777005097180018</v>
      </c>
      <c r="Y10" s="17">
        <v>0.1817757952779786</v>
      </c>
      <c r="AA10" s="17">
        <v>0.12834404437868699</v>
      </c>
      <c r="AB10" s="17">
        <v>0.22144810343655361</v>
      </c>
      <c r="AC10" s="17">
        <v>0.1730484862425257</v>
      </c>
      <c r="AD10" s="17">
        <v>0.17207809329665111</v>
      </c>
      <c r="AE10" s="17">
        <v>0.24074109791436041</v>
      </c>
      <c r="AF10" s="17">
        <v>0.16275059722488039</v>
      </c>
      <c r="AG10" s="17">
        <v>0.20312761980117189</v>
      </c>
      <c r="AH10" s="17">
        <v>0.19262663265266131</v>
      </c>
      <c r="AI10" s="17">
        <v>0.1650970558952421</v>
      </c>
      <c r="AJ10" s="17">
        <v>0.1629163088926408</v>
      </c>
      <c r="AK10" s="17">
        <v>0.18862712857754521</v>
      </c>
      <c r="AL10" s="17">
        <v>0.1225949286443524</v>
      </c>
      <c r="AM10" s="17">
        <v>0.25780953343400692</v>
      </c>
      <c r="AN10" s="17">
        <v>9.5543501083889634E-2</v>
      </c>
      <c r="AO10" s="17">
        <v>0.27615860943851339</v>
      </c>
      <c r="AP10" s="17">
        <v>0.2040028526678761</v>
      </c>
      <c r="AQ10" s="17">
        <v>0.15857850167356749</v>
      </c>
      <c r="AS10" s="17">
        <v>0.2012606103328847</v>
      </c>
      <c r="AT10" s="17">
        <v>0.20652145042297981</v>
      </c>
      <c r="AU10" s="17">
        <v>0.1618355974398038</v>
      </c>
      <c r="AV10" s="17">
        <v>0.1820540336953832</v>
      </c>
      <c r="AW10" s="17">
        <v>0.20022861106825809</v>
      </c>
      <c r="AX10" s="17">
        <v>0.14334746534963849</v>
      </c>
      <c r="AY10" s="17">
        <v>0.14681384679761231</v>
      </c>
      <c r="AZ10" s="17">
        <v>0.16324308115756331</v>
      </c>
      <c r="BB10" s="17">
        <v>0.21883623108325781</v>
      </c>
      <c r="BC10" s="17">
        <v>0.22216588005761781</v>
      </c>
      <c r="BD10" s="17">
        <v>0.2049184952442499</v>
      </c>
      <c r="BE10" s="17">
        <v>0.19332510376496459</v>
      </c>
      <c r="BF10" s="17">
        <v>0.19273761920267379</v>
      </c>
      <c r="BG10" s="17">
        <v>0.13532842544360449</v>
      </c>
      <c r="BH10" s="17">
        <v>0.17851581176900569</v>
      </c>
      <c r="BI10" s="17">
        <v>0.10558342709170231</v>
      </c>
      <c r="BJ10" s="17">
        <v>8.8643512568697222E-2</v>
      </c>
    </row>
    <row r="11" spans="2:64" ht="32.1" customHeight="1">
      <c r="B11" s="20" t="s">
        <v>128</v>
      </c>
      <c r="C11" s="17">
        <v>0.33935495896886242</v>
      </c>
      <c r="D11" s="17">
        <v>0.36485474472223872</v>
      </c>
      <c r="E11" s="17">
        <v>0.32213358095988581</v>
      </c>
      <c r="F11" s="17">
        <v>0.34559250044271328</v>
      </c>
      <c r="G11" s="17">
        <v>0.43136522078027473</v>
      </c>
      <c r="H11" s="17">
        <v>0.31200513204793218</v>
      </c>
      <c r="I11" s="17">
        <v>0.2754559420858686</v>
      </c>
      <c r="K11" s="17">
        <v>0.30821198464581268</v>
      </c>
      <c r="L11" s="17">
        <v>0.36793132408917062</v>
      </c>
      <c r="N11" s="17">
        <v>0.3015112111237459</v>
      </c>
      <c r="O11" s="17">
        <v>0.42975686910701683</v>
      </c>
      <c r="P11" s="17">
        <v>0.37091088312203618</v>
      </c>
      <c r="Q11" s="17">
        <v>0.29330518218616791</v>
      </c>
      <c r="R11" s="17">
        <v>0.33566719858627958</v>
      </c>
      <c r="S11" s="17">
        <v>0.43031336290107303</v>
      </c>
      <c r="T11" s="17">
        <v>0.36642317636972288</v>
      </c>
      <c r="U11" s="17">
        <v>0.31798164051524791</v>
      </c>
      <c r="V11" s="17">
        <v>0.31434097456733728</v>
      </c>
      <c r="W11" s="17">
        <v>0.32941181343714449</v>
      </c>
      <c r="X11" s="17">
        <v>0.33064124481542828</v>
      </c>
      <c r="Y11" s="17">
        <v>0.32572507552086882</v>
      </c>
      <c r="AA11" s="17">
        <v>0.50479454302474724</v>
      </c>
      <c r="AB11" s="17">
        <v>0.3560197499565273</v>
      </c>
      <c r="AC11" s="17">
        <v>0.40003560488534479</v>
      </c>
      <c r="AD11" s="17">
        <v>0.33698611341670498</v>
      </c>
      <c r="AE11" s="17">
        <v>0.41986017131843051</v>
      </c>
      <c r="AF11" s="17">
        <v>0.31388591310717628</v>
      </c>
      <c r="AG11" s="17">
        <v>0.30193535585311532</v>
      </c>
      <c r="AH11" s="17">
        <v>0.2630020462568175</v>
      </c>
      <c r="AI11" s="17">
        <v>0.3489901544491773</v>
      </c>
      <c r="AJ11" s="17">
        <v>0.27319154064862278</v>
      </c>
      <c r="AK11" s="17">
        <v>0.3683212788895977</v>
      </c>
      <c r="AL11" s="17">
        <v>0.29606501067576202</v>
      </c>
      <c r="AM11" s="17">
        <v>0.35097109300953111</v>
      </c>
      <c r="AN11" s="17">
        <v>0.3637724579254944</v>
      </c>
      <c r="AO11" s="17">
        <v>0.35040920098475181</v>
      </c>
      <c r="AP11" s="17">
        <v>0.25239250699831112</v>
      </c>
      <c r="AQ11" s="17">
        <v>0.51424734389076032</v>
      </c>
      <c r="AS11" s="17">
        <v>0.26627967153689269</v>
      </c>
      <c r="AT11" s="17">
        <v>0.31201652774010258</v>
      </c>
      <c r="AU11" s="17">
        <v>0.33349036104200558</v>
      </c>
      <c r="AV11" s="17">
        <v>0.38253872851160992</v>
      </c>
      <c r="AW11" s="17">
        <v>0.26298255957199468</v>
      </c>
      <c r="AX11" s="17">
        <v>0.36984926601370788</v>
      </c>
      <c r="AY11" s="17">
        <v>0.59089430350587568</v>
      </c>
      <c r="AZ11" s="17">
        <v>0.45902168363089352</v>
      </c>
      <c r="BB11" s="17">
        <v>0.31743181395940973</v>
      </c>
      <c r="BC11" s="17">
        <v>0.3218397734546255</v>
      </c>
      <c r="BD11" s="17">
        <v>0.32290377624695832</v>
      </c>
      <c r="BE11" s="17">
        <v>0.32280171068101748</v>
      </c>
      <c r="BF11" s="17">
        <v>0.26577289668916271</v>
      </c>
      <c r="BG11" s="17">
        <v>0.34805900677394269</v>
      </c>
      <c r="BH11" s="17">
        <v>0.5061292904020982</v>
      </c>
      <c r="BI11" s="17">
        <v>0.48461754105156069</v>
      </c>
      <c r="BJ11" s="17">
        <v>0.35933576948985269</v>
      </c>
    </row>
    <row r="12" spans="2:64" ht="18.95" customHeight="1">
      <c r="B12" s="20" t="s">
        <v>129</v>
      </c>
      <c r="C12" s="17">
        <v>0.22477589844542409</v>
      </c>
      <c r="D12" s="17">
        <v>0.14279162975264681</v>
      </c>
      <c r="E12" s="17">
        <v>0.14364393110782289</v>
      </c>
      <c r="F12" s="17">
        <v>0.21317591159457089</v>
      </c>
      <c r="G12" s="17">
        <v>0.19370949015929029</v>
      </c>
      <c r="H12" s="17">
        <v>0.3035205212869449</v>
      </c>
      <c r="I12" s="17">
        <v>0.3265811388061573</v>
      </c>
      <c r="K12" s="17">
        <v>0.223449528505856</v>
      </c>
      <c r="L12" s="17">
        <v>0.22600303172382141</v>
      </c>
      <c r="N12" s="17">
        <v>0.21354336970172449</v>
      </c>
      <c r="O12" s="17">
        <v>0.20457445800115509</v>
      </c>
      <c r="P12" s="17">
        <v>0.25552119540198459</v>
      </c>
      <c r="Q12" s="17">
        <v>0.23793278587860101</v>
      </c>
      <c r="R12" s="17">
        <v>0.2149622750239609</v>
      </c>
      <c r="S12" s="17">
        <v>0.21278832903059081</v>
      </c>
      <c r="T12" s="17">
        <v>0.2091056475581092</v>
      </c>
      <c r="U12" s="17">
        <v>0.27532225683116868</v>
      </c>
      <c r="V12" s="17">
        <v>0.2243583476998208</v>
      </c>
      <c r="W12" s="17">
        <v>0.1894570527852551</v>
      </c>
      <c r="X12" s="17">
        <v>0.24435466429834091</v>
      </c>
      <c r="Y12" s="17">
        <v>0.23185353236302059</v>
      </c>
      <c r="AA12" s="17">
        <v>9.1771993820808945E-2</v>
      </c>
      <c r="AB12" s="17">
        <v>0.1920323231207387</v>
      </c>
      <c r="AC12" s="17">
        <v>0.20514576369303791</v>
      </c>
      <c r="AD12" s="17">
        <v>0.24741115225868959</v>
      </c>
      <c r="AE12" s="17">
        <v>0.17982637413743541</v>
      </c>
      <c r="AF12" s="17">
        <v>0.26279841323759912</v>
      </c>
      <c r="AG12" s="17">
        <v>0.2095483305940406</v>
      </c>
      <c r="AH12" s="17">
        <v>0.24325111264432769</v>
      </c>
      <c r="AI12" s="17">
        <v>0.25874210838886619</v>
      </c>
      <c r="AJ12" s="17">
        <v>0.29484425903829009</v>
      </c>
      <c r="AK12" s="17">
        <v>0.20891202915609261</v>
      </c>
      <c r="AL12" s="17">
        <v>0.25593820115459581</v>
      </c>
      <c r="AM12" s="17">
        <v>0.22253560164114641</v>
      </c>
      <c r="AN12" s="17">
        <v>0.22157416758706339</v>
      </c>
      <c r="AO12" s="17">
        <v>0.1797498977205631</v>
      </c>
      <c r="AP12" s="17">
        <v>0.23448607562739129</v>
      </c>
      <c r="AQ12" s="17">
        <v>0.1569181222018626</v>
      </c>
      <c r="AS12" s="17">
        <v>0.26781502515026062</v>
      </c>
      <c r="AT12" s="17">
        <v>0.24797063201541661</v>
      </c>
      <c r="AU12" s="17">
        <v>0.26421960606034678</v>
      </c>
      <c r="AV12" s="17">
        <v>0.14168973250725689</v>
      </c>
      <c r="AW12" s="17">
        <v>0.217152666831745</v>
      </c>
      <c r="AX12" s="17">
        <v>0.18001233122182139</v>
      </c>
      <c r="AY12" s="17">
        <v>6.0088501696926588E-2</v>
      </c>
      <c r="AZ12" s="17">
        <v>0.19115273360382051</v>
      </c>
      <c r="BB12" s="17">
        <v>0.23999906309509059</v>
      </c>
      <c r="BC12" s="17">
        <v>0.2242883118685339</v>
      </c>
      <c r="BD12" s="17">
        <v>0.2479850029124433</v>
      </c>
      <c r="BE12" s="17">
        <v>0.1896679654542493</v>
      </c>
      <c r="BF12" s="17">
        <v>0.23906132215075021</v>
      </c>
      <c r="BG12" s="17">
        <v>0.18878281889973941</v>
      </c>
      <c r="BH12" s="17">
        <v>0.17826851071251101</v>
      </c>
      <c r="BI12" s="17">
        <v>0.22427833563887359</v>
      </c>
      <c r="BJ12" s="17">
        <v>0.26263245067404029</v>
      </c>
    </row>
    <row r="13" spans="2:64" ht="18.95" customHeight="1">
      <c r="B13" s="20" t="s">
        <v>130</v>
      </c>
      <c r="C13" s="17">
        <v>0.1651593150965335</v>
      </c>
      <c r="D13" s="17">
        <v>9.8640660437481251E-2</v>
      </c>
      <c r="E13" s="17">
        <v>0.1009811928631149</v>
      </c>
      <c r="F13" s="17">
        <v>9.1641589570132215E-2</v>
      </c>
      <c r="G13" s="17">
        <v>0.18890153356725489</v>
      </c>
      <c r="H13" s="17">
        <v>0.23597780359502071</v>
      </c>
      <c r="I13" s="17">
        <v>0.25388647402858128</v>
      </c>
      <c r="K13" s="17">
        <v>0.1652538654131516</v>
      </c>
      <c r="L13" s="17">
        <v>0.1657990900991359</v>
      </c>
      <c r="N13" s="17">
        <v>0.19333341467317061</v>
      </c>
      <c r="O13" s="17">
        <v>0.12791962672172119</v>
      </c>
      <c r="P13" s="17">
        <v>0.1790366684256641</v>
      </c>
      <c r="Q13" s="17">
        <v>0.1574958797665317</v>
      </c>
      <c r="R13" s="17">
        <v>0.16977473393508641</v>
      </c>
      <c r="S13" s="17">
        <v>0.1702156058277805</v>
      </c>
      <c r="T13" s="17">
        <v>0.15300309558024641</v>
      </c>
      <c r="U13" s="17">
        <v>0.16269767231687929</v>
      </c>
      <c r="V13" s="17">
        <v>0.17629037450828761</v>
      </c>
      <c r="W13" s="17">
        <v>0.1049013534131656</v>
      </c>
      <c r="X13" s="17">
        <v>0.18237423132287539</v>
      </c>
      <c r="Y13" s="17">
        <v>0.20955262508670611</v>
      </c>
      <c r="AA13" s="17">
        <v>0.18177817678864419</v>
      </c>
      <c r="AB13" s="17">
        <v>0.14000534783532831</v>
      </c>
      <c r="AC13" s="17">
        <v>0.13907028863178589</v>
      </c>
      <c r="AD13" s="17">
        <v>0.17781067995470831</v>
      </c>
      <c r="AE13" s="17">
        <v>0.1213344224811732</v>
      </c>
      <c r="AF13" s="17">
        <v>0.19810178138742721</v>
      </c>
      <c r="AG13" s="17">
        <v>0.20149212345220799</v>
      </c>
      <c r="AH13" s="17">
        <v>0.21421162610670971</v>
      </c>
      <c r="AI13" s="17">
        <v>0.14422298417257301</v>
      </c>
      <c r="AJ13" s="17">
        <v>0.1585885268998109</v>
      </c>
      <c r="AK13" s="17">
        <v>0.16982802044696299</v>
      </c>
      <c r="AL13" s="17">
        <v>0.20924141030954349</v>
      </c>
      <c r="AM13" s="17">
        <v>9.6063973015578966E-2</v>
      </c>
      <c r="AN13" s="17">
        <v>0.17401520327778949</v>
      </c>
      <c r="AO13" s="17">
        <v>0.13617335805450911</v>
      </c>
      <c r="AP13" s="17">
        <v>0.13289054587778901</v>
      </c>
      <c r="AQ13" s="17">
        <v>0.1373316084757496</v>
      </c>
      <c r="AS13" s="17">
        <v>0.18830088466228009</v>
      </c>
      <c r="AT13" s="17">
        <v>0.13954415075411139</v>
      </c>
      <c r="AU13" s="17">
        <v>0.16627251089290671</v>
      </c>
      <c r="AV13" s="17">
        <v>0.22957874463568539</v>
      </c>
      <c r="AW13" s="17">
        <v>0.2124451519450255</v>
      </c>
      <c r="AX13" s="17">
        <v>0.24577750628750711</v>
      </c>
      <c r="AY13" s="17">
        <v>0.1081436693974427</v>
      </c>
      <c r="AZ13" s="17">
        <v>0.1249772806769833</v>
      </c>
      <c r="BB13" s="17">
        <v>0.15481880252056779</v>
      </c>
      <c r="BC13" s="17">
        <v>0.11262231366557469</v>
      </c>
      <c r="BD13" s="17">
        <v>0.1444022921347147</v>
      </c>
      <c r="BE13" s="17">
        <v>0.22523552334605201</v>
      </c>
      <c r="BF13" s="17">
        <v>0.2043713805358878</v>
      </c>
      <c r="BG13" s="17">
        <v>0.19299727943440079</v>
      </c>
      <c r="BH13" s="17">
        <v>7.7856276362084836E-2</v>
      </c>
      <c r="BI13" s="17">
        <v>0.15382919588894819</v>
      </c>
      <c r="BJ13" s="17">
        <v>0.25381910053244039</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134</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7.7475940915672573E-2</v>
      </c>
      <c r="D9" s="17">
        <v>0.11119220103313709</v>
      </c>
      <c r="E9" s="17">
        <v>0.16527765814901571</v>
      </c>
      <c r="F9" s="17">
        <v>0.1007140896602579</v>
      </c>
      <c r="G9" s="17">
        <v>5.3984324021037353E-2</v>
      </c>
      <c r="H9" s="17">
        <v>2.4034812899832281E-2</v>
      </c>
      <c r="I9" s="17">
        <v>1.980728938525058E-2</v>
      </c>
      <c r="K9" s="17">
        <v>9.4985159472526642E-2</v>
      </c>
      <c r="L9" s="17">
        <v>6.0705754013192698E-2</v>
      </c>
      <c r="N9" s="17">
        <v>9.3024161366119837E-2</v>
      </c>
      <c r="O9" s="17">
        <v>0.12612762120866519</v>
      </c>
      <c r="P9" s="17">
        <v>3.8457186537131219E-2</v>
      </c>
      <c r="Q9" s="17">
        <v>7.0719111623498684E-2</v>
      </c>
      <c r="R9" s="17">
        <v>9.5373411425900112E-2</v>
      </c>
      <c r="S9" s="17">
        <v>7.7754722505656501E-2</v>
      </c>
      <c r="T9" s="17">
        <v>5.6149164096019152E-2</v>
      </c>
      <c r="U9" s="17">
        <v>6.3951848530741706E-2</v>
      </c>
      <c r="V9" s="17">
        <v>6.992024338651226E-2</v>
      </c>
      <c r="W9" s="17">
        <v>0.12950519650230971</v>
      </c>
      <c r="X9" s="17">
        <v>4.1878266496634682E-2</v>
      </c>
      <c r="Y9" s="17">
        <v>5.4068509160876389E-2</v>
      </c>
      <c r="AA9" s="17">
        <v>0.15338645664043951</v>
      </c>
      <c r="AB9" s="17">
        <v>8.1086739694535823E-2</v>
      </c>
      <c r="AC9" s="17">
        <v>7.488361850060235E-2</v>
      </c>
      <c r="AD9" s="17">
        <v>4.4558847248835479E-2</v>
      </c>
      <c r="AE9" s="17">
        <v>6.8274423729980327E-2</v>
      </c>
      <c r="AF9" s="17">
        <v>5.8431734544442213E-2</v>
      </c>
      <c r="AG9" s="17">
        <v>5.9068543559178031E-2</v>
      </c>
      <c r="AH9" s="17">
        <v>8.1689459956127627E-2</v>
      </c>
      <c r="AI9" s="17">
        <v>4.9857593329575123E-2</v>
      </c>
      <c r="AJ9" s="17">
        <v>7.5900502026541875E-2</v>
      </c>
      <c r="AK9" s="17">
        <v>6.4188777256127455E-2</v>
      </c>
      <c r="AL9" s="17">
        <v>0.1065198216907608</v>
      </c>
      <c r="AM9" s="17">
        <v>0.1036878541243107</v>
      </c>
      <c r="AN9" s="17">
        <v>0.11859955488412829</v>
      </c>
      <c r="AO9" s="17">
        <v>7.9734026227012769E-2</v>
      </c>
      <c r="AP9" s="17">
        <v>0.19414610708951921</v>
      </c>
      <c r="AQ9" s="17">
        <v>0</v>
      </c>
      <c r="AS9" s="17">
        <v>7.8835913055503692E-2</v>
      </c>
      <c r="AT9" s="17">
        <v>9.5850612295064988E-2</v>
      </c>
      <c r="AU9" s="17">
        <v>5.0599392696126573E-2</v>
      </c>
      <c r="AV9" s="17">
        <v>7.855712472905288E-2</v>
      </c>
      <c r="AW9" s="17">
        <v>8.9628370738577545E-2</v>
      </c>
      <c r="AX9" s="17">
        <v>8.1948285588853323E-2</v>
      </c>
      <c r="AY9" s="17">
        <v>3.7047035538165123E-2</v>
      </c>
      <c r="AZ9" s="17">
        <v>5.2231537440651898E-2</v>
      </c>
      <c r="BB9" s="17">
        <v>8.5682461004349925E-2</v>
      </c>
      <c r="BC9" s="17">
        <v>0.1113127636519041</v>
      </c>
      <c r="BD9" s="17">
        <v>5.0711992972166033E-2</v>
      </c>
      <c r="BE9" s="17">
        <v>8.1277442661389934E-2</v>
      </c>
      <c r="BF9" s="17">
        <v>6.7625627445297196E-2</v>
      </c>
      <c r="BG9" s="17">
        <v>0.1164106299083498</v>
      </c>
      <c r="BH9" s="17">
        <v>6.5519024277292698E-2</v>
      </c>
      <c r="BI9" s="17">
        <v>3.4035413762206701E-2</v>
      </c>
      <c r="BJ9" s="17">
        <v>8.4563163267410049E-2</v>
      </c>
    </row>
    <row r="10" spans="2:64" ht="18.95" customHeight="1">
      <c r="B10" s="20" t="s">
        <v>127</v>
      </c>
      <c r="C10" s="17">
        <v>0.1510395980200622</v>
      </c>
      <c r="D10" s="17">
        <v>0.24510265361895181</v>
      </c>
      <c r="E10" s="17">
        <v>0.27586133038550598</v>
      </c>
      <c r="F10" s="17">
        <v>0.1869462236046413</v>
      </c>
      <c r="G10" s="17">
        <v>9.6327774755125606E-2</v>
      </c>
      <c r="H10" s="17">
        <v>0.1073944015715706</v>
      </c>
      <c r="I10" s="17">
        <v>3.1965787357961517E-2</v>
      </c>
      <c r="K10" s="17">
        <v>0.1585453625543066</v>
      </c>
      <c r="L10" s="17">
        <v>0.1443729947593739</v>
      </c>
      <c r="N10" s="17">
        <v>0.1355135732861627</v>
      </c>
      <c r="O10" s="17">
        <v>0.1423599721232473</v>
      </c>
      <c r="P10" s="17">
        <v>0.1065001861825069</v>
      </c>
      <c r="Q10" s="17">
        <v>0.11780708244841009</v>
      </c>
      <c r="R10" s="17">
        <v>0.146145022471838</v>
      </c>
      <c r="S10" s="17">
        <v>0.13116014374828061</v>
      </c>
      <c r="T10" s="17">
        <v>0.1583869769800875</v>
      </c>
      <c r="U10" s="17">
        <v>0.1772937562533323</v>
      </c>
      <c r="V10" s="17">
        <v>0.16074224418322419</v>
      </c>
      <c r="W10" s="17">
        <v>0.21791549337840641</v>
      </c>
      <c r="X10" s="17">
        <v>0.1331115365546463</v>
      </c>
      <c r="Y10" s="17">
        <v>0.1081668252455629</v>
      </c>
      <c r="AA10" s="17">
        <v>9.2868915947556405E-2</v>
      </c>
      <c r="AB10" s="17">
        <v>0.20459220349983881</v>
      </c>
      <c r="AC10" s="17">
        <v>0.15502392135990439</v>
      </c>
      <c r="AD10" s="17">
        <v>8.5852699389995055E-2</v>
      </c>
      <c r="AE10" s="17">
        <v>0.15811430287027139</v>
      </c>
      <c r="AF10" s="17">
        <v>0.13109166871995859</v>
      </c>
      <c r="AG10" s="17">
        <v>0.1734403784954055</v>
      </c>
      <c r="AH10" s="17">
        <v>0.14320416880515949</v>
      </c>
      <c r="AI10" s="17">
        <v>0.16385227006842529</v>
      </c>
      <c r="AJ10" s="17">
        <v>0.1376726332080373</v>
      </c>
      <c r="AK10" s="17">
        <v>0.1186870401031509</v>
      </c>
      <c r="AL10" s="17">
        <v>0.1231450971772264</v>
      </c>
      <c r="AM10" s="17">
        <v>0.16005638449845219</v>
      </c>
      <c r="AN10" s="17">
        <v>0.14485218683124171</v>
      </c>
      <c r="AO10" s="17">
        <v>0.30954084315846431</v>
      </c>
      <c r="AP10" s="17">
        <v>0.17655450647037049</v>
      </c>
      <c r="AQ10" s="17">
        <v>0.13344215323346709</v>
      </c>
      <c r="AS10" s="17">
        <v>0.13338382887385669</v>
      </c>
      <c r="AT10" s="17">
        <v>0.1757748074748087</v>
      </c>
      <c r="AU10" s="17">
        <v>0.13776947012798429</v>
      </c>
      <c r="AV10" s="17">
        <v>0.17203412510445609</v>
      </c>
      <c r="AW10" s="17">
        <v>0.16327041673551479</v>
      </c>
      <c r="AX10" s="17">
        <v>0.1010930506262622</v>
      </c>
      <c r="AY10" s="17">
        <v>7.1837941018166665E-2</v>
      </c>
      <c r="AZ10" s="17">
        <v>0.13193844326236179</v>
      </c>
      <c r="BB10" s="17">
        <v>0.16698044712091589</v>
      </c>
      <c r="BC10" s="17">
        <v>0.18196101941379361</v>
      </c>
      <c r="BD10" s="17">
        <v>0.15283134088867009</v>
      </c>
      <c r="BE10" s="17">
        <v>0.19875695784536079</v>
      </c>
      <c r="BF10" s="17">
        <v>0.1591028979862838</v>
      </c>
      <c r="BG10" s="17">
        <v>0.1141429389781753</v>
      </c>
      <c r="BH10" s="17">
        <v>9.7983287047311629E-2</v>
      </c>
      <c r="BI10" s="17">
        <v>5.4973677758150707E-2</v>
      </c>
      <c r="BJ10" s="17">
        <v>9.625361808546995E-2</v>
      </c>
    </row>
    <row r="11" spans="2:64" ht="32.1" customHeight="1">
      <c r="B11" s="20" t="s">
        <v>128</v>
      </c>
      <c r="C11" s="17">
        <v>0.32281637758308313</v>
      </c>
      <c r="D11" s="17">
        <v>0.39846346309653202</v>
      </c>
      <c r="E11" s="17">
        <v>0.31915219016861479</v>
      </c>
      <c r="F11" s="17">
        <v>0.36578470967863158</v>
      </c>
      <c r="G11" s="17">
        <v>0.40027191632648912</v>
      </c>
      <c r="H11" s="17">
        <v>0.27112856727700307</v>
      </c>
      <c r="I11" s="17">
        <v>0.2133134688601781</v>
      </c>
      <c r="K11" s="17">
        <v>0.27711227812057732</v>
      </c>
      <c r="L11" s="17">
        <v>0.36448583294889092</v>
      </c>
      <c r="N11" s="17">
        <v>0.27887654109349891</v>
      </c>
      <c r="O11" s="17">
        <v>0.38188584757041399</v>
      </c>
      <c r="P11" s="17">
        <v>0.38550713216125848</v>
      </c>
      <c r="Q11" s="17">
        <v>0.33298605985012558</v>
      </c>
      <c r="R11" s="17">
        <v>0.3497899039287653</v>
      </c>
      <c r="S11" s="17">
        <v>0.32839904098440309</v>
      </c>
      <c r="T11" s="17">
        <v>0.29986897011414271</v>
      </c>
      <c r="U11" s="17">
        <v>0.28719637452770042</v>
      </c>
      <c r="V11" s="17">
        <v>0.29253683579493511</v>
      </c>
      <c r="W11" s="17">
        <v>0.32585998277342482</v>
      </c>
      <c r="X11" s="17">
        <v>0.36070846796929601</v>
      </c>
      <c r="Y11" s="17">
        <v>0.29033736279156791</v>
      </c>
      <c r="AA11" s="17">
        <v>0.47669122669106639</v>
      </c>
      <c r="AB11" s="17">
        <v>0.39214166812974288</v>
      </c>
      <c r="AC11" s="17">
        <v>0.3527534441292498</v>
      </c>
      <c r="AD11" s="17">
        <v>0.33204949246368348</v>
      </c>
      <c r="AE11" s="17">
        <v>0.40589545724751253</v>
      </c>
      <c r="AF11" s="17">
        <v>0.2809590853740096</v>
      </c>
      <c r="AG11" s="17">
        <v>0.35399989801566301</v>
      </c>
      <c r="AH11" s="17">
        <v>0.29580168241108962</v>
      </c>
      <c r="AI11" s="17">
        <v>0.29957185774695771</v>
      </c>
      <c r="AJ11" s="17">
        <v>0.2384010674294586</v>
      </c>
      <c r="AK11" s="17">
        <v>0.33742723749967168</v>
      </c>
      <c r="AL11" s="17">
        <v>0.24432905483571091</v>
      </c>
      <c r="AM11" s="17">
        <v>0.35131188684672948</v>
      </c>
      <c r="AN11" s="17">
        <v>0.26813338752636912</v>
      </c>
      <c r="AO11" s="17">
        <v>0.23332825400792881</v>
      </c>
      <c r="AP11" s="17">
        <v>0.2486931622881782</v>
      </c>
      <c r="AQ11" s="17">
        <v>0.41838222758781513</v>
      </c>
      <c r="AS11" s="17">
        <v>0.2274791784101938</v>
      </c>
      <c r="AT11" s="17">
        <v>0.30839724531964058</v>
      </c>
      <c r="AU11" s="17">
        <v>0.22238002315950739</v>
      </c>
      <c r="AV11" s="17">
        <v>0.37044522276844849</v>
      </c>
      <c r="AW11" s="17">
        <v>0.25591378802800607</v>
      </c>
      <c r="AX11" s="17">
        <v>0.38739989999489322</v>
      </c>
      <c r="AY11" s="17">
        <v>0.65145602141439796</v>
      </c>
      <c r="AZ11" s="17">
        <v>0.46329643989709768</v>
      </c>
      <c r="BB11" s="17">
        <v>0.2435232364387358</v>
      </c>
      <c r="BC11" s="17">
        <v>0.31361186477350422</v>
      </c>
      <c r="BD11" s="17">
        <v>0.23760263298386261</v>
      </c>
      <c r="BE11" s="17">
        <v>0.31793424565237011</v>
      </c>
      <c r="BF11" s="17">
        <v>0.27595492496367091</v>
      </c>
      <c r="BG11" s="17">
        <v>0.38387596603651869</v>
      </c>
      <c r="BH11" s="17">
        <v>0.54459928806588531</v>
      </c>
      <c r="BI11" s="17">
        <v>0.47939628715522642</v>
      </c>
      <c r="BJ11" s="17">
        <v>0.30423491078450882</v>
      </c>
    </row>
    <row r="12" spans="2:64" ht="18.95" customHeight="1">
      <c r="B12" s="20" t="s">
        <v>129</v>
      </c>
      <c r="C12" s="17">
        <v>0.22558890157388711</v>
      </c>
      <c r="D12" s="17">
        <v>0.16429311137893801</v>
      </c>
      <c r="E12" s="17">
        <v>0.12673130335335239</v>
      </c>
      <c r="F12" s="17">
        <v>0.22573428163991269</v>
      </c>
      <c r="G12" s="17">
        <v>0.2349648374801413</v>
      </c>
      <c r="H12" s="17">
        <v>0.29027558596137509</v>
      </c>
      <c r="I12" s="17">
        <v>0.29544357008359012</v>
      </c>
      <c r="K12" s="17">
        <v>0.22370037705750689</v>
      </c>
      <c r="L12" s="17">
        <v>0.22843484865149671</v>
      </c>
      <c r="N12" s="17">
        <v>0.21012013946798991</v>
      </c>
      <c r="O12" s="17">
        <v>0.25281178673094179</v>
      </c>
      <c r="P12" s="17">
        <v>0.25615140605538222</v>
      </c>
      <c r="Q12" s="17">
        <v>0.28440627770793758</v>
      </c>
      <c r="R12" s="17">
        <v>0.18328798714001959</v>
      </c>
      <c r="S12" s="17">
        <v>0.20457402646392669</v>
      </c>
      <c r="T12" s="17">
        <v>0.2413706163017908</v>
      </c>
      <c r="U12" s="17">
        <v>0.28178562930028489</v>
      </c>
      <c r="V12" s="17">
        <v>0.2279775581137824</v>
      </c>
      <c r="W12" s="17">
        <v>0.16652283683974059</v>
      </c>
      <c r="X12" s="17">
        <v>0.23621120744499249</v>
      </c>
      <c r="Y12" s="17">
        <v>0.26963733843521898</v>
      </c>
      <c r="AA12" s="17">
        <v>9.6132435934917798E-2</v>
      </c>
      <c r="AB12" s="17">
        <v>0.17437734718584569</v>
      </c>
      <c r="AC12" s="17">
        <v>0.23584657517522661</v>
      </c>
      <c r="AD12" s="17">
        <v>0.28224484704049002</v>
      </c>
      <c r="AE12" s="17">
        <v>0.18179553502652121</v>
      </c>
      <c r="AF12" s="17">
        <v>0.25065467130191071</v>
      </c>
      <c r="AG12" s="17">
        <v>0.2318545584301103</v>
      </c>
      <c r="AH12" s="17">
        <v>0.21189735998213019</v>
      </c>
      <c r="AI12" s="17">
        <v>0.28443225268691358</v>
      </c>
      <c r="AJ12" s="17">
        <v>0.25063477473988233</v>
      </c>
      <c r="AK12" s="17">
        <v>0.1913320932853658</v>
      </c>
      <c r="AL12" s="17">
        <v>0.27459039564862192</v>
      </c>
      <c r="AM12" s="17">
        <v>0.20165741419846911</v>
      </c>
      <c r="AN12" s="17">
        <v>0.1212312049056512</v>
      </c>
      <c r="AO12" s="17">
        <v>0.157428340036219</v>
      </c>
      <c r="AP12" s="17">
        <v>0.20910214684708961</v>
      </c>
      <c r="AQ12" s="17">
        <v>0.3438678337785408</v>
      </c>
      <c r="AS12" s="17">
        <v>0.2385532328601489</v>
      </c>
      <c r="AT12" s="17">
        <v>0.22759973167339601</v>
      </c>
      <c r="AU12" s="17">
        <v>0.33641606193519458</v>
      </c>
      <c r="AV12" s="17">
        <v>0.16914479420956199</v>
      </c>
      <c r="AW12" s="17">
        <v>0.2358383415848018</v>
      </c>
      <c r="AX12" s="17">
        <v>0.12330029705003021</v>
      </c>
      <c r="AY12" s="17">
        <v>0.1308479662536999</v>
      </c>
      <c r="AZ12" s="17">
        <v>0.19758776513792861</v>
      </c>
      <c r="BB12" s="17">
        <v>0.2225252273472631</v>
      </c>
      <c r="BC12" s="17">
        <v>0.21529259554190389</v>
      </c>
      <c r="BD12" s="17">
        <v>0.33277016363379941</v>
      </c>
      <c r="BE12" s="17">
        <v>0.20994980440289129</v>
      </c>
      <c r="BF12" s="17">
        <v>0.23063241441779489</v>
      </c>
      <c r="BG12" s="17">
        <v>0.135490862689959</v>
      </c>
      <c r="BH12" s="17">
        <v>0.18672646603195339</v>
      </c>
      <c r="BI12" s="17">
        <v>0.21738372706325579</v>
      </c>
      <c r="BJ12" s="17">
        <v>0.2261147810835995</v>
      </c>
    </row>
    <row r="13" spans="2:64" ht="18.95" customHeight="1">
      <c r="B13" s="20" t="s">
        <v>130</v>
      </c>
      <c r="C13" s="17">
        <v>0.223079181907295</v>
      </c>
      <c r="D13" s="17">
        <v>8.0948570872441297E-2</v>
      </c>
      <c r="E13" s="17">
        <v>0.11297751794351089</v>
      </c>
      <c r="F13" s="17">
        <v>0.12082069541655641</v>
      </c>
      <c r="G13" s="17">
        <v>0.21445114741720681</v>
      </c>
      <c r="H13" s="17">
        <v>0.30716663229021879</v>
      </c>
      <c r="I13" s="17">
        <v>0.43946988431301981</v>
      </c>
      <c r="K13" s="17">
        <v>0.2456568227950825</v>
      </c>
      <c r="L13" s="17">
        <v>0.2020005696270458</v>
      </c>
      <c r="N13" s="17">
        <v>0.2824655847862288</v>
      </c>
      <c r="O13" s="17">
        <v>9.6814772366731833E-2</v>
      </c>
      <c r="P13" s="17">
        <v>0.213384089063721</v>
      </c>
      <c r="Q13" s="17">
        <v>0.19408146837002821</v>
      </c>
      <c r="R13" s="17">
        <v>0.22540367503347711</v>
      </c>
      <c r="S13" s="17">
        <v>0.2581120662977332</v>
      </c>
      <c r="T13" s="17">
        <v>0.24422427250795981</v>
      </c>
      <c r="U13" s="17">
        <v>0.18977239138794069</v>
      </c>
      <c r="V13" s="17">
        <v>0.24882311852154609</v>
      </c>
      <c r="W13" s="17">
        <v>0.16019649050611851</v>
      </c>
      <c r="X13" s="17">
        <v>0.22809052153443041</v>
      </c>
      <c r="Y13" s="17">
        <v>0.277789964366774</v>
      </c>
      <c r="AA13" s="17">
        <v>0.18092096478601979</v>
      </c>
      <c r="AB13" s="17">
        <v>0.14780204149003681</v>
      </c>
      <c r="AC13" s="17">
        <v>0.18149244083501681</v>
      </c>
      <c r="AD13" s="17">
        <v>0.25529411385699591</v>
      </c>
      <c r="AE13" s="17">
        <v>0.1859202811257146</v>
      </c>
      <c r="AF13" s="17">
        <v>0.27886284005967898</v>
      </c>
      <c r="AG13" s="17">
        <v>0.1816366214996431</v>
      </c>
      <c r="AH13" s="17">
        <v>0.26740732884549312</v>
      </c>
      <c r="AI13" s="17">
        <v>0.2022860261681283</v>
      </c>
      <c r="AJ13" s="17">
        <v>0.29739102259607991</v>
      </c>
      <c r="AK13" s="17">
        <v>0.28836485185568422</v>
      </c>
      <c r="AL13" s="17">
        <v>0.25141563064767991</v>
      </c>
      <c r="AM13" s="17">
        <v>0.18328646033203849</v>
      </c>
      <c r="AN13" s="17">
        <v>0.34718366585260962</v>
      </c>
      <c r="AO13" s="17">
        <v>0.21996853657037499</v>
      </c>
      <c r="AP13" s="17">
        <v>0.17150407730484271</v>
      </c>
      <c r="AQ13" s="17">
        <v>0.10430778540017691</v>
      </c>
      <c r="AS13" s="17">
        <v>0.32174784680029689</v>
      </c>
      <c r="AT13" s="17">
        <v>0.1923776032370895</v>
      </c>
      <c r="AU13" s="17">
        <v>0.25283505208118712</v>
      </c>
      <c r="AV13" s="17">
        <v>0.2098187331884806</v>
      </c>
      <c r="AW13" s="17">
        <v>0.25534908291309949</v>
      </c>
      <c r="AX13" s="17">
        <v>0.30625846673996088</v>
      </c>
      <c r="AY13" s="17">
        <v>0.10881103577557021</v>
      </c>
      <c r="AZ13" s="17">
        <v>0.15494581426196</v>
      </c>
      <c r="BB13" s="17">
        <v>0.28128862808873512</v>
      </c>
      <c r="BC13" s="17">
        <v>0.1778217566188941</v>
      </c>
      <c r="BD13" s="17">
        <v>0.226083869521502</v>
      </c>
      <c r="BE13" s="17">
        <v>0.19208154943798789</v>
      </c>
      <c r="BF13" s="17">
        <v>0.26668413518695322</v>
      </c>
      <c r="BG13" s="17">
        <v>0.25007960238699689</v>
      </c>
      <c r="BH13" s="17">
        <v>0.1051719345775569</v>
      </c>
      <c r="BI13" s="17">
        <v>0.21421089426116041</v>
      </c>
      <c r="BJ13" s="17">
        <v>0.2888335267790117</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135</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0.11637119819759351</v>
      </c>
      <c r="D9" s="17">
        <v>0.15461350193235879</v>
      </c>
      <c r="E9" s="17">
        <v>0.18593703119068919</v>
      </c>
      <c r="F9" s="17">
        <v>0.15845701745099669</v>
      </c>
      <c r="G9" s="17">
        <v>9.0342392324934323E-2</v>
      </c>
      <c r="H9" s="17">
        <v>7.5320114771994337E-2</v>
      </c>
      <c r="I9" s="17">
        <v>4.9131021218234032E-2</v>
      </c>
      <c r="K9" s="17">
        <v>0.14215846811238769</v>
      </c>
      <c r="L9" s="17">
        <v>9.1682406800611779E-2</v>
      </c>
      <c r="N9" s="17">
        <v>6.2070506176035961E-2</v>
      </c>
      <c r="O9" s="17">
        <v>0.15887355608011561</v>
      </c>
      <c r="P9" s="17">
        <v>7.686972796625817E-2</v>
      </c>
      <c r="Q9" s="17">
        <v>5.9490540256806557E-2</v>
      </c>
      <c r="R9" s="17">
        <v>0.13909738061885191</v>
      </c>
      <c r="S9" s="17">
        <v>9.0909838103749849E-2</v>
      </c>
      <c r="T9" s="17">
        <v>0.14526461303668689</v>
      </c>
      <c r="U9" s="17">
        <v>0.12760952373937481</v>
      </c>
      <c r="V9" s="17">
        <v>8.0453427581603121E-2</v>
      </c>
      <c r="W9" s="17">
        <v>0.19584766659801581</v>
      </c>
      <c r="X9" s="17">
        <v>0.1062124037153392</v>
      </c>
      <c r="Y9" s="17">
        <v>8.9006016989780237E-2</v>
      </c>
      <c r="AA9" s="17">
        <v>9.1603357205208374E-2</v>
      </c>
      <c r="AB9" s="17">
        <v>0.10635128665386991</v>
      </c>
      <c r="AC9" s="17">
        <v>0.11592383774685799</v>
      </c>
      <c r="AD9" s="17">
        <v>8.8415052358033222E-2</v>
      </c>
      <c r="AE9" s="17">
        <v>8.8587817242904474E-2</v>
      </c>
      <c r="AF9" s="17">
        <v>0.1021500582306519</v>
      </c>
      <c r="AG9" s="17">
        <v>0.1028724553480968</v>
      </c>
      <c r="AH9" s="17">
        <v>0.15058481917774519</v>
      </c>
      <c r="AI9" s="17">
        <v>9.9726816959190917E-2</v>
      </c>
      <c r="AJ9" s="17">
        <v>0.1013021658281872</v>
      </c>
      <c r="AK9" s="17">
        <v>0.11117562855317741</v>
      </c>
      <c r="AL9" s="17">
        <v>0.1938419746515638</v>
      </c>
      <c r="AM9" s="17">
        <v>0.13650477007071321</v>
      </c>
      <c r="AN9" s="17">
        <v>0.16556088069208341</v>
      </c>
      <c r="AO9" s="17">
        <v>9.7550003094676083E-2</v>
      </c>
      <c r="AP9" s="17">
        <v>0.16863016774599579</v>
      </c>
      <c r="AQ9" s="17">
        <v>8.4401837582486275E-2</v>
      </c>
      <c r="AS9" s="17">
        <v>0.1085516407656327</v>
      </c>
      <c r="AT9" s="17">
        <v>0.14117527620121459</v>
      </c>
      <c r="AU9" s="17">
        <v>0.1123707675604689</v>
      </c>
      <c r="AV9" s="17">
        <v>0.106831303614251</v>
      </c>
      <c r="AW9" s="17">
        <v>0.14574164908947351</v>
      </c>
      <c r="AX9" s="17">
        <v>4.0669480564775061E-2</v>
      </c>
      <c r="AY9" s="17">
        <v>5.6358444336984857E-2</v>
      </c>
      <c r="AZ9" s="17">
        <v>8.3534383579260615E-2</v>
      </c>
      <c r="BB9" s="17">
        <v>0.100383506783723</v>
      </c>
      <c r="BC9" s="17">
        <v>0.1548912013043432</v>
      </c>
      <c r="BD9" s="17">
        <v>0.1243738383594656</v>
      </c>
      <c r="BE9" s="17">
        <v>0.14200912324429699</v>
      </c>
      <c r="BF9" s="17">
        <v>0.1254171761749526</v>
      </c>
      <c r="BG9" s="17">
        <v>0.13464121243119351</v>
      </c>
      <c r="BH9" s="17">
        <v>4.5642387881980877E-2</v>
      </c>
      <c r="BI9" s="17">
        <v>5.3173605166597512E-2</v>
      </c>
      <c r="BJ9" s="17">
        <v>0.10732247714788209</v>
      </c>
    </row>
    <row r="10" spans="2:64" ht="18.95" customHeight="1">
      <c r="B10" s="20" t="s">
        <v>127</v>
      </c>
      <c r="C10" s="17">
        <v>0.30428495498994113</v>
      </c>
      <c r="D10" s="17">
        <v>0.36253933375154018</v>
      </c>
      <c r="E10" s="17">
        <v>0.30957779661887752</v>
      </c>
      <c r="F10" s="17">
        <v>0.32412177526519498</v>
      </c>
      <c r="G10" s="17">
        <v>0.29046246422728228</v>
      </c>
      <c r="H10" s="17">
        <v>0.28708286985528642</v>
      </c>
      <c r="I10" s="17">
        <v>0.26833233552496732</v>
      </c>
      <c r="K10" s="17">
        <v>0.29224118486509892</v>
      </c>
      <c r="L10" s="17">
        <v>0.31401982060973149</v>
      </c>
      <c r="N10" s="17">
        <v>0.32536574436443721</v>
      </c>
      <c r="O10" s="17">
        <v>0.26945508117617561</v>
      </c>
      <c r="P10" s="17">
        <v>0.2940600579104935</v>
      </c>
      <c r="Q10" s="17">
        <v>0.3801314149080951</v>
      </c>
      <c r="R10" s="17">
        <v>0.35374852728771722</v>
      </c>
      <c r="S10" s="17">
        <v>0.32307645070945468</v>
      </c>
      <c r="T10" s="17">
        <v>0.29893865226364053</v>
      </c>
      <c r="U10" s="17">
        <v>0.26341000310133439</v>
      </c>
      <c r="V10" s="17">
        <v>0.3070411925097104</v>
      </c>
      <c r="W10" s="17">
        <v>0.28293860622821299</v>
      </c>
      <c r="X10" s="17">
        <v>0.30071947812946292</v>
      </c>
      <c r="Y10" s="17">
        <v>0.2658600853255681</v>
      </c>
      <c r="AA10" s="17">
        <v>0.1910388746701355</v>
      </c>
      <c r="AB10" s="17">
        <v>0.28114792090265511</v>
      </c>
      <c r="AC10" s="17">
        <v>0.26496102196407162</v>
      </c>
      <c r="AD10" s="17">
        <v>0.30255353323042422</v>
      </c>
      <c r="AE10" s="17">
        <v>0.29518922508154499</v>
      </c>
      <c r="AF10" s="17">
        <v>0.30855895198901062</v>
      </c>
      <c r="AG10" s="17">
        <v>0.33936975972296862</v>
      </c>
      <c r="AH10" s="17">
        <v>0.28953333402187248</v>
      </c>
      <c r="AI10" s="17">
        <v>0.30414913807157029</v>
      </c>
      <c r="AJ10" s="17">
        <v>0.31527369163552332</v>
      </c>
      <c r="AK10" s="17">
        <v>0.29594002436736688</v>
      </c>
      <c r="AL10" s="17">
        <v>0.29516326181283342</v>
      </c>
      <c r="AM10" s="17">
        <v>0.37350915191628697</v>
      </c>
      <c r="AN10" s="17">
        <v>0.31959791341296678</v>
      </c>
      <c r="AO10" s="17">
        <v>0.49168663765348591</v>
      </c>
      <c r="AP10" s="17">
        <v>0.29421575379672898</v>
      </c>
      <c r="AQ10" s="17">
        <v>0.17843651623136389</v>
      </c>
      <c r="AS10" s="17">
        <v>0.32346061984113239</v>
      </c>
      <c r="AT10" s="17">
        <v>0.35293848452853949</v>
      </c>
      <c r="AU10" s="17">
        <v>0.29333533769788478</v>
      </c>
      <c r="AV10" s="17">
        <v>0.27309566209657399</v>
      </c>
      <c r="AW10" s="17">
        <v>0.24984752478233921</v>
      </c>
      <c r="AX10" s="17">
        <v>0.30928236602082099</v>
      </c>
      <c r="AY10" s="17">
        <v>9.1863538658017344E-2</v>
      </c>
      <c r="AZ10" s="17">
        <v>0.28592103334327529</v>
      </c>
      <c r="BB10" s="17">
        <v>0.34258390677705303</v>
      </c>
      <c r="BC10" s="17">
        <v>0.356641115461651</v>
      </c>
      <c r="BD10" s="17">
        <v>0.33930258009914421</v>
      </c>
      <c r="BE10" s="17">
        <v>0.32952499604496133</v>
      </c>
      <c r="BF10" s="17">
        <v>0.28565654335058072</v>
      </c>
      <c r="BG10" s="17">
        <v>0.29160847444261578</v>
      </c>
      <c r="BH10" s="17">
        <v>0.2153764219180454</v>
      </c>
      <c r="BI10" s="17">
        <v>0.19604438869025251</v>
      </c>
      <c r="BJ10" s="17">
        <v>0.29456131925143642</v>
      </c>
    </row>
    <row r="11" spans="2:64" ht="32.1" customHeight="1">
      <c r="B11" s="20" t="s">
        <v>128</v>
      </c>
      <c r="C11" s="17">
        <v>0.35979608809174868</v>
      </c>
      <c r="D11" s="17">
        <v>0.36512474898716918</v>
      </c>
      <c r="E11" s="17">
        <v>0.30822421214120888</v>
      </c>
      <c r="F11" s="17">
        <v>0.37472783020525069</v>
      </c>
      <c r="G11" s="17">
        <v>0.40335249773653742</v>
      </c>
      <c r="H11" s="17">
        <v>0.37792658736829943</v>
      </c>
      <c r="I11" s="17">
        <v>0.33888047618366501</v>
      </c>
      <c r="K11" s="17">
        <v>0.30354925968262869</v>
      </c>
      <c r="L11" s="17">
        <v>0.41531981437993809</v>
      </c>
      <c r="N11" s="17">
        <v>0.38800842737370428</v>
      </c>
      <c r="O11" s="17">
        <v>0.44351040351887611</v>
      </c>
      <c r="P11" s="17">
        <v>0.37147091356178558</v>
      </c>
      <c r="Q11" s="17">
        <v>0.28619289775869711</v>
      </c>
      <c r="R11" s="17">
        <v>0.28720391619318969</v>
      </c>
      <c r="S11" s="17">
        <v>0.39576279834077988</v>
      </c>
      <c r="T11" s="17">
        <v>0.34558553909354262</v>
      </c>
      <c r="U11" s="17">
        <v>0.38751879420608631</v>
      </c>
      <c r="V11" s="17">
        <v>0.36042753332240329</v>
      </c>
      <c r="W11" s="17">
        <v>0.34357173301049299</v>
      </c>
      <c r="X11" s="17">
        <v>0.37826902612230501</v>
      </c>
      <c r="Y11" s="17">
        <v>0.36919101423764961</v>
      </c>
      <c r="AA11" s="17">
        <v>0.56787016949108771</v>
      </c>
      <c r="AB11" s="17">
        <v>0.4372895024229127</v>
      </c>
      <c r="AC11" s="17">
        <v>0.39136168024751788</v>
      </c>
      <c r="AD11" s="17">
        <v>0.32219393795141721</v>
      </c>
      <c r="AE11" s="17">
        <v>0.40577554998927862</v>
      </c>
      <c r="AF11" s="17">
        <v>0.34010648003128208</v>
      </c>
      <c r="AG11" s="17">
        <v>0.35382983121692679</v>
      </c>
      <c r="AH11" s="17">
        <v>0.32539820731220248</v>
      </c>
      <c r="AI11" s="17">
        <v>0.37904695077717421</v>
      </c>
      <c r="AJ11" s="17">
        <v>0.31353395378944321</v>
      </c>
      <c r="AK11" s="17">
        <v>0.36448094876758419</v>
      </c>
      <c r="AL11" s="17">
        <v>0.28764663060393791</v>
      </c>
      <c r="AM11" s="17">
        <v>0.30810143085436781</v>
      </c>
      <c r="AN11" s="17">
        <v>0.2899874692401021</v>
      </c>
      <c r="AO11" s="17">
        <v>0.1938543724868467</v>
      </c>
      <c r="AP11" s="17">
        <v>0.35916035010538649</v>
      </c>
      <c r="AQ11" s="17">
        <v>0.60080321774212953</v>
      </c>
      <c r="AS11" s="17">
        <v>0.30446916141646069</v>
      </c>
      <c r="AT11" s="17">
        <v>0.31339733363255989</v>
      </c>
      <c r="AU11" s="17">
        <v>0.37015931875936908</v>
      </c>
      <c r="AV11" s="17">
        <v>0.36352999969328392</v>
      </c>
      <c r="AW11" s="17">
        <v>0.30294262458600069</v>
      </c>
      <c r="AX11" s="17">
        <v>0.40598973818033263</v>
      </c>
      <c r="AY11" s="17">
        <v>0.66739532036369242</v>
      </c>
      <c r="AZ11" s="17">
        <v>0.47948064346738267</v>
      </c>
      <c r="BB11" s="17">
        <v>0.32588645009332812</v>
      </c>
      <c r="BC11" s="17">
        <v>0.31002807761882561</v>
      </c>
      <c r="BD11" s="17">
        <v>0.35182350738660001</v>
      </c>
      <c r="BE11" s="17">
        <v>0.29862779940278328</v>
      </c>
      <c r="BF11" s="17">
        <v>0.30394014795323998</v>
      </c>
      <c r="BG11" s="17">
        <v>0.36315824560163412</v>
      </c>
      <c r="BH11" s="17">
        <v>0.588432327760678</v>
      </c>
      <c r="BI11" s="17">
        <v>0.57038296252554388</v>
      </c>
      <c r="BJ11" s="17">
        <v>0.33205492913323109</v>
      </c>
    </row>
    <row r="12" spans="2:64" ht="18.95" customHeight="1">
      <c r="B12" s="20" t="s">
        <v>129</v>
      </c>
      <c r="C12" s="17">
        <v>0.13733936225017099</v>
      </c>
      <c r="D12" s="17">
        <v>8.0776645068629097E-2</v>
      </c>
      <c r="E12" s="17">
        <v>0.1155135458771215</v>
      </c>
      <c r="F12" s="17">
        <v>0.1103744177789861</v>
      </c>
      <c r="G12" s="17">
        <v>0.1369932858197026</v>
      </c>
      <c r="H12" s="17">
        <v>0.1457211028570671</v>
      </c>
      <c r="I12" s="17">
        <v>0.20876701818046201</v>
      </c>
      <c r="K12" s="17">
        <v>0.1652826746622546</v>
      </c>
      <c r="L12" s="17">
        <v>0.11063619371468</v>
      </c>
      <c r="N12" s="17">
        <v>0.1374717983314423</v>
      </c>
      <c r="O12" s="17">
        <v>7.9174969844036908E-2</v>
      </c>
      <c r="P12" s="17">
        <v>0.19038810262904179</v>
      </c>
      <c r="Q12" s="17">
        <v>0.2125897090072264</v>
      </c>
      <c r="R12" s="17">
        <v>0.1286666607365691</v>
      </c>
      <c r="S12" s="17">
        <v>0.1226646717160244</v>
      </c>
      <c r="T12" s="17">
        <v>9.0780801599978797E-2</v>
      </c>
      <c r="U12" s="17">
        <v>0.1239458157041488</v>
      </c>
      <c r="V12" s="17">
        <v>0.19811163678467769</v>
      </c>
      <c r="W12" s="17">
        <v>0.1014415188666075</v>
      </c>
      <c r="X12" s="17">
        <v>0.14879463539180851</v>
      </c>
      <c r="Y12" s="17">
        <v>0.14605470109861521</v>
      </c>
      <c r="AA12" s="17">
        <v>2.8960528336305288E-2</v>
      </c>
      <c r="AB12" s="17">
        <v>9.6470299152111541E-2</v>
      </c>
      <c r="AC12" s="17">
        <v>0.1305875580331208</v>
      </c>
      <c r="AD12" s="17">
        <v>0.16314045819860901</v>
      </c>
      <c r="AE12" s="17">
        <v>0.13621796604158951</v>
      </c>
      <c r="AF12" s="17">
        <v>0.16829987232377519</v>
      </c>
      <c r="AG12" s="17">
        <v>0.1009792211884203</v>
      </c>
      <c r="AH12" s="17">
        <v>0.1256552481378434</v>
      </c>
      <c r="AI12" s="17">
        <v>0.14964840963612641</v>
      </c>
      <c r="AJ12" s="17">
        <v>0.1914449619719947</v>
      </c>
      <c r="AK12" s="17">
        <v>0.1571183602361001</v>
      </c>
      <c r="AL12" s="17">
        <v>0.14304489299024631</v>
      </c>
      <c r="AM12" s="17">
        <v>0.1291408082576028</v>
      </c>
      <c r="AN12" s="17">
        <v>0.1485446224934199</v>
      </c>
      <c r="AO12" s="17">
        <v>0.13924962308468339</v>
      </c>
      <c r="AP12" s="17">
        <v>0.1430849515401072</v>
      </c>
      <c r="AQ12" s="17">
        <v>8.5704639098204041E-2</v>
      </c>
      <c r="AS12" s="17">
        <v>0.17064944077750091</v>
      </c>
      <c r="AT12" s="17">
        <v>0.1341408260510201</v>
      </c>
      <c r="AU12" s="17">
        <v>0.12848902545018481</v>
      </c>
      <c r="AV12" s="17">
        <v>0.1435284422821192</v>
      </c>
      <c r="AW12" s="17">
        <v>0.17593858620769659</v>
      </c>
      <c r="AX12" s="17">
        <v>0.1427465911099613</v>
      </c>
      <c r="AY12" s="17">
        <v>5.7400179988615692E-2</v>
      </c>
      <c r="AZ12" s="17">
        <v>9.6229049744441672E-2</v>
      </c>
      <c r="BB12" s="17">
        <v>0.149259455455162</v>
      </c>
      <c r="BC12" s="17">
        <v>0.1377583987630151</v>
      </c>
      <c r="BD12" s="17">
        <v>0.13850600118028569</v>
      </c>
      <c r="BE12" s="17">
        <v>0.13658704993312371</v>
      </c>
      <c r="BF12" s="17">
        <v>0.15372681018527071</v>
      </c>
      <c r="BG12" s="17">
        <v>0.13472515901143231</v>
      </c>
      <c r="BH12" s="17">
        <v>9.0186220904747622E-2</v>
      </c>
      <c r="BI12" s="17">
        <v>9.0988528004473837E-2</v>
      </c>
      <c r="BJ12" s="17">
        <v>0.1929029437897099</v>
      </c>
    </row>
    <row r="13" spans="2:64" ht="18.95" customHeight="1">
      <c r="B13" s="20" t="s">
        <v>130</v>
      </c>
      <c r="C13" s="17">
        <v>8.2208396470545633E-2</v>
      </c>
      <c r="D13" s="17">
        <v>3.6945770260302838E-2</v>
      </c>
      <c r="E13" s="17">
        <v>8.0747414172102766E-2</v>
      </c>
      <c r="F13" s="17">
        <v>3.2318959299571473E-2</v>
      </c>
      <c r="G13" s="17">
        <v>7.8849359891543555E-2</v>
      </c>
      <c r="H13" s="17">
        <v>0.1139493251473527</v>
      </c>
      <c r="I13" s="17">
        <v>0.13488914889267159</v>
      </c>
      <c r="K13" s="17">
        <v>9.6768412677630117E-2</v>
      </c>
      <c r="L13" s="17">
        <v>6.8341764495038704E-2</v>
      </c>
      <c r="N13" s="17">
        <v>8.7083523754380221E-2</v>
      </c>
      <c r="O13" s="17">
        <v>4.8985989380796131E-2</v>
      </c>
      <c r="P13" s="17">
        <v>6.7211197932420821E-2</v>
      </c>
      <c r="Q13" s="17">
        <v>6.1595438069175022E-2</v>
      </c>
      <c r="R13" s="17">
        <v>9.1283515163672044E-2</v>
      </c>
      <c r="S13" s="17">
        <v>6.7586241129991287E-2</v>
      </c>
      <c r="T13" s="17">
        <v>0.11943039400615101</v>
      </c>
      <c r="U13" s="17">
        <v>9.7515863249055867E-2</v>
      </c>
      <c r="V13" s="17">
        <v>5.3966209801605408E-2</v>
      </c>
      <c r="W13" s="17">
        <v>7.6200475296670733E-2</v>
      </c>
      <c r="X13" s="17">
        <v>6.6004456641084341E-2</v>
      </c>
      <c r="Y13" s="17">
        <v>0.12988818234838689</v>
      </c>
      <c r="AA13" s="17">
        <v>0.12052707029726301</v>
      </c>
      <c r="AB13" s="17">
        <v>7.8740990868450739E-2</v>
      </c>
      <c r="AC13" s="17">
        <v>9.7165902008431851E-2</v>
      </c>
      <c r="AD13" s="17">
        <v>0.1236970182615163</v>
      </c>
      <c r="AE13" s="17">
        <v>7.4229441644682467E-2</v>
      </c>
      <c r="AF13" s="17">
        <v>8.0884637425280112E-2</v>
      </c>
      <c r="AG13" s="17">
        <v>0.10294873252358749</v>
      </c>
      <c r="AH13" s="17">
        <v>0.1088283913503364</v>
      </c>
      <c r="AI13" s="17">
        <v>6.7428684555938298E-2</v>
      </c>
      <c r="AJ13" s="17">
        <v>7.8445226774851468E-2</v>
      </c>
      <c r="AK13" s="17">
        <v>7.1285038075771481E-2</v>
      </c>
      <c r="AL13" s="17">
        <v>8.030323994141858E-2</v>
      </c>
      <c r="AM13" s="17">
        <v>5.2743838901029301E-2</v>
      </c>
      <c r="AN13" s="17">
        <v>7.6309114161427646E-2</v>
      </c>
      <c r="AO13" s="17">
        <v>7.765936368030775E-2</v>
      </c>
      <c r="AP13" s="17">
        <v>3.4908776811781457E-2</v>
      </c>
      <c r="AQ13" s="17">
        <v>5.0653789345816283E-2</v>
      </c>
      <c r="AS13" s="17">
        <v>9.2869137199273172E-2</v>
      </c>
      <c r="AT13" s="17">
        <v>5.8348079586665623E-2</v>
      </c>
      <c r="AU13" s="17">
        <v>9.5645550532092283E-2</v>
      </c>
      <c r="AV13" s="17">
        <v>0.11301459231377189</v>
      </c>
      <c r="AW13" s="17">
        <v>0.1255296153344897</v>
      </c>
      <c r="AX13" s="17">
        <v>0.1013118241241098</v>
      </c>
      <c r="AY13" s="17">
        <v>0.12698251665268959</v>
      </c>
      <c r="AZ13" s="17">
        <v>5.483488986563962E-2</v>
      </c>
      <c r="BB13" s="17">
        <v>8.1886680890733879E-2</v>
      </c>
      <c r="BC13" s="17">
        <v>4.0681206852165079E-2</v>
      </c>
      <c r="BD13" s="17">
        <v>4.5994072974504481E-2</v>
      </c>
      <c r="BE13" s="17">
        <v>9.3251031374834675E-2</v>
      </c>
      <c r="BF13" s="17">
        <v>0.1312593223359558</v>
      </c>
      <c r="BG13" s="17">
        <v>7.5866908513124207E-2</v>
      </c>
      <c r="BH13" s="17">
        <v>6.0362641534548032E-2</v>
      </c>
      <c r="BI13" s="17">
        <v>8.9410515613132291E-2</v>
      </c>
      <c r="BJ13" s="17">
        <v>7.3158330677740607E-2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136</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0.40884261288903628</v>
      </c>
      <c r="D9" s="17">
        <v>0.36946823491956221</v>
      </c>
      <c r="E9" s="17">
        <v>0.3883805305676758</v>
      </c>
      <c r="F9" s="17">
        <v>0.38495241001378683</v>
      </c>
      <c r="G9" s="17">
        <v>0.3866046248405674</v>
      </c>
      <c r="H9" s="17">
        <v>0.41918763468138043</v>
      </c>
      <c r="I9" s="17">
        <v>0.48176011427470872</v>
      </c>
      <c r="K9" s="17">
        <v>0.43993833420807638</v>
      </c>
      <c r="L9" s="17">
        <v>0.37811394443132862</v>
      </c>
      <c r="N9" s="17">
        <v>0.38840346279901472</v>
      </c>
      <c r="O9" s="17">
        <v>0.38113719825935027</v>
      </c>
      <c r="P9" s="17">
        <v>0.44141067184327648</v>
      </c>
      <c r="Q9" s="17">
        <v>0.30845342839897211</v>
      </c>
      <c r="R9" s="17">
        <v>0.43176267384961597</v>
      </c>
      <c r="S9" s="17">
        <v>0.38038129532525539</v>
      </c>
      <c r="T9" s="17">
        <v>0.42770901847930831</v>
      </c>
      <c r="U9" s="17">
        <v>0.38793965386028051</v>
      </c>
      <c r="V9" s="17">
        <v>0.42294849855484101</v>
      </c>
      <c r="W9" s="17">
        <v>0.40985555387207462</v>
      </c>
      <c r="X9" s="17">
        <v>0.41501605394881058</v>
      </c>
      <c r="Y9" s="17">
        <v>0.4485196749347985</v>
      </c>
      <c r="AA9" s="17">
        <v>0.2430562247704855</v>
      </c>
      <c r="AB9" s="17">
        <v>0.29162426205019037</v>
      </c>
      <c r="AC9" s="17">
        <v>0.32101444304496379</v>
      </c>
      <c r="AD9" s="17">
        <v>0.41751676198331378</v>
      </c>
      <c r="AE9" s="17">
        <v>0.39210435692152551</v>
      </c>
      <c r="AF9" s="17">
        <v>0.42492075841481708</v>
      </c>
      <c r="AG9" s="17">
        <v>0.36087230278485533</v>
      </c>
      <c r="AH9" s="17">
        <v>0.41632810257766228</v>
      </c>
      <c r="AI9" s="17">
        <v>0.40631564052611541</v>
      </c>
      <c r="AJ9" s="17">
        <v>0.43689993397896321</v>
      </c>
      <c r="AK9" s="17">
        <v>0.4768397914613437</v>
      </c>
      <c r="AL9" s="17">
        <v>0.53756543622353214</v>
      </c>
      <c r="AM9" s="17">
        <v>0.42657226120780428</v>
      </c>
      <c r="AN9" s="17">
        <v>0.48430376787570412</v>
      </c>
      <c r="AO9" s="17">
        <v>0.50825854414159688</v>
      </c>
      <c r="AP9" s="17">
        <v>0.48308530761315482</v>
      </c>
      <c r="AQ9" s="17">
        <v>0.26578487859115368</v>
      </c>
      <c r="AS9" s="17">
        <v>0.39242679254661028</v>
      </c>
      <c r="AT9" s="17">
        <v>0.47882694822451588</v>
      </c>
      <c r="AU9" s="17">
        <v>0.49067194891989713</v>
      </c>
      <c r="AV9" s="17">
        <v>0.52662821901674983</v>
      </c>
      <c r="AW9" s="17">
        <v>0.30609886907377559</v>
      </c>
      <c r="AX9" s="17">
        <v>0.38402199603408699</v>
      </c>
      <c r="AY9" s="17">
        <v>0.18268374707544149</v>
      </c>
      <c r="AZ9" s="17">
        <v>0.31925390224401401</v>
      </c>
      <c r="BB9" s="17">
        <v>0.40244905913368378</v>
      </c>
      <c r="BC9" s="17">
        <v>0.48531086760306308</v>
      </c>
      <c r="BD9" s="17">
        <v>0.53057577532722544</v>
      </c>
      <c r="BE9" s="17">
        <v>0.53750555261747246</v>
      </c>
      <c r="BF9" s="17">
        <v>0.33395919537895941</v>
      </c>
      <c r="BG9" s="17">
        <v>0.40026603855168702</v>
      </c>
      <c r="BH9" s="17">
        <v>0.19171382291294259</v>
      </c>
      <c r="BI9" s="17">
        <v>0.31203733004088602</v>
      </c>
      <c r="BJ9" s="17">
        <v>0.471843303365092</v>
      </c>
    </row>
    <row r="10" spans="2:64" ht="18.95" customHeight="1">
      <c r="B10" s="20" t="s">
        <v>127</v>
      </c>
      <c r="C10" s="17">
        <v>0.33244858706392538</v>
      </c>
      <c r="D10" s="17">
        <v>0.26421589050524591</v>
      </c>
      <c r="E10" s="17">
        <v>0.32664928712814068</v>
      </c>
      <c r="F10" s="17">
        <v>0.33898776911222989</v>
      </c>
      <c r="G10" s="17">
        <v>0.35986510319451298</v>
      </c>
      <c r="H10" s="17">
        <v>0.38031416759642472</v>
      </c>
      <c r="I10" s="17">
        <v>0.32257119969599563</v>
      </c>
      <c r="K10" s="17">
        <v>0.31960999163236808</v>
      </c>
      <c r="L10" s="17">
        <v>0.34523312310240201</v>
      </c>
      <c r="N10" s="17">
        <v>0.39306624374313143</v>
      </c>
      <c r="O10" s="17">
        <v>0.27056883942366122</v>
      </c>
      <c r="P10" s="17">
        <v>0.32533137556749969</v>
      </c>
      <c r="Q10" s="17">
        <v>0.41589640266253619</v>
      </c>
      <c r="R10" s="17">
        <v>0.34352454384230258</v>
      </c>
      <c r="S10" s="17">
        <v>0.34288162020653129</v>
      </c>
      <c r="T10" s="17">
        <v>0.28456613209362502</v>
      </c>
      <c r="U10" s="17">
        <v>0.35445572602287517</v>
      </c>
      <c r="V10" s="17">
        <v>0.33223044076410713</v>
      </c>
      <c r="W10" s="17">
        <v>0.29643362955638769</v>
      </c>
      <c r="X10" s="17">
        <v>0.30738474669966231</v>
      </c>
      <c r="Y10" s="17">
        <v>0.34551443046884073</v>
      </c>
      <c r="AA10" s="17">
        <v>0.1813381690530694</v>
      </c>
      <c r="AB10" s="17">
        <v>0.28704933336774691</v>
      </c>
      <c r="AC10" s="17">
        <v>0.39877277578775783</v>
      </c>
      <c r="AD10" s="17">
        <v>0.29198677144145452</v>
      </c>
      <c r="AE10" s="17">
        <v>0.30928101534940933</v>
      </c>
      <c r="AF10" s="17">
        <v>0.31126048142261031</v>
      </c>
      <c r="AG10" s="17">
        <v>0.36698111362885322</v>
      </c>
      <c r="AH10" s="17">
        <v>0.36973487468248623</v>
      </c>
      <c r="AI10" s="17">
        <v>0.32927096616068752</v>
      </c>
      <c r="AJ10" s="17">
        <v>0.41526061928591068</v>
      </c>
      <c r="AK10" s="17">
        <v>0.36921958853850517</v>
      </c>
      <c r="AL10" s="17">
        <v>0.28637639483550642</v>
      </c>
      <c r="AM10" s="17">
        <v>0.33953282759307563</v>
      </c>
      <c r="AN10" s="17">
        <v>0.31817248948847637</v>
      </c>
      <c r="AO10" s="17">
        <v>0.25231367601558879</v>
      </c>
      <c r="AP10" s="17">
        <v>0.32260860246728051</v>
      </c>
      <c r="AQ10" s="17">
        <v>0.30362152985406948</v>
      </c>
      <c r="AS10" s="17">
        <v>0.40271195997078157</v>
      </c>
      <c r="AT10" s="17">
        <v>0.33756467907505588</v>
      </c>
      <c r="AU10" s="17">
        <v>0.38019434198087909</v>
      </c>
      <c r="AV10" s="17">
        <v>0.24289114058503919</v>
      </c>
      <c r="AW10" s="17">
        <v>0.2862265687577657</v>
      </c>
      <c r="AX10" s="17">
        <v>0.4105358818192002</v>
      </c>
      <c r="AY10" s="17">
        <v>0.22257920315775151</v>
      </c>
      <c r="AZ10" s="17">
        <v>0.30462143852243068</v>
      </c>
      <c r="BB10" s="17">
        <v>0.40557623910624357</v>
      </c>
      <c r="BC10" s="17">
        <v>0.32875257858989532</v>
      </c>
      <c r="BD10" s="17">
        <v>0.34528306559256289</v>
      </c>
      <c r="BE10" s="17">
        <v>0.25424371886194752</v>
      </c>
      <c r="BF10" s="17">
        <v>0.35271145118072311</v>
      </c>
      <c r="BG10" s="17">
        <v>0.36817745508820038</v>
      </c>
      <c r="BH10" s="17">
        <v>0.29039057411101338</v>
      </c>
      <c r="BI10" s="17">
        <v>0.34915513747962601</v>
      </c>
      <c r="BJ10" s="17">
        <v>0.2034327183929365</v>
      </c>
    </row>
    <row r="11" spans="2:64" ht="32.1" customHeight="1">
      <c r="B11" s="20" t="s">
        <v>128</v>
      </c>
      <c r="C11" s="17">
        <v>0.19278422470328321</v>
      </c>
      <c r="D11" s="17">
        <v>0.28979447218224053</v>
      </c>
      <c r="E11" s="17">
        <v>0.19286983048085851</v>
      </c>
      <c r="F11" s="17">
        <v>0.23369559231263309</v>
      </c>
      <c r="G11" s="17">
        <v>0.2015452358894303</v>
      </c>
      <c r="H11" s="17">
        <v>0.12903814540244021</v>
      </c>
      <c r="I11" s="17">
        <v>0.1314717181701332</v>
      </c>
      <c r="K11" s="17">
        <v>0.16554356980526799</v>
      </c>
      <c r="L11" s="17">
        <v>0.2192166741420852</v>
      </c>
      <c r="N11" s="17">
        <v>0.1798877900544513</v>
      </c>
      <c r="O11" s="17">
        <v>0.25426537737010091</v>
      </c>
      <c r="P11" s="17">
        <v>0.19410392813488039</v>
      </c>
      <c r="Q11" s="17">
        <v>0.18002098250855861</v>
      </c>
      <c r="R11" s="17">
        <v>0.1835012731893309</v>
      </c>
      <c r="S11" s="17">
        <v>0.1927482674821086</v>
      </c>
      <c r="T11" s="17">
        <v>0.19657626906790429</v>
      </c>
      <c r="U11" s="17">
        <v>0.18236421266836811</v>
      </c>
      <c r="V11" s="17">
        <v>0.17859116857849469</v>
      </c>
      <c r="W11" s="17">
        <v>0.21062416084780611</v>
      </c>
      <c r="X11" s="17">
        <v>0.20864421905174449</v>
      </c>
      <c r="Y11" s="17">
        <v>0.17003471433132231</v>
      </c>
      <c r="AA11" s="17">
        <v>0.45322600620676001</v>
      </c>
      <c r="AB11" s="17">
        <v>0.35217096305640982</v>
      </c>
      <c r="AC11" s="17">
        <v>0.24766316784005521</v>
      </c>
      <c r="AD11" s="17">
        <v>0.19368714414659779</v>
      </c>
      <c r="AE11" s="17">
        <v>0.2152966829438413</v>
      </c>
      <c r="AF11" s="17">
        <v>0.20049059814512801</v>
      </c>
      <c r="AG11" s="17">
        <v>0.2044292814542262</v>
      </c>
      <c r="AH11" s="17">
        <v>0.16447194608991511</v>
      </c>
      <c r="AI11" s="17">
        <v>0.18669502776383251</v>
      </c>
      <c r="AJ11" s="17">
        <v>0.1060332248942653</v>
      </c>
      <c r="AK11" s="17">
        <v>9.8186904946368114E-2</v>
      </c>
      <c r="AL11" s="17">
        <v>0.13179133999062351</v>
      </c>
      <c r="AM11" s="17">
        <v>0.1701585755540054</v>
      </c>
      <c r="AN11" s="17">
        <v>0.124241030899593</v>
      </c>
      <c r="AO11" s="17">
        <v>0.14180987674245449</v>
      </c>
      <c r="AP11" s="17">
        <v>0.12527838144231379</v>
      </c>
      <c r="AQ11" s="17">
        <v>0.34643664164289673</v>
      </c>
      <c r="AS11" s="17">
        <v>0.1511599141403116</v>
      </c>
      <c r="AT11" s="17">
        <v>0.14531440566353479</v>
      </c>
      <c r="AU11" s="17">
        <v>0.1067110681444853</v>
      </c>
      <c r="AV11" s="17">
        <v>0.18744367284417229</v>
      </c>
      <c r="AW11" s="17">
        <v>0.23232589312561461</v>
      </c>
      <c r="AX11" s="17">
        <v>0.16262001286068589</v>
      </c>
      <c r="AY11" s="17">
        <v>0.50158575265321081</v>
      </c>
      <c r="AZ11" s="17">
        <v>0.29616031244110491</v>
      </c>
      <c r="BB11" s="17">
        <v>0.14701071632162899</v>
      </c>
      <c r="BC11" s="17">
        <v>0.14165646280566849</v>
      </c>
      <c r="BD11" s="17">
        <v>0.1016765572347479</v>
      </c>
      <c r="BE11" s="17">
        <v>0.16343965378990419</v>
      </c>
      <c r="BF11" s="17">
        <v>0.19754451144678181</v>
      </c>
      <c r="BG11" s="17">
        <v>0.17169109247527889</v>
      </c>
      <c r="BH11" s="17">
        <v>0.40008874120723831</v>
      </c>
      <c r="BI11" s="17">
        <v>0.30671800824508849</v>
      </c>
      <c r="BJ11" s="17">
        <v>0.22583379081826521</v>
      </c>
    </row>
    <row r="12" spans="2:64" ht="18.95" customHeight="1">
      <c r="B12" s="20" t="s">
        <v>129</v>
      </c>
      <c r="C12" s="17">
        <v>3.8636241731940538E-2</v>
      </c>
      <c r="D12" s="17">
        <v>4.7854966807087063E-2</v>
      </c>
      <c r="E12" s="17">
        <v>5.7701696644741778E-2</v>
      </c>
      <c r="F12" s="17">
        <v>2.4868761050500499E-2</v>
      </c>
      <c r="G12" s="17">
        <v>2.5983123480431761E-2</v>
      </c>
      <c r="H12" s="17">
        <v>3.7364177656907298E-2</v>
      </c>
      <c r="I12" s="17">
        <v>3.9228602550105157E-2</v>
      </c>
      <c r="K12" s="17">
        <v>4.4735072850838407E-2</v>
      </c>
      <c r="L12" s="17">
        <v>3.2846476916171229E-2</v>
      </c>
      <c r="N12" s="17">
        <v>2.559741065970338E-2</v>
      </c>
      <c r="O12" s="17">
        <v>9.4028584946887817E-2</v>
      </c>
      <c r="P12" s="17">
        <v>1.9103191799891409E-2</v>
      </c>
      <c r="Q12" s="17">
        <v>3.5753730634149362E-2</v>
      </c>
      <c r="R12" s="17">
        <v>4.5885233938092072E-3</v>
      </c>
      <c r="S12" s="17">
        <v>5.4190540109746603E-2</v>
      </c>
      <c r="T12" s="17">
        <v>6.3000552416015487E-2</v>
      </c>
      <c r="U12" s="17">
        <v>4.2964424310035998E-2</v>
      </c>
      <c r="V12" s="17">
        <v>4.4558983833044713E-2</v>
      </c>
      <c r="W12" s="17">
        <v>4.3594375735083242E-2</v>
      </c>
      <c r="X12" s="17">
        <v>4.2359601555617431E-2</v>
      </c>
      <c r="Y12" s="17">
        <v>2.9931784449305589E-2</v>
      </c>
      <c r="AA12" s="17">
        <v>3.5185590041757989E-2</v>
      </c>
      <c r="AB12" s="17">
        <v>6.0427526051938692E-2</v>
      </c>
      <c r="AC12" s="17">
        <v>1.646150331646648E-2</v>
      </c>
      <c r="AD12" s="17">
        <v>3.5304478472117387E-2</v>
      </c>
      <c r="AE12" s="17">
        <v>4.6438131083230909E-2</v>
      </c>
      <c r="AF12" s="17">
        <v>4.5187477326599057E-2</v>
      </c>
      <c r="AG12" s="17">
        <v>2.888146543686939E-2</v>
      </c>
      <c r="AH12" s="17">
        <v>3.7060275402212468E-2</v>
      </c>
      <c r="AI12" s="17">
        <v>5.1479796086619227E-2</v>
      </c>
      <c r="AJ12" s="17">
        <v>7.9987331031739755E-3</v>
      </c>
      <c r="AK12" s="17">
        <v>4.8958621164038207E-2</v>
      </c>
      <c r="AL12" s="17">
        <v>1.7601674974728081E-2</v>
      </c>
      <c r="AM12" s="17">
        <v>4.2449567112166707E-2</v>
      </c>
      <c r="AN12" s="17">
        <v>2.384641055940722E-2</v>
      </c>
      <c r="AO12" s="17">
        <v>7.9274636310682961E-2</v>
      </c>
      <c r="AP12" s="17">
        <v>2.5317998459636181E-2</v>
      </c>
      <c r="AQ12" s="17">
        <v>8.4156949911880288E-2</v>
      </c>
      <c r="AS12" s="17">
        <v>2.9497625019076459E-2</v>
      </c>
      <c r="AT12" s="17">
        <v>1.9878714860478749E-2</v>
      </c>
      <c r="AU12" s="17">
        <v>2.242264095473839E-2</v>
      </c>
      <c r="AV12" s="17">
        <v>2.906263706663742E-2</v>
      </c>
      <c r="AW12" s="17">
        <v>0.1012857300058992</v>
      </c>
      <c r="AX12" s="17">
        <v>2.2239074909261119E-2</v>
      </c>
      <c r="AY12" s="17">
        <v>5.5407153207666412E-2</v>
      </c>
      <c r="AZ12" s="17">
        <v>4.8569398999836602E-2</v>
      </c>
      <c r="BB12" s="17">
        <v>3.4773100182660673E-2</v>
      </c>
      <c r="BC12" s="17">
        <v>2.623175645399026E-2</v>
      </c>
      <c r="BD12" s="17">
        <v>1.6418112578723901E-2</v>
      </c>
      <c r="BE12" s="17">
        <v>2.447718998450784E-2</v>
      </c>
      <c r="BF12" s="17">
        <v>6.7444295115232422E-2</v>
      </c>
      <c r="BG12" s="17">
        <v>4.0439012471076681E-2</v>
      </c>
      <c r="BH12" s="17">
        <v>5.9005138362317751E-2</v>
      </c>
      <c r="BI12" s="17">
        <v>1.5745301343327741E-2</v>
      </c>
      <c r="BJ12" s="17">
        <v>4.9393455169907979E-2</v>
      </c>
    </row>
    <row r="13" spans="2:64" ht="18.95" customHeight="1">
      <c r="B13" s="20" t="s">
        <v>130</v>
      </c>
      <c r="C13" s="17">
        <v>2.7288333611814632E-2</v>
      </c>
      <c r="D13" s="17">
        <v>2.8666435585864479E-2</v>
      </c>
      <c r="E13" s="17">
        <v>3.439865517858294E-2</v>
      </c>
      <c r="F13" s="17">
        <v>1.7495467510849641E-2</v>
      </c>
      <c r="G13" s="17">
        <v>2.6001912595057491E-2</v>
      </c>
      <c r="H13" s="17">
        <v>3.4095874662847317E-2</v>
      </c>
      <c r="I13" s="17">
        <v>2.496836530905731E-2</v>
      </c>
      <c r="K13" s="17">
        <v>3.0173031503449101E-2</v>
      </c>
      <c r="L13" s="17">
        <v>2.4589781408013111E-2</v>
      </c>
      <c r="N13" s="17">
        <v>1.304509274369926E-2</v>
      </c>
      <c r="O13" s="17">
        <v>0</v>
      </c>
      <c r="P13" s="17">
        <v>2.00508326544519E-2</v>
      </c>
      <c r="Q13" s="17">
        <v>5.9875455795783947E-2</v>
      </c>
      <c r="R13" s="17">
        <v>3.662298572494127E-2</v>
      </c>
      <c r="S13" s="17">
        <v>2.979827687635811E-2</v>
      </c>
      <c r="T13" s="17">
        <v>2.814802794314672E-2</v>
      </c>
      <c r="U13" s="17">
        <v>3.2275983138440323E-2</v>
      </c>
      <c r="V13" s="17">
        <v>2.1670908269512641E-2</v>
      </c>
      <c r="W13" s="17">
        <v>3.9492279988648397E-2</v>
      </c>
      <c r="X13" s="17">
        <v>2.6595378744165121E-2</v>
      </c>
      <c r="Y13" s="17">
        <v>5.9993958157329944E-3</v>
      </c>
      <c r="AA13" s="17">
        <v>8.719400992792721E-2</v>
      </c>
      <c r="AB13" s="17">
        <v>8.7279154737143535E-3</v>
      </c>
      <c r="AC13" s="17">
        <v>1.6088110010756679E-2</v>
      </c>
      <c r="AD13" s="17">
        <v>6.1504843956516612E-2</v>
      </c>
      <c r="AE13" s="17">
        <v>3.6879813701993128E-2</v>
      </c>
      <c r="AF13" s="17">
        <v>1.8140684690845552E-2</v>
      </c>
      <c r="AG13" s="17">
        <v>3.8835836695195851E-2</v>
      </c>
      <c r="AH13" s="17">
        <v>1.2404801247723781E-2</v>
      </c>
      <c r="AI13" s="17">
        <v>2.623856946274555E-2</v>
      </c>
      <c r="AJ13" s="17">
        <v>3.3807488737686853E-2</v>
      </c>
      <c r="AK13" s="17">
        <v>6.7950938897447617E-3</v>
      </c>
      <c r="AL13" s="17">
        <v>2.6665153975609691E-2</v>
      </c>
      <c r="AM13" s="17">
        <v>2.128676853294794E-2</v>
      </c>
      <c r="AN13" s="17">
        <v>4.9436301176819297E-2</v>
      </c>
      <c r="AO13" s="17">
        <v>1.8343266789676779E-2</v>
      </c>
      <c r="AP13" s="17">
        <v>4.3709710017614672E-2</v>
      </c>
      <c r="AQ13" s="17">
        <v>0</v>
      </c>
      <c r="AS13" s="17">
        <v>2.4203708323220038E-2</v>
      </c>
      <c r="AT13" s="17">
        <v>1.8415252176414459E-2</v>
      </c>
      <c r="AU13" s="17">
        <v>0</v>
      </c>
      <c r="AV13" s="17">
        <v>1.3974330487401321E-2</v>
      </c>
      <c r="AW13" s="17">
        <v>7.4062939036944678E-2</v>
      </c>
      <c r="AX13" s="17">
        <v>2.0583034376765601E-2</v>
      </c>
      <c r="AY13" s="17">
        <v>3.7744143905929707E-2</v>
      </c>
      <c r="AZ13" s="17">
        <v>3.1394947792613821E-2</v>
      </c>
      <c r="BB13" s="17">
        <v>1.019088525578282E-2</v>
      </c>
      <c r="BC13" s="17">
        <v>1.804833454738269E-2</v>
      </c>
      <c r="BD13" s="17">
        <v>6.0464892667398693E-3</v>
      </c>
      <c r="BE13" s="17">
        <v>2.0333884746167982E-2</v>
      </c>
      <c r="BF13" s="17">
        <v>4.8340546878303303E-2</v>
      </c>
      <c r="BG13" s="17">
        <v>1.9426401413756841E-2</v>
      </c>
      <c r="BH13" s="17">
        <v>5.8801723406487871E-2</v>
      </c>
      <c r="BI13" s="17">
        <v>1.6344222891071739E-2</v>
      </c>
      <c r="BJ13" s="17">
        <v>4.9496732253798269E-2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137</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0.20993598956491391</v>
      </c>
      <c r="D9" s="17">
        <v>0.17961957570608031</v>
      </c>
      <c r="E9" s="17">
        <v>0.20409296643951291</v>
      </c>
      <c r="F9" s="17">
        <v>0.18987571222030231</v>
      </c>
      <c r="G9" s="17">
        <v>0.15738680107913339</v>
      </c>
      <c r="H9" s="17">
        <v>0.18445970025469241</v>
      </c>
      <c r="I9" s="17">
        <v>0.31040609646237483</v>
      </c>
      <c r="K9" s="17">
        <v>0.29647865016631852</v>
      </c>
      <c r="L9" s="17">
        <v>0.1239591436271788</v>
      </c>
      <c r="N9" s="17">
        <v>0.2636477493583313</v>
      </c>
      <c r="O9" s="17">
        <v>0.20860729502727621</v>
      </c>
      <c r="P9" s="17">
        <v>0.1646651199664769</v>
      </c>
      <c r="Q9" s="17">
        <v>0.18085915869534841</v>
      </c>
      <c r="R9" s="17">
        <v>0.2164418859811153</v>
      </c>
      <c r="S9" s="17">
        <v>0.21876645546387261</v>
      </c>
      <c r="T9" s="17">
        <v>0.22838981020902879</v>
      </c>
      <c r="U9" s="17">
        <v>0.16263944742386821</v>
      </c>
      <c r="V9" s="17">
        <v>0.24224045603315661</v>
      </c>
      <c r="W9" s="17">
        <v>0.22768854004040731</v>
      </c>
      <c r="X9" s="17">
        <v>0.1566953496652474</v>
      </c>
      <c r="Y9" s="17">
        <v>0.23155312862239369</v>
      </c>
      <c r="AA9" s="17">
        <v>6.1095991273474697E-2</v>
      </c>
      <c r="AB9" s="17">
        <v>0.1411862893001814</v>
      </c>
      <c r="AC9" s="17">
        <v>0.18016551558240121</v>
      </c>
      <c r="AD9" s="17">
        <v>0.15367831021339171</v>
      </c>
      <c r="AE9" s="17">
        <v>0.1611660073812865</v>
      </c>
      <c r="AF9" s="17">
        <v>0.18745183922399219</v>
      </c>
      <c r="AG9" s="17">
        <v>0.2184398608844843</v>
      </c>
      <c r="AH9" s="17">
        <v>0.22687607238935531</v>
      </c>
      <c r="AI9" s="17">
        <v>0.22468094318509441</v>
      </c>
      <c r="AJ9" s="17">
        <v>0.30963753890224838</v>
      </c>
      <c r="AK9" s="17">
        <v>0.2683068497460363</v>
      </c>
      <c r="AL9" s="17">
        <v>0.25037736406386568</v>
      </c>
      <c r="AM9" s="17">
        <v>0.1832334108115668</v>
      </c>
      <c r="AN9" s="17">
        <v>0.3154027176648545</v>
      </c>
      <c r="AO9" s="17">
        <v>0.29659428599113069</v>
      </c>
      <c r="AP9" s="17">
        <v>0.30405817304818439</v>
      </c>
      <c r="AQ9" s="17">
        <v>3.364677597968601E-2</v>
      </c>
      <c r="AS9" s="17">
        <v>0.30213013854256121</v>
      </c>
      <c r="AT9" s="17">
        <v>0.20703770201909169</v>
      </c>
      <c r="AU9" s="17">
        <v>0.19180417037426131</v>
      </c>
      <c r="AV9" s="17">
        <v>0.13808681909670001</v>
      </c>
      <c r="AW9" s="17">
        <v>0.33508640169696741</v>
      </c>
      <c r="AX9" s="17">
        <v>0.14682108052343321</v>
      </c>
      <c r="AY9" s="17">
        <v>5.5633923346102711E-2</v>
      </c>
      <c r="AZ9" s="17">
        <v>0.1061291789139726</v>
      </c>
      <c r="BB9" s="17">
        <v>0.27188538223296049</v>
      </c>
      <c r="BC9" s="17">
        <v>0.21982753056577381</v>
      </c>
      <c r="BD9" s="17">
        <v>0.16651318616903241</v>
      </c>
      <c r="BE9" s="17">
        <v>0.15956718282854199</v>
      </c>
      <c r="BF9" s="17">
        <v>0.29616062144210747</v>
      </c>
      <c r="BG9" s="17">
        <v>0.19670974047943329</v>
      </c>
      <c r="BH9" s="17">
        <v>6.4821990982367711E-2</v>
      </c>
      <c r="BI9" s="17">
        <v>9.9763750158892356E-2</v>
      </c>
      <c r="BJ9" s="17">
        <v>0.23056981451772779</v>
      </c>
    </row>
    <row r="10" spans="2:64" ht="18.95" customHeight="1">
      <c r="B10" s="20" t="s">
        <v>127</v>
      </c>
      <c r="C10" s="17">
        <v>0.27901517472820497</v>
      </c>
      <c r="D10" s="17">
        <v>0.24837420103486671</v>
      </c>
      <c r="E10" s="17">
        <v>0.31901033181452448</v>
      </c>
      <c r="F10" s="17">
        <v>0.2481710369864058</v>
      </c>
      <c r="G10" s="17">
        <v>0.28644113440491731</v>
      </c>
      <c r="H10" s="17">
        <v>0.29885850450211632</v>
      </c>
      <c r="I10" s="17">
        <v>0.27218034136859282</v>
      </c>
      <c r="K10" s="17">
        <v>0.31430207622631118</v>
      </c>
      <c r="L10" s="17">
        <v>0.24469664772591171</v>
      </c>
      <c r="N10" s="17">
        <v>0.22160437890600021</v>
      </c>
      <c r="O10" s="17">
        <v>0.22462159441412469</v>
      </c>
      <c r="P10" s="17">
        <v>0.23528001304000509</v>
      </c>
      <c r="Q10" s="17">
        <v>0.3316171502566776</v>
      </c>
      <c r="R10" s="17">
        <v>0.28123937901494389</v>
      </c>
      <c r="S10" s="17">
        <v>0.27632193283866452</v>
      </c>
      <c r="T10" s="17">
        <v>0.28384723102826348</v>
      </c>
      <c r="U10" s="17">
        <v>0.31974845671432017</v>
      </c>
      <c r="V10" s="17">
        <v>0.29792230023431632</v>
      </c>
      <c r="W10" s="17">
        <v>0.2647146625323159</v>
      </c>
      <c r="X10" s="17">
        <v>0.26650553017074502</v>
      </c>
      <c r="Y10" s="17">
        <v>0.33856499429764941</v>
      </c>
      <c r="AA10" s="17">
        <v>8.824997244128481E-2</v>
      </c>
      <c r="AB10" s="17">
        <v>0.21659815336651661</v>
      </c>
      <c r="AC10" s="17">
        <v>0.27806034060960427</v>
      </c>
      <c r="AD10" s="17">
        <v>0.28110156537967379</v>
      </c>
      <c r="AE10" s="17">
        <v>0.299763990640248</v>
      </c>
      <c r="AF10" s="17">
        <v>0.25124128103135868</v>
      </c>
      <c r="AG10" s="17">
        <v>0.27588917887816611</v>
      </c>
      <c r="AH10" s="17">
        <v>0.24719719452457189</v>
      </c>
      <c r="AI10" s="17">
        <v>0.28851348678394417</v>
      </c>
      <c r="AJ10" s="17">
        <v>0.33148409830127679</v>
      </c>
      <c r="AK10" s="17">
        <v>0.36559169381373002</v>
      </c>
      <c r="AL10" s="17">
        <v>0.30229873432303378</v>
      </c>
      <c r="AM10" s="17">
        <v>0.25491151555997738</v>
      </c>
      <c r="AN10" s="17">
        <v>0.23886542149085399</v>
      </c>
      <c r="AO10" s="17">
        <v>0.27349315914970962</v>
      </c>
      <c r="AP10" s="17">
        <v>0.27720046260929088</v>
      </c>
      <c r="AQ10" s="17">
        <v>0.33615161235515029</v>
      </c>
      <c r="AS10" s="17">
        <v>0.31763350216355429</v>
      </c>
      <c r="AT10" s="17">
        <v>0.30857071112194262</v>
      </c>
      <c r="AU10" s="17">
        <v>0.26216750808270151</v>
      </c>
      <c r="AV10" s="17">
        <v>0.27129991556234467</v>
      </c>
      <c r="AW10" s="17">
        <v>0.29617614161844191</v>
      </c>
      <c r="AX10" s="17">
        <v>0.22490969182450329</v>
      </c>
      <c r="AY10" s="17">
        <v>0.1447546017880241</v>
      </c>
      <c r="AZ10" s="17">
        <v>0.21535573545913389</v>
      </c>
      <c r="BB10" s="17">
        <v>0.3302759699381792</v>
      </c>
      <c r="BC10" s="17">
        <v>0.29647520248356302</v>
      </c>
      <c r="BD10" s="17">
        <v>0.31876915311617132</v>
      </c>
      <c r="BE10" s="17">
        <v>0.27266021726358503</v>
      </c>
      <c r="BF10" s="17">
        <v>0.29515127999226759</v>
      </c>
      <c r="BG10" s="17">
        <v>0.19263739607295599</v>
      </c>
      <c r="BH10" s="17">
        <v>0.1724869834572309</v>
      </c>
      <c r="BI10" s="17">
        <v>0.21501758012745201</v>
      </c>
      <c r="BJ10" s="17">
        <v>0.26250945087526578</v>
      </c>
    </row>
    <row r="11" spans="2:64" ht="32.1" customHeight="1">
      <c r="B11" s="20" t="s">
        <v>128</v>
      </c>
      <c r="C11" s="17">
        <v>0.30585241487926951</v>
      </c>
      <c r="D11" s="17">
        <v>0.30765269408746432</v>
      </c>
      <c r="E11" s="17">
        <v>0.29133401595694142</v>
      </c>
      <c r="F11" s="17">
        <v>0.36496198081014553</v>
      </c>
      <c r="G11" s="17">
        <v>0.36616651627714047</v>
      </c>
      <c r="H11" s="17">
        <v>0.28233887591117729</v>
      </c>
      <c r="I11" s="17">
        <v>0.23577560059220951</v>
      </c>
      <c r="K11" s="17">
        <v>0.22219748496659461</v>
      </c>
      <c r="L11" s="17">
        <v>0.3879259024064316</v>
      </c>
      <c r="N11" s="17">
        <v>0.29098455878288049</v>
      </c>
      <c r="O11" s="17">
        <v>0.3631938654022045</v>
      </c>
      <c r="P11" s="17">
        <v>0.3615617455466586</v>
      </c>
      <c r="Q11" s="17">
        <v>0.26052490490298358</v>
      </c>
      <c r="R11" s="17">
        <v>0.29165872947507188</v>
      </c>
      <c r="S11" s="17">
        <v>0.29865588266320892</v>
      </c>
      <c r="T11" s="17">
        <v>0.2926754396659409</v>
      </c>
      <c r="U11" s="17">
        <v>0.30191346174187761</v>
      </c>
      <c r="V11" s="17">
        <v>0.29138235840111792</v>
      </c>
      <c r="W11" s="17">
        <v>0.2936478945926343</v>
      </c>
      <c r="X11" s="17">
        <v>0.33969708339247212</v>
      </c>
      <c r="Y11" s="17">
        <v>0.31427067817967852</v>
      </c>
      <c r="AA11" s="17">
        <v>0.47697547092730919</v>
      </c>
      <c r="AB11" s="17">
        <v>0.34358444455466403</v>
      </c>
      <c r="AC11" s="17">
        <v>0.34555736769992967</v>
      </c>
      <c r="AD11" s="17">
        <v>0.29642956972415602</v>
      </c>
      <c r="AE11" s="17">
        <v>0.36445714636448517</v>
      </c>
      <c r="AF11" s="17">
        <v>0.32530046841745741</v>
      </c>
      <c r="AG11" s="17">
        <v>0.30362220926382322</v>
      </c>
      <c r="AH11" s="17">
        <v>0.29443232333581421</v>
      </c>
      <c r="AI11" s="17">
        <v>0.28034099730666528</v>
      </c>
      <c r="AJ11" s="17">
        <v>0.17748411170730341</v>
      </c>
      <c r="AK11" s="17">
        <v>0.23193751071880159</v>
      </c>
      <c r="AL11" s="17">
        <v>0.22958019589155551</v>
      </c>
      <c r="AM11" s="17">
        <v>0.35708439830427668</v>
      </c>
      <c r="AN11" s="17">
        <v>0.29457556445859873</v>
      </c>
      <c r="AO11" s="17">
        <v>0.19885173028482681</v>
      </c>
      <c r="AP11" s="17">
        <v>0.30569906185991441</v>
      </c>
      <c r="AQ11" s="17">
        <v>0.50303791620157667</v>
      </c>
      <c r="AS11" s="17">
        <v>0.23377833864379971</v>
      </c>
      <c r="AT11" s="17">
        <v>0.29097486817003532</v>
      </c>
      <c r="AU11" s="17">
        <v>0.31269260195709708</v>
      </c>
      <c r="AV11" s="17">
        <v>0.31894795608982662</v>
      </c>
      <c r="AW11" s="17">
        <v>0.19202512860927379</v>
      </c>
      <c r="AX11" s="17">
        <v>0.3254930863103529</v>
      </c>
      <c r="AY11" s="17">
        <v>0.57741961011361265</v>
      </c>
      <c r="AZ11" s="17">
        <v>0.43306758023311748</v>
      </c>
      <c r="BB11" s="17">
        <v>0.25765882734824469</v>
      </c>
      <c r="BC11" s="17">
        <v>0.27984554391320893</v>
      </c>
      <c r="BD11" s="17">
        <v>0.29561306466778919</v>
      </c>
      <c r="BE11" s="17">
        <v>0.27401065901859922</v>
      </c>
      <c r="BF11" s="17">
        <v>0.2260663109841938</v>
      </c>
      <c r="BG11" s="17">
        <v>0.32541175612519929</v>
      </c>
      <c r="BH11" s="17">
        <v>0.52668040649668224</v>
      </c>
      <c r="BI11" s="17">
        <v>0.50502880129187355</v>
      </c>
      <c r="BJ11" s="17">
        <v>0.29765923700321723</v>
      </c>
    </row>
    <row r="12" spans="2:64" ht="18.95" customHeight="1">
      <c r="B12" s="20" t="s">
        <v>129</v>
      </c>
      <c r="C12" s="17">
        <v>0.1186343796835071</v>
      </c>
      <c r="D12" s="17">
        <v>0.16440699159310571</v>
      </c>
      <c r="E12" s="17">
        <v>0.11293801399417309</v>
      </c>
      <c r="F12" s="17">
        <v>0.1134294367891221</v>
      </c>
      <c r="G12" s="17">
        <v>0.1041937897498753</v>
      </c>
      <c r="H12" s="17">
        <v>0.14194216235190299</v>
      </c>
      <c r="I12" s="17">
        <v>9.3415132598686487E-2</v>
      </c>
      <c r="K12" s="17">
        <v>9.9541353869101457E-2</v>
      </c>
      <c r="L12" s="17">
        <v>0.13782199514888191</v>
      </c>
      <c r="N12" s="17">
        <v>0.13675042729932699</v>
      </c>
      <c r="O12" s="17">
        <v>0.1257390728477662</v>
      </c>
      <c r="P12" s="17">
        <v>0.14620751933282511</v>
      </c>
      <c r="Q12" s="17">
        <v>0.16693860106796371</v>
      </c>
      <c r="R12" s="17">
        <v>0.1145438785842019</v>
      </c>
      <c r="S12" s="17">
        <v>0.1327712581889243</v>
      </c>
      <c r="T12" s="17">
        <v>0.1188069581792076</v>
      </c>
      <c r="U12" s="17">
        <v>0.14043849283764001</v>
      </c>
      <c r="V12" s="17">
        <v>9.7152754889788875E-2</v>
      </c>
      <c r="W12" s="17">
        <v>0.1120635378557434</v>
      </c>
      <c r="X12" s="17">
        <v>0.1238841152200808</v>
      </c>
      <c r="Y12" s="17">
        <v>4.795092214989026E-2</v>
      </c>
      <c r="AA12" s="17">
        <v>0.1235435051859084</v>
      </c>
      <c r="AB12" s="17">
        <v>0.17609720872806531</v>
      </c>
      <c r="AC12" s="17">
        <v>0.13033033614963491</v>
      </c>
      <c r="AD12" s="17">
        <v>0.1284837316032208</v>
      </c>
      <c r="AE12" s="17">
        <v>0.1004691692221078</v>
      </c>
      <c r="AF12" s="17">
        <v>0.13155301039929951</v>
      </c>
      <c r="AG12" s="17">
        <v>0.12759790816433689</v>
      </c>
      <c r="AH12" s="17">
        <v>0.1177985815994932</v>
      </c>
      <c r="AI12" s="17">
        <v>0.14731721687360941</v>
      </c>
      <c r="AJ12" s="17">
        <v>0.1213758462150502</v>
      </c>
      <c r="AK12" s="17">
        <v>8.4144516828820265E-2</v>
      </c>
      <c r="AL12" s="17">
        <v>0.1167399778673245</v>
      </c>
      <c r="AM12" s="17">
        <v>0.16185461451509911</v>
      </c>
      <c r="AN12" s="17">
        <v>0.1012505647874332</v>
      </c>
      <c r="AO12" s="17">
        <v>7.6848166483837438E-2</v>
      </c>
      <c r="AP12" s="17">
        <v>5.1907734392885548E-2</v>
      </c>
      <c r="AQ12" s="17">
        <v>6.886712357433189E-2</v>
      </c>
      <c r="AS12" s="17">
        <v>8.3317262264353834E-2</v>
      </c>
      <c r="AT12" s="17">
        <v>0.11504758787143229</v>
      </c>
      <c r="AU12" s="17">
        <v>0.13361347702508419</v>
      </c>
      <c r="AV12" s="17">
        <v>0.14374970177024801</v>
      </c>
      <c r="AW12" s="17">
        <v>8.9017596662601187E-2</v>
      </c>
      <c r="AX12" s="17">
        <v>0.20308444880530291</v>
      </c>
      <c r="AY12" s="17">
        <v>0.14941617842978769</v>
      </c>
      <c r="AZ12" s="17">
        <v>0.14523217239820119</v>
      </c>
      <c r="BB12" s="17">
        <v>8.7386352059185948E-2</v>
      </c>
      <c r="BC12" s="17">
        <v>0.13887377596781361</v>
      </c>
      <c r="BD12" s="17">
        <v>0.12642902742092621</v>
      </c>
      <c r="BE12" s="17">
        <v>0.15887946340984049</v>
      </c>
      <c r="BF12" s="17">
        <v>8.6799948120947018E-2</v>
      </c>
      <c r="BG12" s="17">
        <v>0.2103678405744861</v>
      </c>
      <c r="BH12" s="17">
        <v>0.14417755825175541</v>
      </c>
      <c r="BI12" s="17">
        <v>9.3003961991061548E-2</v>
      </c>
      <c r="BJ12" s="17">
        <v>0.11877411464782241</v>
      </c>
    </row>
    <row r="13" spans="2:64" ht="18.95" customHeight="1">
      <c r="B13" s="20" t="s">
        <v>130</v>
      </c>
      <c r="C13" s="17">
        <v>8.6562041144104623E-2</v>
      </c>
      <c r="D13" s="17">
        <v>9.9946537578483041E-2</v>
      </c>
      <c r="E13" s="17">
        <v>7.2624671794847856E-2</v>
      </c>
      <c r="F13" s="17">
        <v>8.3561833194024132E-2</v>
      </c>
      <c r="G13" s="17">
        <v>8.5811758488933548E-2</v>
      </c>
      <c r="H13" s="17">
        <v>9.2400756980110826E-2</v>
      </c>
      <c r="I13" s="17">
        <v>8.822282897813645E-2</v>
      </c>
      <c r="K13" s="17">
        <v>6.7480434771674286E-2</v>
      </c>
      <c r="L13" s="17">
        <v>0.1055963110915961</v>
      </c>
      <c r="N13" s="17">
        <v>8.7012885653460978E-2</v>
      </c>
      <c r="O13" s="17">
        <v>7.7838172308628717E-2</v>
      </c>
      <c r="P13" s="17">
        <v>9.2285602114034138E-2</v>
      </c>
      <c r="Q13" s="17">
        <v>6.0060185077026818E-2</v>
      </c>
      <c r="R13" s="17">
        <v>9.6116126944666883E-2</v>
      </c>
      <c r="S13" s="17">
        <v>7.3484470845329816E-2</v>
      </c>
      <c r="T13" s="17">
        <v>7.6280560917559137E-2</v>
      </c>
      <c r="U13" s="17">
        <v>7.5260141282294288E-2</v>
      </c>
      <c r="V13" s="17">
        <v>7.1302130441620301E-2</v>
      </c>
      <c r="W13" s="17">
        <v>0.101885364978899</v>
      </c>
      <c r="X13" s="17">
        <v>0.1132179215514546</v>
      </c>
      <c r="Y13" s="17">
        <v>6.7660276750388257E-2</v>
      </c>
      <c r="AA13" s="17">
        <v>0.25013506017202281</v>
      </c>
      <c r="AB13" s="17">
        <v>0.1225339040505727</v>
      </c>
      <c r="AC13" s="17">
        <v>6.5886439958429965E-2</v>
      </c>
      <c r="AD13" s="17">
        <v>0.1403068230795578</v>
      </c>
      <c r="AE13" s="17">
        <v>7.4143686391872535E-2</v>
      </c>
      <c r="AF13" s="17">
        <v>0.10445340092789231</v>
      </c>
      <c r="AG13" s="17">
        <v>7.4450842809189441E-2</v>
      </c>
      <c r="AH13" s="17">
        <v>0.1136958281507653</v>
      </c>
      <c r="AI13" s="17">
        <v>5.9147355850686749E-2</v>
      </c>
      <c r="AJ13" s="17">
        <v>6.0018404874121037E-2</v>
      </c>
      <c r="AK13" s="17">
        <v>5.0019428892611913E-2</v>
      </c>
      <c r="AL13" s="17">
        <v>0.1010037278542204</v>
      </c>
      <c r="AM13" s="17">
        <v>4.2916060809080059E-2</v>
      </c>
      <c r="AN13" s="17">
        <v>4.990573159825961E-2</v>
      </c>
      <c r="AO13" s="17">
        <v>0.15421265809049531</v>
      </c>
      <c r="AP13" s="17">
        <v>6.1134568089724763E-2</v>
      </c>
      <c r="AQ13" s="17">
        <v>5.829657188925523E-2</v>
      </c>
      <c r="AS13" s="17">
        <v>6.3140758385730883E-2</v>
      </c>
      <c r="AT13" s="17">
        <v>7.8369130817497912E-2</v>
      </c>
      <c r="AU13" s="17">
        <v>9.9722242560856003E-2</v>
      </c>
      <c r="AV13" s="17">
        <v>0.12791560748088079</v>
      </c>
      <c r="AW13" s="17">
        <v>8.7694731412715513E-2</v>
      </c>
      <c r="AX13" s="17">
        <v>9.9691692536407528E-2</v>
      </c>
      <c r="AY13" s="17">
        <v>7.2775686322472707E-2</v>
      </c>
      <c r="AZ13" s="17">
        <v>0.1002153329955747</v>
      </c>
      <c r="BB13" s="17">
        <v>5.2793468421429388E-2</v>
      </c>
      <c r="BC13" s="17">
        <v>6.4977947069640593E-2</v>
      </c>
      <c r="BD13" s="17">
        <v>9.2675568626080868E-2</v>
      </c>
      <c r="BE13" s="17">
        <v>0.13488247747943341</v>
      </c>
      <c r="BF13" s="17">
        <v>9.582183946048399E-2</v>
      </c>
      <c r="BG13" s="17">
        <v>7.4873266747925188E-2</v>
      </c>
      <c r="BH13" s="17">
        <v>9.1833060811963671E-2</v>
      </c>
      <c r="BI13" s="17">
        <v>8.7185906430720661E-2</v>
      </c>
      <c r="BJ13" s="17">
        <v>9.0487382955966783E-2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138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8.4714068187559319E-2</v>
      </c>
      <c r="D9" s="17">
        <v>0.11405741642848639</v>
      </c>
      <c r="E9" s="17">
        <v>0.1839017595598679</v>
      </c>
      <c r="F9" s="17">
        <v>0.110824852207666</v>
      </c>
      <c r="G9" s="17">
        <v>5.4064337992160517E-2</v>
      </c>
      <c r="H9" s="17">
        <v>4.0929849212799477E-2</v>
      </c>
      <c r="I9" s="17">
        <v>1.7652998529356222E-2</v>
      </c>
      <c r="K9" s="17">
        <v>0.10175607469123039</v>
      </c>
      <c r="L9" s="17">
        <v>6.8432626509389166E-2</v>
      </c>
      <c r="N9" s="17">
        <v>8.0154903466918601E-2</v>
      </c>
      <c r="O9" s="17">
        <v>0.11200409603146751</v>
      </c>
      <c r="P9" s="17">
        <v>8.4953992127727487E-2</v>
      </c>
      <c r="Q9" s="17">
        <v>4.688310278585122E-2</v>
      </c>
      <c r="R9" s="17">
        <v>6.5658959085843335E-2</v>
      </c>
      <c r="S9" s="17">
        <v>7.7498102058070034E-2</v>
      </c>
      <c r="T9" s="17">
        <v>4.9136034552966223E-2</v>
      </c>
      <c r="U9" s="17">
        <v>7.9812057629897723E-2</v>
      </c>
      <c r="V9" s="17">
        <v>0.1229871115125722</v>
      </c>
      <c r="W9" s="17">
        <v>0.14132613212109771</v>
      </c>
      <c r="X9" s="17">
        <v>6.4072339000998832E-2</v>
      </c>
      <c r="Y9" s="17">
        <v>5.9997545374272987E-2</v>
      </c>
      <c r="AA9" s="17">
        <v>0.1241363899147616</v>
      </c>
      <c r="AB9" s="17">
        <v>0.1163595326992619</v>
      </c>
      <c r="AC9" s="17">
        <v>0.1074301846810394</v>
      </c>
      <c r="AD9" s="17">
        <v>6.971026171025721E-2</v>
      </c>
      <c r="AE9" s="17">
        <v>5.2370408447380577E-2</v>
      </c>
      <c r="AF9" s="17">
        <v>7.0396178561308961E-2</v>
      </c>
      <c r="AG9" s="17">
        <v>8.4595805298474977E-2</v>
      </c>
      <c r="AH9" s="17">
        <v>8.7329353142156368E-2</v>
      </c>
      <c r="AI9" s="17">
        <v>7.4028929233627139E-2</v>
      </c>
      <c r="AJ9" s="17">
        <v>5.8246431770801181E-2</v>
      </c>
      <c r="AK9" s="17">
        <v>8.0280655235409587E-2</v>
      </c>
      <c r="AL9" s="17">
        <v>0.130637984907951</v>
      </c>
      <c r="AM9" s="17">
        <v>5.2608363814554103E-2</v>
      </c>
      <c r="AN9" s="17">
        <v>9.335698062104382E-2</v>
      </c>
      <c r="AO9" s="17">
        <v>9.8152856984286802E-2</v>
      </c>
      <c r="AP9" s="17">
        <v>0.15606106379252421</v>
      </c>
      <c r="AQ9" s="17">
        <v>3.4495379338533853E-2</v>
      </c>
      <c r="AS9" s="17">
        <v>8.4620113771067235E-2</v>
      </c>
      <c r="AT9" s="17">
        <v>0.10143849579559409</v>
      </c>
      <c r="AU9" s="17">
        <v>6.7173769448112486E-2</v>
      </c>
      <c r="AV9" s="17">
        <v>8.4900654111770613E-2</v>
      </c>
      <c r="AW9" s="17">
        <v>8.5766720279269695E-2</v>
      </c>
      <c r="AX9" s="17">
        <v>0.1028799005361392</v>
      </c>
      <c r="AY9" s="17">
        <v>5.585048365555835E-2</v>
      </c>
      <c r="AZ9" s="17">
        <v>6.3627511584293792E-2</v>
      </c>
      <c r="BB9" s="17">
        <v>8.9067374202164887E-2</v>
      </c>
      <c r="BC9" s="17">
        <v>0.1137417348943059</v>
      </c>
      <c r="BD9" s="17">
        <v>6.1966827898384071E-2</v>
      </c>
      <c r="BE9" s="17">
        <v>0.11705992270322881</v>
      </c>
      <c r="BF9" s="17">
        <v>8.2308277222279999E-2</v>
      </c>
      <c r="BG9" s="17">
        <v>0.11727623902250101</v>
      </c>
      <c r="BH9" s="17">
        <v>3.9239050604161961E-2</v>
      </c>
      <c r="BI9" s="17">
        <v>4.0281503165999988E-2</v>
      </c>
      <c r="BJ9" s="17">
        <v>5.9927361086990573E-2</v>
      </c>
    </row>
    <row r="10" spans="2:64" ht="18.95" customHeight="1">
      <c r="B10" s="20" t="s">
        <v>127</v>
      </c>
      <c r="C10" s="17">
        <v>0.22860460990409959</v>
      </c>
      <c r="D10" s="17">
        <v>0.3305803936751936</v>
      </c>
      <c r="E10" s="17">
        <v>0.30362623598039551</v>
      </c>
      <c r="F10" s="17">
        <v>0.24486187177411589</v>
      </c>
      <c r="G10" s="17">
        <v>0.23352830485194859</v>
      </c>
      <c r="H10" s="17">
        <v>0.15770023836785829</v>
      </c>
      <c r="I10" s="17">
        <v>0.130758976300548</v>
      </c>
      <c r="K10" s="17">
        <v>0.23936834098325249</v>
      </c>
      <c r="L10" s="17">
        <v>0.21909750664844671</v>
      </c>
      <c r="N10" s="17">
        <v>0.19869242486013661</v>
      </c>
      <c r="O10" s="17">
        <v>0.22263380755096979</v>
      </c>
      <c r="P10" s="17">
        <v>9.7544551116938827E-2</v>
      </c>
      <c r="Q10" s="17">
        <v>0.24589751760315129</v>
      </c>
      <c r="R10" s="17">
        <v>0.22794994823666151</v>
      </c>
      <c r="S10" s="17">
        <v>0.20373467330082951</v>
      </c>
      <c r="T10" s="17">
        <v>0.2572780827751534</v>
      </c>
      <c r="U10" s="17">
        <v>0.23047093495898061</v>
      </c>
      <c r="V10" s="17">
        <v>0.2320242903126965</v>
      </c>
      <c r="W10" s="17">
        <v>0.28683858738323093</v>
      </c>
      <c r="X10" s="17">
        <v>0.23338925655067641</v>
      </c>
      <c r="Y10" s="17">
        <v>0.22290305307998559</v>
      </c>
      <c r="AA10" s="17">
        <v>9.48609151949346E-2</v>
      </c>
      <c r="AB10" s="17">
        <v>0.20525749736536081</v>
      </c>
      <c r="AC10" s="17">
        <v>0.25202392435938492</v>
      </c>
      <c r="AD10" s="17">
        <v>0.18540156607814429</v>
      </c>
      <c r="AE10" s="17">
        <v>0.25404506916096192</v>
      </c>
      <c r="AF10" s="17">
        <v>0.23491307008030171</v>
      </c>
      <c r="AG10" s="17">
        <v>0.2274126867391795</v>
      </c>
      <c r="AH10" s="17">
        <v>0.1817986607463285</v>
      </c>
      <c r="AI10" s="17">
        <v>0.16366835388638959</v>
      </c>
      <c r="AJ10" s="17">
        <v>0.2650336138915832</v>
      </c>
      <c r="AK10" s="17">
        <v>0.23977944748739091</v>
      </c>
      <c r="AL10" s="17">
        <v>0.15724470832538159</v>
      </c>
      <c r="AM10" s="17">
        <v>0.35094622452893343</v>
      </c>
      <c r="AN10" s="17">
        <v>0.1211190104348953</v>
      </c>
      <c r="AO10" s="17">
        <v>0.33144152708053159</v>
      </c>
      <c r="AP10" s="17">
        <v>0.30681985470734469</v>
      </c>
      <c r="AQ10" s="17">
        <v>0.2264707861147143</v>
      </c>
      <c r="AS10" s="17">
        <v>0.2693978392746168</v>
      </c>
      <c r="AT10" s="17">
        <v>0.22847678507338709</v>
      </c>
      <c r="AU10" s="17">
        <v>0.22682611313078019</v>
      </c>
      <c r="AV10" s="17">
        <v>0.22370939921356281</v>
      </c>
      <c r="AW10" s="17">
        <v>0.23409774159718419</v>
      </c>
      <c r="AX10" s="17">
        <v>0.22455652019994821</v>
      </c>
      <c r="AY10" s="17">
        <v>0.14714513036069121</v>
      </c>
      <c r="AZ10" s="17">
        <v>0.20142563689539869</v>
      </c>
      <c r="BB10" s="17">
        <v>0.28181304566950932</v>
      </c>
      <c r="BC10" s="17">
        <v>0.2791646378010027</v>
      </c>
      <c r="BD10" s="17">
        <v>0.2211381526216499</v>
      </c>
      <c r="BE10" s="17">
        <v>0.24241590186156711</v>
      </c>
      <c r="BF10" s="17">
        <v>0.24380729505552651</v>
      </c>
      <c r="BG10" s="17">
        <v>0.2116562022837794</v>
      </c>
      <c r="BH10" s="17">
        <v>0.13332363853964391</v>
      </c>
      <c r="BI10" s="17">
        <v>9.9713199961960222E-2</v>
      </c>
      <c r="BJ10" s="17">
        <v>0.17146246968339221</v>
      </c>
    </row>
    <row r="11" spans="2:64" ht="32.1" customHeight="1">
      <c r="B11" s="20" t="s">
        <v>128</v>
      </c>
      <c r="C11" s="17">
        <v>0.39168768336455212</v>
      </c>
      <c r="D11" s="17">
        <v>0.44450344330504521</v>
      </c>
      <c r="E11" s="17">
        <v>0.33007868743131419</v>
      </c>
      <c r="F11" s="17">
        <v>0.43459553391573458</v>
      </c>
      <c r="G11" s="17">
        <v>0.41243135590502428</v>
      </c>
      <c r="H11" s="17">
        <v>0.40250632925233082</v>
      </c>
      <c r="I11" s="17">
        <v>0.34847889421515182</v>
      </c>
      <c r="K11" s="17">
        <v>0.33948424052175041</v>
      </c>
      <c r="L11" s="17">
        <v>0.4410971639458271</v>
      </c>
      <c r="N11" s="17">
        <v>0.40590286344676962</v>
      </c>
      <c r="O11" s="17">
        <v>0.47636763537777382</v>
      </c>
      <c r="P11" s="17">
        <v>0.48489340423626648</v>
      </c>
      <c r="Q11" s="17">
        <v>0.40928669425999958</v>
      </c>
      <c r="R11" s="17">
        <v>0.39581012479476252</v>
      </c>
      <c r="S11" s="17">
        <v>0.38287396754189812</v>
      </c>
      <c r="T11" s="17">
        <v>0.43204391797952929</v>
      </c>
      <c r="U11" s="17">
        <v>0.39137817884565002</v>
      </c>
      <c r="V11" s="17">
        <v>0.34999891486330498</v>
      </c>
      <c r="W11" s="17">
        <v>0.32839293729707181</v>
      </c>
      <c r="X11" s="17">
        <v>0.40899762939229461</v>
      </c>
      <c r="Y11" s="17">
        <v>0.3745471810909225</v>
      </c>
      <c r="AA11" s="17">
        <v>0.50740113673191134</v>
      </c>
      <c r="AB11" s="17">
        <v>0.45893971675701739</v>
      </c>
      <c r="AC11" s="17">
        <v>0.39747459307061889</v>
      </c>
      <c r="AD11" s="17">
        <v>0.35618476071911248</v>
      </c>
      <c r="AE11" s="17">
        <v>0.45542630141980089</v>
      </c>
      <c r="AF11" s="17">
        <v>0.39510538649729099</v>
      </c>
      <c r="AG11" s="17">
        <v>0.3979839408983874</v>
      </c>
      <c r="AH11" s="17">
        <v>0.41356607196724449</v>
      </c>
      <c r="AI11" s="17">
        <v>0.38122926772169552</v>
      </c>
      <c r="AJ11" s="17">
        <v>0.308919771171902</v>
      </c>
      <c r="AK11" s="17">
        <v>0.36838346296999769</v>
      </c>
      <c r="AL11" s="17">
        <v>0.35181615409958611</v>
      </c>
      <c r="AM11" s="17">
        <v>0.3720389941401227</v>
      </c>
      <c r="AN11" s="17">
        <v>0.46437614245997488</v>
      </c>
      <c r="AO11" s="17">
        <v>0.31687346796945631</v>
      </c>
      <c r="AP11" s="17">
        <v>0.29553955947759258</v>
      </c>
      <c r="AQ11" s="17">
        <v>0.49944508240093671</v>
      </c>
      <c r="AS11" s="17">
        <v>0.28518448417861569</v>
      </c>
      <c r="AT11" s="17">
        <v>0.39167255389278771</v>
      </c>
      <c r="AU11" s="17">
        <v>0.34076180304574161</v>
      </c>
      <c r="AV11" s="17">
        <v>0.42476190855190299</v>
      </c>
      <c r="AW11" s="17">
        <v>0.32583500226307321</v>
      </c>
      <c r="AX11" s="17">
        <v>0.40606748081591321</v>
      </c>
      <c r="AY11" s="17">
        <v>0.64972214075659662</v>
      </c>
      <c r="AZ11" s="17">
        <v>0.51443730229843099</v>
      </c>
      <c r="BB11" s="17">
        <v>0.31102357904584432</v>
      </c>
      <c r="BC11" s="17">
        <v>0.35909240504786222</v>
      </c>
      <c r="BD11" s="17">
        <v>0.37504483600876642</v>
      </c>
      <c r="BE11" s="17">
        <v>0.40593980424221171</v>
      </c>
      <c r="BF11" s="17">
        <v>0.32285222135312958</v>
      </c>
      <c r="BG11" s="17">
        <v>0.42089926320997478</v>
      </c>
      <c r="BH11" s="17">
        <v>0.61811141383390578</v>
      </c>
      <c r="BI11" s="17">
        <v>0.56465468567368515</v>
      </c>
      <c r="BJ11" s="17">
        <v>0.38128158862326539</v>
      </c>
    </row>
    <row r="12" spans="2:64" ht="18.95" customHeight="1">
      <c r="B12" s="20" t="s">
        <v>129</v>
      </c>
      <c r="C12" s="17">
        <v>0.19655702364470201</v>
      </c>
      <c r="D12" s="17">
        <v>8.5226713773606119E-2</v>
      </c>
      <c r="E12" s="17">
        <v>0.119256111182603</v>
      </c>
      <c r="F12" s="17">
        <v>0.17455706313598249</v>
      </c>
      <c r="G12" s="17">
        <v>0.1950410052643535</v>
      </c>
      <c r="H12" s="17">
        <v>0.26120070011338342</v>
      </c>
      <c r="I12" s="17">
        <v>0.30848574814834989</v>
      </c>
      <c r="K12" s="17">
        <v>0.20998479341496301</v>
      </c>
      <c r="L12" s="17">
        <v>0.18322180184510389</v>
      </c>
      <c r="N12" s="17">
        <v>0.23907578565977999</v>
      </c>
      <c r="O12" s="17">
        <v>0.1103650377821123</v>
      </c>
      <c r="P12" s="17">
        <v>0.24561610290084071</v>
      </c>
      <c r="Q12" s="17">
        <v>0.23781199935880529</v>
      </c>
      <c r="R12" s="17">
        <v>0.1826932297966847</v>
      </c>
      <c r="S12" s="17">
        <v>0.21359807674112349</v>
      </c>
      <c r="T12" s="17">
        <v>0.134912347363527</v>
      </c>
      <c r="U12" s="17">
        <v>0.21165371144397599</v>
      </c>
      <c r="V12" s="17">
        <v>0.19541951130941659</v>
      </c>
      <c r="W12" s="17">
        <v>0.16284924264547199</v>
      </c>
      <c r="X12" s="17">
        <v>0.22014701931170549</v>
      </c>
      <c r="Y12" s="17">
        <v>0.19028151899525211</v>
      </c>
      <c r="AA12" s="17">
        <v>0.18338373378174119</v>
      </c>
      <c r="AB12" s="17">
        <v>0.15772505169505499</v>
      </c>
      <c r="AC12" s="17">
        <v>0.1371982671160786</v>
      </c>
      <c r="AD12" s="17">
        <v>0.27971388809665432</v>
      </c>
      <c r="AE12" s="17">
        <v>0.15407884556399451</v>
      </c>
      <c r="AF12" s="17">
        <v>0.20621705458400619</v>
      </c>
      <c r="AG12" s="17">
        <v>0.20274164983214579</v>
      </c>
      <c r="AH12" s="17">
        <v>0.16432760239849839</v>
      </c>
      <c r="AI12" s="17">
        <v>0.26271134918823158</v>
      </c>
      <c r="AJ12" s="17">
        <v>0.24488166696117639</v>
      </c>
      <c r="AK12" s="17">
        <v>0.21176057950006999</v>
      </c>
      <c r="AL12" s="17">
        <v>0.25917316178384081</v>
      </c>
      <c r="AM12" s="17">
        <v>0.16051122001549081</v>
      </c>
      <c r="AN12" s="17">
        <v>0.2478128772767407</v>
      </c>
      <c r="AO12" s="17">
        <v>0.13656426147964271</v>
      </c>
      <c r="AP12" s="17">
        <v>0.18948298322141649</v>
      </c>
      <c r="AQ12" s="17">
        <v>0.10202480127841999</v>
      </c>
      <c r="AS12" s="17">
        <v>0.22485787008743971</v>
      </c>
      <c r="AT12" s="17">
        <v>0.18734188452538589</v>
      </c>
      <c r="AU12" s="17">
        <v>0.29264169930017708</v>
      </c>
      <c r="AV12" s="17">
        <v>0.16715530411288121</v>
      </c>
      <c r="AW12" s="17">
        <v>0.22303414792967449</v>
      </c>
      <c r="AX12" s="17">
        <v>0.14301863060924311</v>
      </c>
      <c r="AY12" s="17">
        <v>9.4137318890868571E-2</v>
      </c>
      <c r="AZ12" s="17">
        <v>0.1528200770117753</v>
      </c>
      <c r="BB12" s="17">
        <v>0.21551389600928789</v>
      </c>
      <c r="BC12" s="17">
        <v>0.16972397450326021</v>
      </c>
      <c r="BD12" s="17">
        <v>0.28466262256439828</v>
      </c>
      <c r="BE12" s="17">
        <v>0.14510334025001481</v>
      </c>
      <c r="BF12" s="17">
        <v>0.2081120411024395</v>
      </c>
      <c r="BG12" s="17">
        <v>0.1912940058970809</v>
      </c>
      <c r="BH12" s="17">
        <v>0.1576487114198071</v>
      </c>
      <c r="BI12" s="17">
        <v>0.18076789759633941</v>
      </c>
      <c r="BJ12" s="17">
        <v>0.26462932530802441</v>
      </c>
    </row>
    <row r="13" spans="2:64" ht="18.95" customHeight="1">
      <c r="B13" s="20" t="s">
        <v>130</v>
      </c>
      <c r="C13" s="17">
        <v>9.8436614899086936E-2</v>
      </c>
      <c r="D13" s="17">
        <v>2.5632032817668619E-2</v>
      </c>
      <c r="E13" s="17">
        <v>6.3137205845819194E-2</v>
      </c>
      <c r="F13" s="17">
        <v>3.5160678966500929E-2</v>
      </c>
      <c r="G13" s="17">
        <v>0.1049349959865131</v>
      </c>
      <c r="H13" s="17">
        <v>0.137662883053628</v>
      </c>
      <c r="I13" s="17">
        <v>0.19462338280659389</v>
      </c>
      <c r="K13" s="17">
        <v>0.1094065503888038</v>
      </c>
      <c r="L13" s="17">
        <v>8.8150901051233188E-2</v>
      </c>
      <c r="N13" s="17">
        <v>7.6174022566395341E-2</v>
      </c>
      <c r="O13" s="17">
        <v>7.8629423257676745E-2</v>
      </c>
      <c r="P13" s="17">
        <v>8.6991949618226455E-2</v>
      </c>
      <c r="Q13" s="17">
        <v>6.0120685992192759E-2</v>
      </c>
      <c r="R13" s="17">
        <v>0.127887738086048</v>
      </c>
      <c r="S13" s="17">
        <v>0.1222951803580789</v>
      </c>
      <c r="T13" s="17">
        <v>0.12662961732882391</v>
      </c>
      <c r="U13" s="17">
        <v>8.6685117121495736E-2</v>
      </c>
      <c r="V13" s="17">
        <v>9.9570172002009807E-2</v>
      </c>
      <c r="W13" s="17">
        <v>8.0593100553127503E-2</v>
      </c>
      <c r="X13" s="17">
        <v>7.3393755744324635E-2</v>
      </c>
      <c r="Y13" s="17">
        <v>0.15227070145956689</v>
      </c>
      <c r="AA13" s="17">
        <v>9.0217824376651101E-2</v>
      </c>
      <c r="AB13" s="17">
        <v>6.1718201483304987E-2</v>
      </c>
      <c r="AC13" s="17">
        <v>0.1058730307728782</v>
      </c>
      <c r="AD13" s="17">
        <v>0.108989523395832</v>
      </c>
      <c r="AE13" s="17">
        <v>8.4079375407862089E-2</v>
      </c>
      <c r="AF13" s="17">
        <v>9.3368310277092234E-2</v>
      </c>
      <c r="AG13" s="17">
        <v>8.7265917231812234E-2</v>
      </c>
      <c r="AH13" s="17">
        <v>0.15297831174577189</v>
      </c>
      <c r="AI13" s="17">
        <v>0.11836209997005639</v>
      </c>
      <c r="AJ13" s="17">
        <v>0.1229185162045372</v>
      </c>
      <c r="AK13" s="17">
        <v>9.9795854807131754E-2</v>
      </c>
      <c r="AL13" s="17">
        <v>0.1011279908832405</v>
      </c>
      <c r="AM13" s="17">
        <v>6.3895197500899018E-2</v>
      </c>
      <c r="AN13" s="17">
        <v>7.3334989207345255E-2</v>
      </c>
      <c r="AO13" s="17">
        <v>0.1169678864860825</v>
      </c>
      <c r="AP13" s="17">
        <v>5.2096538801121993E-2</v>
      </c>
      <c r="AQ13" s="17">
        <v>0.13756395086739531</v>
      </c>
      <c r="AS13" s="17">
        <v>0.13593969268826059</v>
      </c>
      <c r="AT13" s="17">
        <v>9.1070280712844967E-2</v>
      </c>
      <c r="AU13" s="17">
        <v>7.2596615075188567E-2</v>
      </c>
      <c r="AV13" s="17">
        <v>9.9472734009882463E-2</v>
      </c>
      <c r="AW13" s="17">
        <v>0.13126638793079831</v>
      </c>
      <c r="AX13" s="17">
        <v>0.12347746783875629</v>
      </c>
      <c r="AY13" s="17">
        <v>5.3144926336285168E-2</v>
      </c>
      <c r="AZ13" s="17">
        <v>6.7689472210101187E-2</v>
      </c>
      <c r="BB13" s="17">
        <v>0.1025821050731935</v>
      </c>
      <c r="BC13" s="17">
        <v>7.8277247753568938E-2</v>
      </c>
      <c r="BD13" s="17">
        <v>5.7187560906801403E-2</v>
      </c>
      <c r="BE13" s="17">
        <v>8.9481030942977685E-2</v>
      </c>
      <c r="BF13" s="17">
        <v>0.14292016526662429</v>
      </c>
      <c r="BG13" s="17">
        <v>5.8874289586663693E-2</v>
      </c>
      <c r="BH13" s="17">
        <v>5.1677185602481121E-2</v>
      </c>
      <c r="BI13" s="17">
        <v>0.1145827136020153</v>
      </c>
      <c r="BJ13" s="17">
        <v>0.1226992552983273</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139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0.31530311338446931</v>
      </c>
      <c r="D9" s="17">
        <v>0.25157446625392388</v>
      </c>
      <c r="E9" s="17">
        <v>0.25812807254722731</v>
      </c>
      <c r="F9" s="17">
        <v>0.28382045209462498</v>
      </c>
      <c r="G9" s="17">
        <v>0.3380059258337611</v>
      </c>
      <c r="H9" s="17">
        <v>0.3283899493852766</v>
      </c>
      <c r="I9" s="17">
        <v>0.40209302992256679</v>
      </c>
      <c r="K9" s="17">
        <v>0.34723245975005201</v>
      </c>
      <c r="L9" s="17">
        <v>0.28442716143064201</v>
      </c>
      <c r="N9" s="17">
        <v>0.3570771754251143</v>
      </c>
      <c r="O9" s="17">
        <v>0.25508801016158528</v>
      </c>
      <c r="P9" s="17">
        <v>0.36157794956449563</v>
      </c>
      <c r="Q9" s="17">
        <v>0.33488066214351192</v>
      </c>
      <c r="R9" s="17">
        <v>0.33057093695389461</v>
      </c>
      <c r="S9" s="17">
        <v>0.35023681260353651</v>
      </c>
      <c r="T9" s="17">
        <v>0.23017631656608031</v>
      </c>
      <c r="U9" s="17">
        <v>0.30134352497556077</v>
      </c>
      <c r="V9" s="17">
        <v>0.34161095084796839</v>
      </c>
      <c r="W9" s="17">
        <v>0.2903748456293862</v>
      </c>
      <c r="X9" s="17">
        <v>0.27614029066216678</v>
      </c>
      <c r="Y9" s="17">
        <v>0.36407351716076558</v>
      </c>
      <c r="AA9" s="17">
        <v>0.24300476104120119</v>
      </c>
      <c r="AB9" s="17">
        <v>0.2466213590360499</v>
      </c>
      <c r="AC9" s="17">
        <v>0.29316686251413387</v>
      </c>
      <c r="AD9" s="17">
        <v>0.30034851357954478</v>
      </c>
      <c r="AE9" s="17">
        <v>0.28329479119898038</v>
      </c>
      <c r="AF9" s="17">
        <v>0.33527274660599432</v>
      </c>
      <c r="AG9" s="17">
        <v>0.27059221747457068</v>
      </c>
      <c r="AH9" s="17">
        <v>0.30724454223506942</v>
      </c>
      <c r="AI9" s="17">
        <v>0.30758432104397032</v>
      </c>
      <c r="AJ9" s="17">
        <v>0.39001216434078412</v>
      </c>
      <c r="AK9" s="17">
        <v>0.34381954408980192</v>
      </c>
      <c r="AL9" s="17">
        <v>0.41189837504145971</v>
      </c>
      <c r="AM9" s="17">
        <v>0.3516971482756453</v>
      </c>
      <c r="AN9" s="17">
        <v>0.36071219916822861</v>
      </c>
      <c r="AO9" s="17">
        <v>0.4335779676000493</v>
      </c>
      <c r="AP9" s="17">
        <v>0.32216104040628429</v>
      </c>
      <c r="AQ9" s="17">
        <v>0.17827563701784441</v>
      </c>
      <c r="AS9" s="17">
        <v>0.31481847721724432</v>
      </c>
      <c r="AT9" s="17">
        <v>0.37044609224504382</v>
      </c>
      <c r="AU9" s="17">
        <v>0.40035031985280328</v>
      </c>
      <c r="AV9" s="17">
        <v>0.38411395729384978</v>
      </c>
      <c r="AW9" s="17">
        <v>0.23503181094698461</v>
      </c>
      <c r="AX9" s="17">
        <v>0.30568622524318811</v>
      </c>
      <c r="AY9" s="17">
        <v>0.13035607684975281</v>
      </c>
      <c r="AZ9" s="17">
        <v>0.23051255203894461</v>
      </c>
      <c r="BB9" s="17">
        <v>0.29424843990267918</v>
      </c>
      <c r="BC9" s="17">
        <v>0.38040251257071661</v>
      </c>
      <c r="BD9" s="17">
        <v>0.41961806550438713</v>
      </c>
      <c r="BE9" s="17">
        <v>0.41933162697984139</v>
      </c>
      <c r="BF9" s="17">
        <v>0.27129617036926418</v>
      </c>
      <c r="BG9" s="17">
        <v>0.38388543056549868</v>
      </c>
      <c r="BH9" s="17">
        <v>0.158897249173478</v>
      </c>
      <c r="BI9" s="17">
        <v>0.22138378002760181</v>
      </c>
      <c r="BJ9" s="17">
        <v>0.24611052700170721</v>
      </c>
    </row>
    <row r="10" spans="2:64" ht="18.95" customHeight="1">
      <c r="B10" s="20" t="s">
        <v>127</v>
      </c>
      <c r="C10" s="17">
        <v>0.34706203019608328</v>
      </c>
      <c r="D10" s="17">
        <v>0.28238980077345771</v>
      </c>
      <c r="E10" s="17">
        <v>0.37724258934062038</v>
      </c>
      <c r="F10" s="17">
        <v>0.33362073018991212</v>
      </c>
      <c r="G10" s="17">
        <v>0.35941918567144721</v>
      </c>
      <c r="H10" s="17">
        <v>0.38403721312279848</v>
      </c>
      <c r="I10" s="17">
        <v>0.34112178068561089</v>
      </c>
      <c r="K10" s="17">
        <v>0.36049883021526141</v>
      </c>
      <c r="L10" s="17">
        <v>0.33314737064959371</v>
      </c>
      <c r="N10" s="17">
        <v>0.37593979718517467</v>
      </c>
      <c r="O10" s="17">
        <v>0.30285565542518378</v>
      </c>
      <c r="P10" s="17">
        <v>0.36319181203411349</v>
      </c>
      <c r="Q10" s="17">
        <v>0.27017175777999519</v>
      </c>
      <c r="R10" s="17">
        <v>0.35684206942203189</v>
      </c>
      <c r="S10" s="17">
        <v>0.27788117957840253</v>
      </c>
      <c r="T10" s="17">
        <v>0.38430802634464639</v>
      </c>
      <c r="U10" s="17">
        <v>0.34994432818272819</v>
      </c>
      <c r="V10" s="17">
        <v>0.34080014685585303</v>
      </c>
      <c r="W10" s="17">
        <v>0.32831287476488341</v>
      </c>
      <c r="X10" s="17">
        <v>0.39289248788657022</v>
      </c>
      <c r="Y10" s="17">
        <v>0.34483272640162932</v>
      </c>
      <c r="AA10" s="17">
        <v>0.12894959555926311</v>
      </c>
      <c r="AB10" s="17">
        <v>0.32212417823677347</v>
      </c>
      <c r="AC10" s="17">
        <v>0.30364078489902019</v>
      </c>
      <c r="AD10" s="17">
        <v>0.3397386113251209</v>
      </c>
      <c r="AE10" s="17">
        <v>0.27400380513778227</v>
      </c>
      <c r="AF10" s="17">
        <v>0.34366551752074259</v>
      </c>
      <c r="AG10" s="17">
        <v>0.32498113212934432</v>
      </c>
      <c r="AH10" s="17">
        <v>0.40479565549393642</v>
      </c>
      <c r="AI10" s="17">
        <v>0.35437998778296131</v>
      </c>
      <c r="AJ10" s="17">
        <v>0.43029443680617058</v>
      </c>
      <c r="AK10" s="17">
        <v>0.41004596808948479</v>
      </c>
      <c r="AL10" s="17">
        <v>0.37338825448306961</v>
      </c>
      <c r="AM10" s="17">
        <v>0.32919896166714818</v>
      </c>
      <c r="AN10" s="17">
        <v>0.39566896598151102</v>
      </c>
      <c r="AO10" s="17">
        <v>0.29484562896121708</v>
      </c>
      <c r="AP10" s="17">
        <v>0.37462589692731257</v>
      </c>
      <c r="AQ10" s="17">
        <v>0.39472998288408062</v>
      </c>
      <c r="AS10" s="17">
        <v>0.41416581060637669</v>
      </c>
      <c r="AT10" s="17">
        <v>0.36233471641865372</v>
      </c>
      <c r="AU10" s="17">
        <v>0.39296768939736432</v>
      </c>
      <c r="AV10" s="17">
        <v>0.28715684800779051</v>
      </c>
      <c r="AW10" s="17">
        <v>0.30120441869375619</v>
      </c>
      <c r="AX10" s="17">
        <v>0.38651100702040109</v>
      </c>
      <c r="AY10" s="17">
        <v>0.2032828271725404</v>
      </c>
      <c r="AZ10" s="17">
        <v>0.30358155258371139</v>
      </c>
      <c r="BB10" s="17">
        <v>0.43657670495026679</v>
      </c>
      <c r="BC10" s="17">
        <v>0.35900720935510427</v>
      </c>
      <c r="BD10" s="17">
        <v>0.37581932280408509</v>
      </c>
      <c r="BE10" s="17">
        <v>0.29225113168904771</v>
      </c>
      <c r="BF10" s="17">
        <v>0.34109809940629071</v>
      </c>
      <c r="BG10" s="17">
        <v>0.30738545929676248</v>
      </c>
      <c r="BH10" s="17">
        <v>0.2489921393732821</v>
      </c>
      <c r="BI10" s="17">
        <v>0.35344815950815611</v>
      </c>
      <c r="BJ10" s="17">
        <v>0.31175141319795152</v>
      </c>
    </row>
    <row r="11" spans="2:64" ht="32.1" customHeight="1">
      <c r="B11" s="20" t="s">
        <v>128</v>
      </c>
      <c r="C11" s="17">
        <v>0.23881788261927389</v>
      </c>
      <c r="D11" s="17">
        <v>0.37854639070436541</v>
      </c>
      <c r="E11" s="17">
        <v>0.25049385515819339</v>
      </c>
      <c r="F11" s="17">
        <v>0.29607516947759988</v>
      </c>
      <c r="G11" s="17">
        <v>0.2146645593372867</v>
      </c>
      <c r="H11" s="17">
        <v>0.1678133680220972</v>
      </c>
      <c r="I11" s="17">
        <v>0.15824835297625739</v>
      </c>
      <c r="K11" s="17">
        <v>0.18562762994691021</v>
      </c>
      <c r="L11" s="17">
        <v>0.29081776216893712</v>
      </c>
      <c r="N11" s="17">
        <v>0.198354729302223</v>
      </c>
      <c r="O11" s="17">
        <v>0.34898164981286589</v>
      </c>
      <c r="P11" s="17">
        <v>0.2173348910347504</v>
      </c>
      <c r="Q11" s="17">
        <v>0.26361169841691251</v>
      </c>
      <c r="R11" s="17">
        <v>0.2478591619088788</v>
      </c>
      <c r="S11" s="17">
        <v>0.22786335943636041</v>
      </c>
      <c r="T11" s="17">
        <v>0.23988680784247809</v>
      </c>
      <c r="U11" s="17">
        <v>0.21942112981127351</v>
      </c>
      <c r="V11" s="17">
        <v>0.23984487506255059</v>
      </c>
      <c r="W11" s="17">
        <v>0.2652723622783219</v>
      </c>
      <c r="X11" s="17">
        <v>0.24276282791561479</v>
      </c>
      <c r="Y11" s="17">
        <v>0.20975859006953629</v>
      </c>
      <c r="AA11" s="17">
        <v>0.53780861773549149</v>
      </c>
      <c r="AB11" s="17">
        <v>0.28273422824908528</v>
      </c>
      <c r="AC11" s="17">
        <v>0.29704674046990093</v>
      </c>
      <c r="AD11" s="17">
        <v>0.25231822027214662</v>
      </c>
      <c r="AE11" s="17">
        <v>0.32174899543010488</v>
      </c>
      <c r="AF11" s="17">
        <v>0.22374124579431021</v>
      </c>
      <c r="AG11" s="17">
        <v>0.27172693277611398</v>
      </c>
      <c r="AH11" s="17">
        <v>0.2257847646063609</v>
      </c>
      <c r="AI11" s="17">
        <v>0.22841976774870401</v>
      </c>
      <c r="AJ11" s="17">
        <v>0.1213227245098935</v>
      </c>
      <c r="AK11" s="17">
        <v>0.15577529298527459</v>
      </c>
      <c r="AL11" s="17">
        <v>0.1530938099449887</v>
      </c>
      <c r="AM11" s="17">
        <v>0.20054337667660729</v>
      </c>
      <c r="AN11" s="17">
        <v>0.17126082893814379</v>
      </c>
      <c r="AO11" s="17">
        <v>0.23122452650523109</v>
      </c>
      <c r="AP11" s="17">
        <v>0.197957820832802</v>
      </c>
      <c r="AQ11" s="17">
        <v>0.36082407097994601</v>
      </c>
      <c r="AS11" s="17">
        <v>0.16908468832481169</v>
      </c>
      <c r="AT11" s="17">
        <v>0.2072083563540201</v>
      </c>
      <c r="AU11" s="17">
        <v>0.14465822416185631</v>
      </c>
      <c r="AV11" s="17">
        <v>0.2655226413718616</v>
      </c>
      <c r="AW11" s="17">
        <v>0.23179120485538521</v>
      </c>
      <c r="AX11" s="17">
        <v>0.24671507282266711</v>
      </c>
      <c r="AY11" s="17">
        <v>0.59496679149180942</v>
      </c>
      <c r="AZ11" s="17">
        <v>0.35216980521334451</v>
      </c>
      <c r="BB11" s="17">
        <v>0.17832417477731199</v>
      </c>
      <c r="BC11" s="17">
        <v>0.20506752807884679</v>
      </c>
      <c r="BD11" s="17">
        <v>0.15831479296192741</v>
      </c>
      <c r="BE11" s="17">
        <v>0.24041642949449621</v>
      </c>
      <c r="BF11" s="17">
        <v>0.21486786607743311</v>
      </c>
      <c r="BG11" s="17">
        <v>0.25106055578334691</v>
      </c>
      <c r="BH11" s="17">
        <v>0.46841794520901331</v>
      </c>
      <c r="BI11" s="17">
        <v>0.35127371188570289</v>
      </c>
      <c r="BJ11" s="17">
        <v>0.22639941111405379</v>
      </c>
    </row>
    <row r="12" spans="2:64" ht="18.95" customHeight="1">
      <c r="B12" s="20" t="s">
        <v>129</v>
      </c>
      <c r="C12" s="17">
        <v>5.9785781127104927E-2</v>
      </c>
      <c r="D12" s="17">
        <v>6.8863044512327123E-2</v>
      </c>
      <c r="E12" s="17">
        <v>8.0544103257434302E-2</v>
      </c>
      <c r="F12" s="17">
        <v>5.7176151232880307E-2</v>
      </c>
      <c r="G12" s="17">
        <v>3.3472652161032172E-2</v>
      </c>
      <c r="H12" s="17">
        <v>6.8600380926363266E-2</v>
      </c>
      <c r="I12" s="17">
        <v>5.4386447871171473E-2</v>
      </c>
      <c r="K12" s="17">
        <v>6.350120458683213E-2</v>
      </c>
      <c r="L12" s="17">
        <v>5.6419339522520068E-2</v>
      </c>
      <c r="N12" s="17">
        <v>6.2425494701782248E-2</v>
      </c>
      <c r="O12" s="17">
        <v>4.6394369516899861E-2</v>
      </c>
      <c r="P12" s="17">
        <v>1.9121886998607399E-2</v>
      </c>
      <c r="Q12" s="17">
        <v>7.0265305584825993E-2</v>
      </c>
      <c r="R12" s="17">
        <v>4.1869915043647961E-2</v>
      </c>
      <c r="S12" s="17">
        <v>7.8045094215155694E-2</v>
      </c>
      <c r="T12" s="17">
        <v>9.7229802148959585E-2</v>
      </c>
      <c r="U12" s="17">
        <v>0.10222959752411449</v>
      </c>
      <c r="V12" s="17">
        <v>5.5877757867342337E-2</v>
      </c>
      <c r="W12" s="17">
        <v>5.0310045233115337E-2</v>
      </c>
      <c r="X12" s="17">
        <v>4.9727397938920247E-2</v>
      </c>
      <c r="Y12" s="17">
        <v>4.5229191019137333E-2</v>
      </c>
      <c r="AA12" s="17">
        <v>3.088822351520177E-2</v>
      </c>
      <c r="AB12" s="17">
        <v>0.1132210989001536</v>
      </c>
      <c r="AC12" s="17">
        <v>7.4005204574536215E-2</v>
      </c>
      <c r="AD12" s="17">
        <v>5.4901083866910123E-2</v>
      </c>
      <c r="AE12" s="17">
        <v>7.7974242732865087E-2</v>
      </c>
      <c r="AF12" s="17">
        <v>4.4637855968419793E-2</v>
      </c>
      <c r="AG12" s="17">
        <v>7.8695485455912401E-2</v>
      </c>
      <c r="AH12" s="17">
        <v>3.8058925355583077E-2</v>
      </c>
      <c r="AI12" s="17">
        <v>8.4777573647724314E-2</v>
      </c>
      <c r="AJ12" s="17">
        <v>2.4659649238482531E-2</v>
      </c>
      <c r="AK12" s="17">
        <v>6.2471074284156471E-2</v>
      </c>
      <c r="AL12" s="17">
        <v>3.4784367297522517E-2</v>
      </c>
      <c r="AM12" s="17">
        <v>7.5388000919957662E-2</v>
      </c>
      <c r="AN12" s="17">
        <v>2.4488016406985811E-2</v>
      </c>
      <c r="AO12" s="17">
        <v>4.0351876933502388E-2</v>
      </c>
      <c r="AP12" s="17">
        <v>5.3064982975570621E-2</v>
      </c>
      <c r="AQ12" s="17">
        <v>3.4010712226394388E-2</v>
      </c>
      <c r="AS12" s="17">
        <v>6.2700303179432745E-2</v>
      </c>
      <c r="AT12" s="17">
        <v>4.4925473649884168E-2</v>
      </c>
      <c r="AU12" s="17">
        <v>5.5856338118016477E-2</v>
      </c>
      <c r="AV12" s="17">
        <v>2.0342813032892471E-2</v>
      </c>
      <c r="AW12" s="17">
        <v>0.12289879401317649</v>
      </c>
      <c r="AX12" s="17">
        <v>4.0726235652311968E-2</v>
      </c>
      <c r="AY12" s="17">
        <v>5.4023060500419447E-2</v>
      </c>
      <c r="AZ12" s="17">
        <v>5.9986507309918148E-2</v>
      </c>
      <c r="BB12" s="17">
        <v>7.6911415664393051E-2</v>
      </c>
      <c r="BC12" s="17">
        <v>4.5141660385025519E-2</v>
      </c>
      <c r="BD12" s="17">
        <v>2.9014985654880449E-2</v>
      </c>
      <c r="BE12" s="17">
        <v>2.7778768117393451E-2</v>
      </c>
      <c r="BF12" s="17">
        <v>8.9817514215384198E-2</v>
      </c>
      <c r="BG12" s="17">
        <v>5.7668554354391922E-2</v>
      </c>
      <c r="BH12" s="17">
        <v>7.2201982583219471E-2</v>
      </c>
      <c r="BI12" s="17">
        <v>3.468130029182076E-2</v>
      </c>
      <c r="BJ12" s="17">
        <v>9.5147722492910966E-2</v>
      </c>
    </row>
    <row r="13" spans="2:64" ht="18.95" customHeight="1">
      <c r="B13" s="20" t="s">
        <v>130</v>
      </c>
      <c r="C13" s="17">
        <v>3.9031192673068663E-2</v>
      </c>
      <c r="D13" s="17">
        <v>1.8626297755926079E-2</v>
      </c>
      <c r="E13" s="17">
        <v>3.3591379696524488E-2</v>
      </c>
      <c r="F13" s="17">
        <v>2.930749700498262E-2</v>
      </c>
      <c r="G13" s="17">
        <v>5.4437676996472943E-2</v>
      </c>
      <c r="H13" s="17">
        <v>5.1159088543464321E-2</v>
      </c>
      <c r="I13" s="17">
        <v>4.415038854439346E-2</v>
      </c>
      <c r="K13" s="17">
        <v>4.3139875500944252E-2</v>
      </c>
      <c r="L13" s="17">
        <v>3.5188366228307212E-2</v>
      </c>
      <c r="N13" s="17">
        <v>6.2028033857057718E-3</v>
      </c>
      <c r="O13" s="17">
        <v>4.6680315083465221E-2</v>
      </c>
      <c r="P13" s="17">
        <v>3.8773460368033127E-2</v>
      </c>
      <c r="Q13" s="17">
        <v>6.1070576074754683E-2</v>
      </c>
      <c r="R13" s="17">
        <v>2.2857916671546762E-2</v>
      </c>
      <c r="S13" s="17">
        <v>6.597355416654499E-2</v>
      </c>
      <c r="T13" s="17">
        <v>4.8399047097835338E-2</v>
      </c>
      <c r="U13" s="17">
        <v>2.706141950632306E-2</v>
      </c>
      <c r="V13" s="17">
        <v>2.18662693662857E-2</v>
      </c>
      <c r="W13" s="17">
        <v>6.5729872094293179E-2</v>
      </c>
      <c r="X13" s="17">
        <v>3.8476995596727792E-2</v>
      </c>
      <c r="Y13" s="17">
        <v>3.6105975348931521E-2</v>
      </c>
      <c r="AA13" s="17">
        <v>5.9348802148842507E-2</v>
      </c>
      <c r="AB13" s="17">
        <v>3.52991355779377E-2</v>
      </c>
      <c r="AC13" s="17">
        <v>3.2140407542408787E-2</v>
      </c>
      <c r="AD13" s="17">
        <v>5.269357095627774E-2</v>
      </c>
      <c r="AE13" s="17">
        <v>4.2978165500267347E-2</v>
      </c>
      <c r="AF13" s="17">
        <v>5.2682634110533193E-2</v>
      </c>
      <c r="AG13" s="17">
        <v>5.4004232164058467E-2</v>
      </c>
      <c r="AH13" s="17">
        <v>2.4116112309050069E-2</v>
      </c>
      <c r="AI13" s="17">
        <v>2.483834977664031E-2</v>
      </c>
      <c r="AJ13" s="17">
        <v>3.3711025104669258E-2</v>
      </c>
      <c r="AK13" s="17">
        <v>2.788812055128231E-2</v>
      </c>
      <c r="AL13" s="17">
        <v>2.683519323295927E-2</v>
      </c>
      <c r="AM13" s="17">
        <v>4.3172512460641639E-2</v>
      </c>
      <c r="AN13" s="17">
        <v>4.7869989505130897E-2</v>
      </c>
      <c r="AO13" s="17">
        <v>0</v>
      </c>
      <c r="AP13" s="17">
        <v>5.2190258858030573E-2</v>
      </c>
      <c r="AQ13" s="17">
        <v>3.2159596891734567E-2</v>
      </c>
      <c r="AS13" s="17">
        <v>3.9230720672134532E-2</v>
      </c>
      <c r="AT13" s="17">
        <v>1.508536133239805E-2</v>
      </c>
      <c r="AU13" s="17">
        <v>6.1674284699593674E-3</v>
      </c>
      <c r="AV13" s="17">
        <v>4.2863740293605707E-2</v>
      </c>
      <c r="AW13" s="17">
        <v>0.10907377149069721</v>
      </c>
      <c r="AX13" s="17">
        <v>2.0361459261431569E-2</v>
      </c>
      <c r="AY13" s="17">
        <v>1.7371243985477621E-2</v>
      </c>
      <c r="AZ13" s="17">
        <v>5.3749582854081442E-2</v>
      </c>
      <c r="BB13" s="17">
        <v>1.393926470534902E-2</v>
      </c>
      <c r="BC13" s="17">
        <v>1.0381089610306701E-2</v>
      </c>
      <c r="BD13" s="17">
        <v>1.7232833074719851E-2</v>
      </c>
      <c r="BE13" s="17">
        <v>2.0222043719221261E-2</v>
      </c>
      <c r="BF13" s="17">
        <v>8.2920349931627571E-2</v>
      </c>
      <c r="BG13" s="17">
        <v>0</v>
      </c>
      <c r="BH13" s="17">
        <v>5.149068366100696E-2</v>
      </c>
      <c r="BI13" s="17">
        <v>3.9213048286718559E-2</v>
      </c>
      <c r="BJ13" s="17">
        <v>0.1205909261933765</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140</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126</v>
      </c>
      <c r="C9" s="17">
        <v>0.33906875577756002</v>
      </c>
      <c r="D9" s="17">
        <v>0.24781799441795269</v>
      </c>
      <c r="E9" s="17">
        <v>0.26680094824473632</v>
      </c>
      <c r="F9" s="17">
        <v>0.28835655873315752</v>
      </c>
      <c r="G9" s="17">
        <v>0.34345430337606347</v>
      </c>
      <c r="H9" s="17">
        <v>0.36479792816162182</v>
      </c>
      <c r="I9" s="17">
        <v>0.47813069903739908</v>
      </c>
      <c r="K9" s="17">
        <v>0.37282989493962171</v>
      </c>
      <c r="L9" s="17">
        <v>0.30525348238724831</v>
      </c>
      <c r="N9" s="17">
        <v>0.38328046870010701</v>
      </c>
      <c r="O9" s="17">
        <v>0.27192306241908709</v>
      </c>
      <c r="P9" s="17">
        <v>0.41275342338173232</v>
      </c>
      <c r="Q9" s="17">
        <v>0.30937197560511082</v>
      </c>
      <c r="R9" s="17">
        <v>0.37982358467554428</v>
      </c>
      <c r="S9" s="17">
        <v>0.35774873133867002</v>
      </c>
      <c r="T9" s="17">
        <v>0.26381362977445549</v>
      </c>
      <c r="U9" s="17">
        <v>0.30183945023625097</v>
      </c>
      <c r="V9" s="17">
        <v>0.38674454461647889</v>
      </c>
      <c r="W9" s="17">
        <v>0.27159169727818128</v>
      </c>
      <c r="X9" s="17">
        <v>0.33873069839658909</v>
      </c>
      <c r="Y9" s="17">
        <v>0.38138436942474768</v>
      </c>
      <c r="AA9" s="17">
        <v>0.21277779199553501</v>
      </c>
      <c r="AB9" s="17">
        <v>0.24652753327277399</v>
      </c>
      <c r="AC9" s="17">
        <v>0.27419798706046938</v>
      </c>
      <c r="AD9" s="17">
        <v>0.33478542122833921</v>
      </c>
      <c r="AE9" s="17">
        <v>0.24711856185456371</v>
      </c>
      <c r="AF9" s="17">
        <v>0.36208917067357149</v>
      </c>
      <c r="AG9" s="17">
        <v>0.32316494832427278</v>
      </c>
      <c r="AH9" s="17">
        <v>0.36584095205115091</v>
      </c>
      <c r="AI9" s="17">
        <v>0.33145973463304063</v>
      </c>
      <c r="AJ9" s="17">
        <v>0.41307565583402073</v>
      </c>
      <c r="AK9" s="17">
        <v>0.36382823367175182</v>
      </c>
      <c r="AL9" s="17">
        <v>0.45852933142064978</v>
      </c>
      <c r="AM9" s="17">
        <v>0.38414383778697142</v>
      </c>
      <c r="AN9" s="17">
        <v>0.50813759288525917</v>
      </c>
      <c r="AO9" s="17">
        <v>0.33943070955349408</v>
      </c>
      <c r="AP9" s="17">
        <v>0.38310680473534181</v>
      </c>
      <c r="AQ9" s="17">
        <v>0.23024220822493</v>
      </c>
      <c r="AS9" s="17">
        <v>0.33929352622118281</v>
      </c>
      <c r="AT9" s="17">
        <v>0.39959185695187638</v>
      </c>
      <c r="AU9" s="17">
        <v>0.42772554366667792</v>
      </c>
      <c r="AV9" s="17">
        <v>0.39045534889355987</v>
      </c>
      <c r="AW9" s="17">
        <v>0.26028733899901302</v>
      </c>
      <c r="AX9" s="17">
        <v>0.39030674983429159</v>
      </c>
      <c r="AY9" s="17">
        <v>9.3557347173940084E-2</v>
      </c>
      <c r="AZ9" s="17">
        <v>0.24738909889065569</v>
      </c>
      <c r="BB9" s="17">
        <v>0.32326012237079521</v>
      </c>
      <c r="BC9" s="17">
        <v>0.38755448674855802</v>
      </c>
      <c r="BD9" s="17">
        <v>0.48919568802398361</v>
      </c>
      <c r="BE9" s="17">
        <v>0.44094664378318071</v>
      </c>
      <c r="BF9" s="17">
        <v>0.29508341664264992</v>
      </c>
      <c r="BG9" s="17">
        <v>0.38745249892800071</v>
      </c>
      <c r="BH9" s="17">
        <v>0.15310262240809061</v>
      </c>
      <c r="BI9" s="17">
        <v>0.2397490473713679</v>
      </c>
      <c r="BJ9" s="17">
        <v>0.31672009356002478</v>
      </c>
    </row>
    <row r="10" spans="2:64" ht="18.95" customHeight="1">
      <c r="B10" s="20" t="s">
        <v>127</v>
      </c>
      <c r="C10" s="17">
        <v>0.33452637038521232</v>
      </c>
      <c r="D10" s="17">
        <v>0.29096933342476933</v>
      </c>
      <c r="E10" s="17">
        <v>0.33632331891431688</v>
      </c>
      <c r="F10" s="17">
        <v>0.32191766304821989</v>
      </c>
      <c r="G10" s="17">
        <v>0.35070840602695719</v>
      </c>
      <c r="H10" s="17">
        <v>0.38206260515142348</v>
      </c>
      <c r="I10" s="17">
        <v>0.32697190350171601</v>
      </c>
      <c r="K10" s="17">
        <v>0.32852949550526728</v>
      </c>
      <c r="L10" s="17">
        <v>0.34080504307754839</v>
      </c>
      <c r="N10" s="17">
        <v>0.37525184343951451</v>
      </c>
      <c r="O10" s="17">
        <v>0.30173851220836351</v>
      </c>
      <c r="P10" s="17">
        <v>0.34210946414870219</v>
      </c>
      <c r="Q10" s="17">
        <v>0.38076401339495047</v>
      </c>
      <c r="R10" s="17">
        <v>0.33898740703227548</v>
      </c>
      <c r="S10" s="17">
        <v>0.30159541653499089</v>
      </c>
      <c r="T10" s="17">
        <v>0.30171751787736339</v>
      </c>
      <c r="U10" s="17">
        <v>0.36712449323128749</v>
      </c>
      <c r="V10" s="17">
        <v>0.30850835348492889</v>
      </c>
      <c r="W10" s="17">
        <v>0.30686695197041958</v>
      </c>
      <c r="X10" s="17">
        <v>0.3568090936124324</v>
      </c>
      <c r="Y10" s="17">
        <v>0.33327034385740362</v>
      </c>
      <c r="AA10" s="17">
        <v>0.18951853680279929</v>
      </c>
      <c r="AB10" s="17">
        <v>0.25979007716929747</v>
      </c>
      <c r="AC10" s="17">
        <v>0.31765814140220422</v>
      </c>
      <c r="AD10" s="17">
        <v>0.3152978705835342</v>
      </c>
      <c r="AE10" s="17">
        <v>0.32710129647383462</v>
      </c>
      <c r="AF10" s="17">
        <v>0.29925481354463801</v>
      </c>
      <c r="AG10" s="17">
        <v>0.34874129662511449</v>
      </c>
      <c r="AH10" s="17">
        <v>0.37111842994708272</v>
      </c>
      <c r="AI10" s="17">
        <v>0.34658532399511832</v>
      </c>
      <c r="AJ10" s="17">
        <v>0.38111856563606672</v>
      </c>
      <c r="AK10" s="17">
        <v>0.36762361665001281</v>
      </c>
      <c r="AL10" s="17">
        <v>0.34422276286572789</v>
      </c>
      <c r="AM10" s="17">
        <v>0.33133342075007899</v>
      </c>
      <c r="AN10" s="17">
        <v>0.22580546437331581</v>
      </c>
      <c r="AO10" s="17">
        <v>0.42974691438330032</v>
      </c>
      <c r="AP10" s="17">
        <v>0.38572365908487438</v>
      </c>
      <c r="AQ10" s="17">
        <v>0.32578592278991891</v>
      </c>
      <c r="AS10" s="17">
        <v>0.42216817396054612</v>
      </c>
      <c r="AT10" s="17">
        <v>0.32607218436482349</v>
      </c>
      <c r="AU10" s="17">
        <v>0.39590900388999889</v>
      </c>
      <c r="AV10" s="17">
        <v>0.27246685400511927</v>
      </c>
      <c r="AW10" s="17">
        <v>0.30024602246313908</v>
      </c>
      <c r="AX10" s="17">
        <v>0.32629070473888527</v>
      </c>
      <c r="AY10" s="17">
        <v>0.26123134860135272</v>
      </c>
      <c r="AZ10" s="17">
        <v>0.29606991244950481</v>
      </c>
      <c r="BB10" s="17">
        <v>0.44647837947916841</v>
      </c>
      <c r="BC10" s="17">
        <v>0.3262480004347813</v>
      </c>
      <c r="BD10" s="17">
        <v>0.35327006811685902</v>
      </c>
      <c r="BE10" s="17">
        <v>0.24947963705068779</v>
      </c>
      <c r="BF10" s="17">
        <v>0.33109498974954499</v>
      </c>
      <c r="BG10" s="17">
        <v>0.32734768617527549</v>
      </c>
      <c r="BH10" s="17">
        <v>0.29680400774774429</v>
      </c>
      <c r="BI10" s="17">
        <v>0.34685646198521519</v>
      </c>
      <c r="BJ10" s="17">
        <v>0.26363485873855158</v>
      </c>
    </row>
    <row r="11" spans="2:64" ht="32.1" customHeight="1">
      <c r="B11" s="20" t="s">
        <v>128</v>
      </c>
      <c r="C11" s="17">
        <v>0.23851603107961011</v>
      </c>
      <c r="D11" s="17">
        <v>0.36295609240376853</v>
      </c>
      <c r="E11" s="17">
        <v>0.29940175640066469</v>
      </c>
      <c r="F11" s="17">
        <v>0.29671869590254429</v>
      </c>
      <c r="G11" s="17">
        <v>0.22474905268263029</v>
      </c>
      <c r="H11" s="17">
        <v>0.17463992989790461</v>
      </c>
      <c r="I11" s="17">
        <v>0.11397962990153419</v>
      </c>
      <c r="K11" s="17">
        <v>0.20825706484653819</v>
      </c>
      <c r="L11" s="17">
        <v>0.26810134270249719</v>
      </c>
      <c r="N11" s="17">
        <v>0.1979708105895138</v>
      </c>
      <c r="O11" s="17">
        <v>0.3792386783319161</v>
      </c>
      <c r="P11" s="17">
        <v>0.1870097608890724</v>
      </c>
      <c r="Q11" s="17">
        <v>0.1887691343176158</v>
      </c>
      <c r="R11" s="17">
        <v>0.21692342983007359</v>
      </c>
      <c r="S11" s="17">
        <v>0.24453480673752831</v>
      </c>
      <c r="T11" s="17">
        <v>0.30890165983092721</v>
      </c>
      <c r="U11" s="17">
        <v>0.21860482690027641</v>
      </c>
      <c r="V11" s="17">
        <v>0.23850328030829099</v>
      </c>
      <c r="W11" s="17">
        <v>0.3020545668573848</v>
      </c>
      <c r="X11" s="17">
        <v>0.2160028926439746</v>
      </c>
      <c r="Y11" s="17">
        <v>0.19871624083502759</v>
      </c>
      <c r="AA11" s="17">
        <v>0.47657013415355731</v>
      </c>
      <c r="AB11" s="17">
        <v>0.33509041085168267</v>
      </c>
      <c r="AC11" s="17">
        <v>0.31859970295172951</v>
      </c>
      <c r="AD11" s="17">
        <v>0.25856359288214797</v>
      </c>
      <c r="AE11" s="17">
        <v>0.33661321672530831</v>
      </c>
      <c r="AF11" s="17">
        <v>0.2314186181589884</v>
      </c>
      <c r="AG11" s="17">
        <v>0.2403375293869674</v>
      </c>
      <c r="AH11" s="17">
        <v>0.2014196088434457</v>
      </c>
      <c r="AI11" s="17">
        <v>0.22268186646168581</v>
      </c>
      <c r="AJ11" s="17">
        <v>0.12835150302335091</v>
      </c>
      <c r="AK11" s="17">
        <v>0.1710945413524709</v>
      </c>
      <c r="AL11" s="17">
        <v>0.14423646939656901</v>
      </c>
      <c r="AM11" s="17">
        <v>0.23166396374358431</v>
      </c>
      <c r="AN11" s="17">
        <v>0.19369893682930819</v>
      </c>
      <c r="AO11" s="17">
        <v>0.19163914764696879</v>
      </c>
      <c r="AP11" s="17">
        <v>0.16093669501094701</v>
      </c>
      <c r="AQ11" s="17">
        <v>0.34314865009261047</v>
      </c>
      <c r="AS11" s="17">
        <v>0.16130230043436469</v>
      </c>
      <c r="AT11" s="17">
        <v>0.20935105875571319</v>
      </c>
      <c r="AU11" s="17">
        <v>0.1207970310592132</v>
      </c>
      <c r="AV11" s="17">
        <v>0.2731097662210013</v>
      </c>
      <c r="AW11" s="17">
        <v>0.23554627807169751</v>
      </c>
      <c r="AX11" s="17">
        <v>0.22283976634928659</v>
      </c>
      <c r="AY11" s="17">
        <v>0.5711863991488364</v>
      </c>
      <c r="AZ11" s="17">
        <v>0.3681459102714813</v>
      </c>
      <c r="BB11" s="17">
        <v>0.18129873599573881</v>
      </c>
      <c r="BC11" s="17">
        <v>0.23022948024700809</v>
      </c>
      <c r="BD11" s="17">
        <v>0.11152884628927009</v>
      </c>
      <c r="BE11" s="17">
        <v>0.24058455176720819</v>
      </c>
      <c r="BF11" s="17">
        <v>0.20001431460666461</v>
      </c>
      <c r="BG11" s="17">
        <v>0.2472575483768738</v>
      </c>
      <c r="BH11" s="17">
        <v>0.45267392499196701</v>
      </c>
      <c r="BI11" s="17">
        <v>0.3559151071124958</v>
      </c>
      <c r="BJ11" s="17">
        <v>0.29838186588509619</v>
      </c>
    </row>
    <row r="12" spans="2:64" ht="18.95" customHeight="1">
      <c r="B12" s="20" t="s">
        <v>129</v>
      </c>
      <c r="C12" s="17">
        <v>5.236286830388745E-2</v>
      </c>
      <c r="D12" s="17">
        <v>8.3261856974090664E-2</v>
      </c>
      <c r="E12" s="17">
        <v>6.3679551273743029E-2</v>
      </c>
      <c r="F12" s="17">
        <v>6.6210460001590712E-2</v>
      </c>
      <c r="G12" s="17">
        <v>3.3746711211446463E-2</v>
      </c>
      <c r="H12" s="17">
        <v>3.7336527462676398E-2</v>
      </c>
      <c r="I12" s="17">
        <v>3.6759996432802228E-2</v>
      </c>
      <c r="K12" s="17">
        <v>5.3271314250699343E-2</v>
      </c>
      <c r="L12" s="17">
        <v>5.1707082343485589E-2</v>
      </c>
      <c r="N12" s="17">
        <v>3.108853974140622E-2</v>
      </c>
      <c r="O12" s="17">
        <v>4.7099747040633431E-2</v>
      </c>
      <c r="P12" s="17">
        <v>3.8076518926041233E-2</v>
      </c>
      <c r="Q12" s="17">
        <v>6.060528975635629E-2</v>
      </c>
      <c r="R12" s="17">
        <v>4.6042839638434252E-2</v>
      </c>
      <c r="S12" s="17">
        <v>6.0234211742583463E-2</v>
      </c>
      <c r="T12" s="17">
        <v>6.9824072527903666E-2</v>
      </c>
      <c r="U12" s="17">
        <v>7.988535489497782E-2</v>
      </c>
      <c r="V12" s="17">
        <v>4.9622230877935387E-2</v>
      </c>
      <c r="W12" s="17">
        <v>5.0560505962787973E-2</v>
      </c>
      <c r="X12" s="17">
        <v>4.2514059743254957E-2</v>
      </c>
      <c r="Y12" s="17">
        <v>5.9892321330432922E-2</v>
      </c>
      <c r="AA12" s="17">
        <v>6.1784734899265822E-2</v>
      </c>
      <c r="AB12" s="17">
        <v>0.11425909373002981</v>
      </c>
      <c r="AC12" s="17">
        <v>4.9260532773759497E-2</v>
      </c>
      <c r="AD12" s="17">
        <v>3.4144257304476393E-2</v>
      </c>
      <c r="AE12" s="17">
        <v>6.2135615376820302E-2</v>
      </c>
      <c r="AF12" s="17">
        <v>4.4697538680461633E-2</v>
      </c>
      <c r="AG12" s="17">
        <v>5.3263460086278927E-2</v>
      </c>
      <c r="AH12" s="17">
        <v>4.355168484788588E-2</v>
      </c>
      <c r="AI12" s="17">
        <v>5.8248900763062238E-2</v>
      </c>
      <c r="AJ12" s="17">
        <v>4.3646786768874818E-2</v>
      </c>
      <c r="AK12" s="17">
        <v>6.9806049699567024E-2</v>
      </c>
      <c r="AL12" s="17">
        <v>2.6176243084093789E-2</v>
      </c>
      <c r="AM12" s="17">
        <v>4.1910593153483021E-2</v>
      </c>
      <c r="AN12" s="17">
        <v>4.7409721142283222E-2</v>
      </c>
      <c r="AO12" s="17">
        <v>3.9183228416236567E-2</v>
      </c>
      <c r="AP12" s="17">
        <v>4.3987266561073893E-2</v>
      </c>
      <c r="AQ12" s="17">
        <v>4.9518994766976437E-2</v>
      </c>
      <c r="AS12" s="17">
        <v>5.0162258438635317E-2</v>
      </c>
      <c r="AT12" s="17">
        <v>4.4751607961166603E-2</v>
      </c>
      <c r="AU12" s="17">
        <v>4.9400992914150531E-2</v>
      </c>
      <c r="AV12" s="17">
        <v>3.5838487751900218E-2</v>
      </c>
      <c r="AW12" s="17">
        <v>0.1088421585739948</v>
      </c>
      <c r="AX12" s="17">
        <v>1.983089650805266E-2</v>
      </c>
      <c r="AY12" s="17">
        <v>3.7824386999361262E-2</v>
      </c>
      <c r="AZ12" s="17">
        <v>4.269809335865158E-2</v>
      </c>
      <c r="BB12" s="17">
        <v>3.8530672577307662E-2</v>
      </c>
      <c r="BC12" s="17">
        <v>4.2500247290053313E-2</v>
      </c>
      <c r="BD12" s="17">
        <v>2.8772564495167428E-2</v>
      </c>
      <c r="BE12" s="17">
        <v>5.2860317588814362E-2</v>
      </c>
      <c r="BF12" s="17">
        <v>9.314103788553281E-2</v>
      </c>
      <c r="BG12" s="17">
        <v>1.8716528812436291E-2</v>
      </c>
      <c r="BH12" s="17">
        <v>4.5167011211453632E-2</v>
      </c>
      <c r="BI12" s="17">
        <v>2.7350816572477541E-2</v>
      </c>
      <c r="BJ12" s="17">
        <v>5.923227387154005E-2</v>
      </c>
    </row>
    <row r="13" spans="2:64" ht="18.95" customHeight="1">
      <c r="B13" s="20" t="s">
        <v>130</v>
      </c>
      <c r="C13" s="17">
        <v>3.5525974453730173E-2</v>
      </c>
      <c r="D13" s="17">
        <v>1.4994722779418899E-2</v>
      </c>
      <c r="E13" s="17">
        <v>3.3794425166538848E-2</v>
      </c>
      <c r="F13" s="17">
        <v>2.6796622314487671E-2</v>
      </c>
      <c r="G13" s="17">
        <v>4.7341526702902703E-2</v>
      </c>
      <c r="H13" s="17">
        <v>4.1163009326373561E-2</v>
      </c>
      <c r="I13" s="17">
        <v>4.4157771126548388E-2</v>
      </c>
      <c r="K13" s="17">
        <v>3.7112230457873527E-2</v>
      </c>
      <c r="L13" s="17">
        <v>3.4133049489220482E-2</v>
      </c>
      <c r="N13" s="17">
        <v>1.24083375294586E-2</v>
      </c>
      <c r="O13" s="17">
        <v>0</v>
      </c>
      <c r="P13" s="17">
        <v>2.00508326544519E-2</v>
      </c>
      <c r="Q13" s="17">
        <v>6.0489586925966857E-2</v>
      </c>
      <c r="R13" s="17">
        <v>1.822273882367233E-2</v>
      </c>
      <c r="S13" s="17">
        <v>3.5886833646227398E-2</v>
      </c>
      <c r="T13" s="17">
        <v>5.5743119989350262E-2</v>
      </c>
      <c r="U13" s="17">
        <v>3.2545874737207388E-2</v>
      </c>
      <c r="V13" s="17">
        <v>1.6621590712365839E-2</v>
      </c>
      <c r="W13" s="17">
        <v>6.8926277931226285E-2</v>
      </c>
      <c r="X13" s="17">
        <v>4.5943255603748838E-2</v>
      </c>
      <c r="Y13" s="17">
        <v>2.673672455238825E-2</v>
      </c>
      <c r="AA13" s="17">
        <v>5.9348802148842507E-2</v>
      </c>
      <c r="AB13" s="17">
        <v>4.4332884976216118E-2</v>
      </c>
      <c r="AC13" s="17">
        <v>4.028363581183747E-2</v>
      </c>
      <c r="AD13" s="17">
        <v>5.7208858001502258E-2</v>
      </c>
      <c r="AE13" s="17">
        <v>2.7031309569473101E-2</v>
      </c>
      <c r="AF13" s="17">
        <v>6.2539858942340557E-2</v>
      </c>
      <c r="AG13" s="17">
        <v>3.4492765577366177E-2</v>
      </c>
      <c r="AH13" s="17">
        <v>1.8069324310434679E-2</v>
      </c>
      <c r="AI13" s="17">
        <v>4.1024174147093181E-2</v>
      </c>
      <c r="AJ13" s="17">
        <v>3.3807488737686853E-2</v>
      </c>
      <c r="AK13" s="17">
        <v>2.764755862619751E-2</v>
      </c>
      <c r="AL13" s="17">
        <v>2.683519323295927E-2</v>
      </c>
      <c r="AM13" s="17">
        <v>1.094818456588244E-2</v>
      </c>
      <c r="AN13" s="17">
        <v>2.494828476983349E-2</v>
      </c>
      <c r="AO13" s="17">
        <v>0</v>
      </c>
      <c r="AP13" s="17">
        <v>2.6245574607762948E-2</v>
      </c>
      <c r="AQ13" s="17">
        <v>5.13042241255642E-2</v>
      </c>
      <c r="AS13" s="17">
        <v>2.7073740945271041E-2</v>
      </c>
      <c r="AT13" s="17">
        <v>2.023329196642008E-2</v>
      </c>
      <c r="AU13" s="17">
        <v>6.1674284699593674E-3</v>
      </c>
      <c r="AV13" s="17">
        <v>2.8129543128419261E-2</v>
      </c>
      <c r="AW13" s="17">
        <v>9.5078201892155365E-2</v>
      </c>
      <c r="AX13" s="17">
        <v>4.0731882569483742E-2</v>
      </c>
      <c r="AY13" s="17">
        <v>3.6200518076509453E-2</v>
      </c>
      <c r="AZ13" s="17">
        <v>4.5696985029706691E-2</v>
      </c>
      <c r="BB13" s="17">
        <v>1.0432089576989869E-2</v>
      </c>
      <c r="BC13" s="17">
        <v>1.346778527959917E-2</v>
      </c>
      <c r="BD13" s="17">
        <v>1.7232833074719851E-2</v>
      </c>
      <c r="BE13" s="17">
        <v>1.6128849810108911E-2</v>
      </c>
      <c r="BF13" s="17">
        <v>8.0666241115607593E-2</v>
      </c>
      <c r="BG13" s="17">
        <v>1.9225737707413471E-2</v>
      </c>
      <c r="BH13" s="17">
        <v>5.2252433640744347E-2</v>
      </c>
      <c r="BI13" s="17">
        <v>3.0128566958443601E-2</v>
      </c>
      <c r="BJ13" s="17">
        <v>6.2030907944787328E-2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18"/>
  <sheetViews>
    <sheetView showGridLines="0" workbookViewId="0">
      <selection activeCell="B15" sqref="B15"/>
    </sheetView>
  </sheetViews>
  <sheetFormatPr defaultRowHeight="14.45"/>
  <cols>
    <col min="1" max="1" width="5" customWidth="1"/>
    <col min="2" max="2" width="25" customWidth="1"/>
    <col min="3" max="17" width="13" customWidth="1"/>
  </cols>
  <sheetData>
    <row r="2" spans="2:17" ht="39.950000000000003" customHeight="1">
      <c r="D2" s="18" t="s">
        <v>287</v>
      </c>
    </row>
    <row r="6" spans="2:17" ht="45.95" customHeight="1">
      <c r="C6" s="19" t="s">
        <v>288</v>
      </c>
      <c r="D6" s="19" t="s">
        <v>289</v>
      </c>
      <c r="E6" s="19" t="s">
        <v>290</v>
      </c>
      <c r="F6" s="19" t="s">
        <v>291</v>
      </c>
      <c r="G6" s="19" t="s">
        <v>292</v>
      </c>
      <c r="H6" s="19" t="s">
        <v>293</v>
      </c>
      <c r="I6" s="19" t="s">
        <v>294</v>
      </c>
      <c r="J6" s="19" t="s">
        <v>295</v>
      </c>
      <c r="K6" s="19" t="s">
        <v>296</v>
      </c>
      <c r="L6" s="19" t="s">
        <v>297</v>
      </c>
      <c r="M6" s="19" t="s">
        <v>298</v>
      </c>
      <c r="N6" s="19" t="s">
        <v>299</v>
      </c>
      <c r="O6" s="19" t="s">
        <v>300</v>
      </c>
      <c r="P6" s="19" t="s">
        <v>301</v>
      </c>
      <c r="Q6" s="19" t="s">
        <v>302</v>
      </c>
    </row>
    <row r="7" spans="2:17">
      <c r="B7" s="20" t="s">
        <v>303</v>
      </c>
      <c r="C7" s="17">
        <v>0.30733201355364581</v>
      </c>
      <c r="D7" s="17">
        <v>0.19583109664925499</v>
      </c>
      <c r="E7" s="17">
        <v>9.8824056861234424E-2</v>
      </c>
      <c r="F7" s="17">
        <v>7.1341852442089598E-2</v>
      </c>
      <c r="G7" s="17">
        <v>5.787418088341801E-2</v>
      </c>
      <c r="H7" s="17">
        <v>4.3268120715642101E-2</v>
      </c>
      <c r="I7" s="17">
        <v>4.0009877637408812E-2</v>
      </c>
      <c r="J7" s="17">
        <v>4.0760691015385118E-2</v>
      </c>
      <c r="K7" s="17">
        <v>3.6871191807831237E-2</v>
      </c>
      <c r="L7" s="17">
        <v>4.1277415744746242E-2</v>
      </c>
      <c r="M7" s="17">
        <v>1.767603324848124E-2</v>
      </c>
      <c r="N7" s="17">
        <v>1.7894119220176408E-2</v>
      </c>
      <c r="O7" s="17">
        <v>1.299369325476892E-2</v>
      </c>
      <c r="P7" s="17">
        <v>1.3126240544271349E-2</v>
      </c>
      <c r="Q7" s="17">
        <v>4.4141439938963339E-3</v>
      </c>
    </row>
    <row r="8" spans="2:17">
      <c r="B8" s="20" t="s">
        <v>75</v>
      </c>
      <c r="C8" s="17">
        <v>0.21269132992811171</v>
      </c>
      <c r="D8" s="17">
        <v>0.1183431400636905</v>
      </c>
      <c r="E8" s="17">
        <v>0.111867065101675</v>
      </c>
      <c r="F8" s="17">
        <v>7.520573491961878E-2</v>
      </c>
      <c r="G8" s="17">
        <v>7.4206006876771577E-2</v>
      </c>
      <c r="H8" s="17">
        <v>9.0567514291774703E-2</v>
      </c>
      <c r="I8" s="17">
        <v>7.0778874532616359E-2</v>
      </c>
      <c r="J8" s="17">
        <v>5.3021425311973493E-2</v>
      </c>
      <c r="K8" s="17">
        <v>4.4459079223108627E-2</v>
      </c>
      <c r="L8" s="17">
        <v>3.3215168043550923E-2</v>
      </c>
      <c r="M8" s="17">
        <v>4.0026538264708283E-2</v>
      </c>
      <c r="N8" s="17">
        <v>1.9973647264910379E-2</v>
      </c>
      <c r="O8" s="17">
        <v>2.0276060793040371E-2</v>
      </c>
      <c r="P8" s="17">
        <v>1.9004269202916792E-2</v>
      </c>
      <c r="Q8" s="17">
        <v>9.4287617566675957E-3</v>
      </c>
    </row>
    <row r="9" spans="2:17">
      <c r="B9" s="20" t="s">
        <v>304</v>
      </c>
      <c r="C9" s="17">
        <v>0.15093807431280831</v>
      </c>
      <c r="D9" s="17">
        <v>0.10924776091052819</v>
      </c>
      <c r="E9" s="17">
        <v>9.3241256127950048E-2</v>
      </c>
      <c r="F9" s="17">
        <v>8.9760908114245572E-2</v>
      </c>
      <c r="G9" s="17">
        <v>7.0103215546119077E-2</v>
      </c>
      <c r="H9" s="17">
        <v>8.649188553436768E-2</v>
      </c>
      <c r="I9" s="17">
        <v>7.5304773041520737E-2</v>
      </c>
      <c r="J9" s="17">
        <v>7.2351767079417068E-2</v>
      </c>
      <c r="K9" s="17">
        <v>6.2437713282125683E-2</v>
      </c>
      <c r="L9" s="17">
        <v>3.9277364331617798E-2</v>
      </c>
      <c r="M9" s="17">
        <v>4.7798952920560828E-2</v>
      </c>
      <c r="N9" s="17">
        <v>2.3335520971336659E-2</v>
      </c>
      <c r="O9" s="17">
        <v>3.1554187015418733E-2</v>
      </c>
      <c r="P9" s="17">
        <v>1.893503424878672E-2</v>
      </c>
      <c r="Q9" s="17">
        <v>1.3866892245242511E-2</v>
      </c>
    </row>
    <row r="10" spans="2:17">
      <c r="B10" s="7" t="s">
        <v>305</v>
      </c>
      <c r="C10" s="21">
        <v>1.1726446429645969</v>
      </c>
      <c r="D10" s="21">
        <v>1.489994666637799</v>
      </c>
      <c r="E10" s="21">
        <v>1.6904848211758561</v>
      </c>
      <c r="F10" s="21">
        <v>1.782110560196202</v>
      </c>
      <c r="G10" s="21">
        <v>1.810045631356392</v>
      </c>
      <c r="H10" s="21">
        <v>1.822896244276941</v>
      </c>
      <c r="I10" s="21">
        <v>1.849201370192566</v>
      </c>
      <c r="J10" s="21">
        <v>1.8654571926572561</v>
      </c>
      <c r="K10" s="21">
        <v>1.8817985371612289</v>
      </c>
      <c r="L10" s="21">
        <v>1.884230000466957</v>
      </c>
      <c r="M10" s="21">
        <v>1.9246213952383291</v>
      </c>
      <c r="N10" s="21">
        <v>1.9442381142947369</v>
      </c>
      <c r="O10" s="21">
        <v>1.953736552697422</v>
      </c>
      <c r="P10" s="21">
        <v>1.95474324970854</v>
      </c>
      <c r="Q10" s="21">
        <v>1.9817429502555399</v>
      </c>
    </row>
    <row r="11" spans="2:17">
      <c r="B11" s="7" t="s">
        <v>306</v>
      </c>
      <c r="C11" s="13">
        <v>0.72974934863902208</v>
      </c>
      <c r="D11" s="13">
        <v>0.70130942494995219</v>
      </c>
      <c r="E11" s="13">
        <v>0.58724068723294776</v>
      </c>
      <c r="F11" s="13">
        <v>0.52628682019492201</v>
      </c>
      <c r="G11" s="13">
        <v>0.4908688299909803</v>
      </c>
      <c r="H11" s="13">
        <v>0.45598504339593948</v>
      </c>
      <c r="I11" s="13">
        <v>0.43550406848508239</v>
      </c>
      <c r="J11" s="13">
        <v>0.42773671846184802</v>
      </c>
      <c r="K11" s="13">
        <v>0.40754350126416888</v>
      </c>
      <c r="L11" s="13">
        <v>0.416089080946968</v>
      </c>
      <c r="M11" s="13">
        <v>0.31625283098844992</v>
      </c>
      <c r="N11" s="13">
        <v>0.29251339084512867</v>
      </c>
      <c r="O11" s="13">
        <v>0.26104167365721881</v>
      </c>
      <c r="P11" s="13">
        <v>0.25990570154700338</v>
      </c>
      <c r="Q11" s="13">
        <v>0.16260702992956411</v>
      </c>
    </row>
    <row r="14" spans="2:17">
      <c r="B14" t="s">
        <v>307</v>
      </c>
    </row>
    <row r="15" spans="2:17">
      <c r="B15" t="s">
        <v>9</v>
      </c>
    </row>
    <row r="18" spans="2:2">
      <c r="B18" t="str">
        <f>HYPERLINK("#Contents!A1", "Return to Contents")</f>
        <v>Return to Contents</v>
      </c>
    </row>
  </sheetData>
  <pageMargins left="0.75" right="0.75" top="1" bottom="1" header="0.5" footer="0.5"/>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BL24"/>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141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142</v>
      </c>
      <c r="C9" s="17">
        <v>0.23915589837625309</v>
      </c>
      <c r="D9" s="17">
        <v>0.13531919872406811</v>
      </c>
      <c r="E9" s="17">
        <v>0.20608582212680421</v>
      </c>
      <c r="F9" s="17">
        <v>0.2157125459202571</v>
      </c>
      <c r="G9" s="17">
        <v>0.23778113544457799</v>
      </c>
      <c r="H9" s="17">
        <v>0.25725516808292231</v>
      </c>
      <c r="I9" s="17">
        <v>0.34234356933918642</v>
      </c>
      <c r="K9" s="17">
        <v>0.25729028714477198</v>
      </c>
      <c r="L9" s="17">
        <v>0.2224914293921397</v>
      </c>
      <c r="N9" s="17">
        <v>0.28766373918624111</v>
      </c>
      <c r="O9" s="17">
        <v>0.28232636703363639</v>
      </c>
      <c r="P9" s="17">
        <v>0.10665477033130261</v>
      </c>
      <c r="Q9" s="17">
        <v>0.27649954184136172</v>
      </c>
      <c r="R9" s="17">
        <v>0.25353566150722012</v>
      </c>
      <c r="S9" s="17">
        <v>0.2894691143452594</v>
      </c>
      <c r="T9" s="17">
        <v>0.19257483166834671</v>
      </c>
      <c r="U9" s="17">
        <v>0.21045207434849489</v>
      </c>
      <c r="V9" s="17">
        <v>0.2439931838438297</v>
      </c>
      <c r="W9" s="17">
        <v>0.21051173355570421</v>
      </c>
      <c r="X9" s="17">
        <v>0.25098594446093569</v>
      </c>
      <c r="Y9" s="17">
        <v>0.26136203134180652</v>
      </c>
      <c r="AA9" s="17">
        <v>0.12550131348968729</v>
      </c>
      <c r="AB9" s="17">
        <v>0.20023914025611769</v>
      </c>
      <c r="AC9" s="17">
        <v>0.18860355248056729</v>
      </c>
      <c r="AD9" s="17">
        <v>0.20582899444643121</v>
      </c>
      <c r="AE9" s="17">
        <v>0.2116439721632638</v>
      </c>
      <c r="AF9" s="17">
        <v>0.24749074599647419</v>
      </c>
      <c r="AG9" s="17">
        <v>0.26343059195201107</v>
      </c>
      <c r="AH9" s="17">
        <v>0.21800202456457499</v>
      </c>
      <c r="AI9" s="17">
        <v>0.29338931384913569</v>
      </c>
      <c r="AJ9" s="17">
        <v>0.30230253288210068</v>
      </c>
      <c r="AK9" s="17">
        <v>0.25572520926012687</v>
      </c>
      <c r="AL9" s="17">
        <v>0.23345258454491949</v>
      </c>
      <c r="AM9" s="17">
        <v>0.23214902740246629</v>
      </c>
      <c r="AN9" s="17">
        <v>0.24081399627527891</v>
      </c>
      <c r="AO9" s="17">
        <v>0.23366478314574629</v>
      </c>
      <c r="AP9" s="17">
        <v>0.33088337290231851</v>
      </c>
      <c r="AQ9" s="17">
        <v>0.1532876696222383</v>
      </c>
      <c r="AS9" s="17">
        <v>0.34443184540925131</v>
      </c>
      <c r="AT9" s="17">
        <v>0.2033631900547179</v>
      </c>
      <c r="AU9" s="17">
        <v>0.1534473090158297</v>
      </c>
      <c r="AV9" s="17">
        <v>0.1267943179499226</v>
      </c>
      <c r="AW9" s="17">
        <v>0.3835485956448908</v>
      </c>
      <c r="AX9" s="17">
        <v>0.18661641737163431</v>
      </c>
      <c r="AY9" s="17">
        <v>0.1703856706886975</v>
      </c>
      <c r="AZ9" s="17">
        <v>0.20629684948971541</v>
      </c>
      <c r="BB9" s="17">
        <v>0.33081051641089609</v>
      </c>
      <c r="BC9" s="17">
        <v>0.18504071213626239</v>
      </c>
      <c r="BD9" s="17">
        <v>0.178236549714472</v>
      </c>
      <c r="BE9" s="17">
        <v>0.13716003350522599</v>
      </c>
      <c r="BF9" s="17">
        <v>0.34051883230071672</v>
      </c>
      <c r="BG9" s="17">
        <v>0.23308139574169551</v>
      </c>
      <c r="BH9" s="17">
        <v>0.17414109955915141</v>
      </c>
      <c r="BI9" s="17">
        <v>0.17645692465428989</v>
      </c>
      <c r="BJ9" s="17">
        <v>0.3000891790326467</v>
      </c>
    </row>
    <row r="10" spans="2:64" ht="32.1" customHeight="1">
      <c r="B10" s="20" t="s">
        <v>143</v>
      </c>
      <c r="C10" s="17">
        <v>0.37435795908065211</v>
      </c>
      <c r="D10" s="17">
        <v>0.35119173678345461</v>
      </c>
      <c r="E10" s="17">
        <v>0.37105029024560182</v>
      </c>
      <c r="F10" s="17">
        <v>0.38835285387440027</v>
      </c>
      <c r="G10" s="17">
        <v>0.33488862140722531</v>
      </c>
      <c r="H10" s="17">
        <v>0.37073349373184261</v>
      </c>
      <c r="I10" s="17">
        <v>0.4153696717230852</v>
      </c>
      <c r="K10" s="17">
        <v>0.36595238343533831</v>
      </c>
      <c r="L10" s="17">
        <v>0.38103785814893548</v>
      </c>
      <c r="N10" s="17">
        <v>0.33264782118675851</v>
      </c>
      <c r="O10" s="17">
        <v>0.4586902877946763</v>
      </c>
      <c r="P10" s="17">
        <v>0.40339902516962872</v>
      </c>
      <c r="Q10" s="17">
        <v>0.28512140301467759</v>
      </c>
      <c r="R10" s="17">
        <v>0.39478080536628019</v>
      </c>
      <c r="S10" s="17">
        <v>0.3732714725990397</v>
      </c>
      <c r="T10" s="17">
        <v>0.41606524405783268</v>
      </c>
      <c r="U10" s="17">
        <v>0.36556550314268371</v>
      </c>
      <c r="V10" s="17">
        <v>0.33866593429782149</v>
      </c>
      <c r="W10" s="17">
        <v>0.36983738879289912</v>
      </c>
      <c r="X10" s="17">
        <v>0.3663496864472694</v>
      </c>
      <c r="Y10" s="17">
        <v>0.42398559067601499</v>
      </c>
      <c r="AA10" s="17">
        <v>0.11965767017830641</v>
      </c>
      <c r="AB10" s="17">
        <v>0.24364689012714169</v>
      </c>
      <c r="AC10" s="17">
        <v>0.4034982017371162</v>
      </c>
      <c r="AD10" s="17">
        <v>0.29138687821740811</v>
      </c>
      <c r="AE10" s="17">
        <v>0.35027069112635689</v>
      </c>
      <c r="AF10" s="17">
        <v>0.39325733347081487</v>
      </c>
      <c r="AG10" s="17">
        <v>0.337210868640336</v>
      </c>
      <c r="AH10" s="17">
        <v>0.4436332567928768</v>
      </c>
      <c r="AI10" s="17">
        <v>0.37995221258493073</v>
      </c>
      <c r="AJ10" s="17">
        <v>0.41271168804615582</v>
      </c>
      <c r="AK10" s="17">
        <v>0.40703292903454208</v>
      </c>
      <c r="AL10" s="17">
        <v>0.44508615772789112</v>
      </c>
      <c r="AM10" s="17">
        <v>0.39326218811901181</v>
      </c>
      <c r="AN10" s="17">
        <v>0.54369056403758353</v>
      </c>
      <c r="AO10" s="17">
        <v>0.32871409738418128</v>
      </c>
      <c r="AP10" s="17">
        <v>0.38307336481497078</v>
      </c>
      <c r="AQ10" s="17">
        <v>0.38964628535686208</v>
      </c>
      <c r="AS10" s="17">
        <v>0.32548074627096751</v>
      </c>
      <c r="AT10" s="17">
        <v>0.42353155322005032</v>
      </c>
      <c r="AU10" s="17">
        <v>0.46217720977587878</v>
      </c>
      <c r="AV10" s="17">
        <v>0.46383897626538628</v>
      </c>
      <c r="AW10" s="17">
        <v>0.23253907428579659</v>
      </c>
      <c r="AX10" s="17">
        <v>0.36476957447618558</v>
      </c>
      <c r="AY10" s="17">
        <v>0.2417688004507095</v>
      </c>
      <c r="AZ10" s="17">
        <v>0.37507146510734651</v>
      </c>
      <c r="BB10" s="17">
        <v>0.34851373823801901</v>
      </c>
      <c r="BC10" s="17">
        <v>0.40917913829964109</v>
      </c>
      <c r="BD10" s="17">
        <v>0.50460357467044037</v>
      </c>
      <c r="BE10" s="17">
        <v>0.49819344833713231</v>
      </c>
      <c r="BF10" s="17">
        <v>0.26199004595546133</v>
      </c>
      <c r="BG10" s="17">
        <v>0.3626369243502568</v>
      </c>
      <c r="BH10" s="17">
        <v>0.30222696221882422</v>
      </c>
      <c r="BI10" s="17">
        <v>0.37725007063910271</v>
      </c>
      <c r="BJ10" s="17">
        <v>0.41703429480213278</v>
      </c>
    </row>
    <row r="11" spans="2:64" ht="32.1" customHeight="1">
      <c r="B11" s="20" t="s">
        <v>144</v>
      </c>
      <c r="C11" s="17">
        <v>0.20734957257571759</v>
      </c>
      <c r="D11" s="17">
        <v>0.13571964146200671</v>
      </c>
      <c r="E11" s="17">
        <v>0.18347794865048719</v>
      </c>
      <c r="F11" s="17">
        <v>0.1670844950204981</v>
      </c>
      <c r="G11" s="17">
        <v>0.1902616287149049</v>
      </c>
      <c r="H11" s="17">
        <v>0.20890112144376929</v>
      </c>
      <c r="I11" s="17">
        <v>0.31920774922555423</v>
      </c>
      <c r="K11" s="17">
        <v>0.28669862862615048</v>
      </c>
      <c r="L11" s="17">
        <v>0.12839234926798751</v>
      </c>
      <c r="N11" s="17">
        <v>0.2375564231163893</v>
      </c>
      <c r="O11" s="17">
        <v>0.12992492056185639</v>
      </c>
      <c r="P11" s="17">
        <v>0.14395267895950009</v>
      </c>
      <c r="Q11" s="17">
        <v>0.2039483139680868</v>
      </c>
      <c r="R11" s="17">
        <v>0.1813126269094438</v>
      </c>
      <c r="S11" s="17">
        <v>0.2301441143234168</v>
      </c>
      <c r="T11" s="17">
        <v>0.25908582280699599</v>
      </c>
      <c r="U11" s="17">
        <v>0.19407142533699739</v>
      </c>
      <c r="V11" s="17">
        <v>0.26764595139123648</v>
      </c>
      <c r="W11" s="17">
        <v>0.20049247733538059</v>
      </c>
      <c r="X11" s="17">
        <v>0.19134734263614031</v>
      </c>
      <c r="Y11" s="17">
        <v>0.19655487431441751</v>
      </c>
      <c r="AA11" s="17">
        <v>3.086902222780858E-2</v>
      </c>
      <c r="AB11" s="17">
        <v>0.11307819107756931</v>
      </c>
      <c r="AC11" s="17">
        <v>0.16932426066648529</v>
      </c>
      <c r="AD11" s="17">
        <v>0.1667821002840833</v>
      </c>
      <c r="AE11" s="17">
        <v>0.17657602985663801</v>
      </c>
      <c r="AF11" s="17">
        <v>0.2057739303997432</v>
      </c>
      <c r="AG11" s="17">
        <v>0.1911026442903288</v>
      </c>
      <c r="AH11" s="17">
        <v>0.24156536047057009</v>
      </c>
      <c r="AI11" s="17">
        <v>0.21616836069163581</v>
      </c>
      <c r="AJ11" s="17">
        <v>0.2909410611174526</v>
      </c>
      <c r="AK11" s="17">
        <v>0.30285767146629911</v>
      </c>
      <c r="AL11" s="17">
        <v>0.2194719355818846</v>
      </c>
      <c r="AM11" s="17">
        <v>0.19277489826509189</v>
      </c>
      <c r="AN11" s="17">
        <v>0.27085991899354511</v>
      </c>
      <c r="AO11" s="17">
        <v>0.23562755102780009</v>
      </c>
      <c r="AP11" s="17">
        <v>0.26681837136653741</v>
      </c>
      <c r="AQ11" s="17">
        <v>0.1180809853557454</v>
      </c>
      <c r="AS11" s="17">
        <v>0.30337174969311997</v>
      </c>
      <c r="AT11" s="17">
        <v>0.2020342734307328</v>
      </c>
      <c r="AU11" s="17">
        <v>0.21854998268908971</v>
      </c>
      <c r="AV11" s="17">
        <v>0.14563394275076849</v>
      </c>
      <c r="AW11" s="17">
        <v>0.28287320318047132</v>
      </c>
      <c r="AX11" s="17">
        <v>0.24538737647364731</v>
      </c>
      <c r="AY11" s="17">
        <v>1.7371243985477621E-2</v>
      </c>
      <c r="AZ11" s="17">
        <v>0.11093497533737889</v>
      </c>
      <c r="BB11" s="17">
        <v>0.3055541506122999</v>
      </c>
      <c r="BC11" s="17">
        <v>0.18679038661758829</v>
      </c>
      <c r="BD11" s="17">
        <v>0.19257088118802629</v>
      </c>
      <c r="BE11" s="17">
        <v>0.15246497081499599</v>
      </c>
      <c r="BF11" s="17">
        <v>0.25346887406414309</v>
      </c>
      <c r="BG11" s="17">
        <v>0.23091692793199359</v>
      </c>
      <c r="BH11" s="17">
        <v>9.8026418328647766E-2</v>
      </c>
      <c r="BI11" s="17">
        <v>0.1284954016591395</v>
      </c>
      <c r="BJ11" s="17">
        <v>0.25606974844411351</v>
      </c>
    </row>
    <row r="12" spans="2:64" ht="18.95" customHeight="1">
      <c r="B12" s="20" t="s">
        <v>145</v>
      </c>
      <c r="C12" s="17">
        <v>0.1381017333021457</v>
      </c>
      <c r="D12" s="17">
        <v>0.1577029659624099</v>
      </c>
      <c r="E12" s="17">
        <v>0.13147961051831999</v>
      </c>
      <c r="F12" s="17">
        <v>0.1187187059380707</v>
      </c>
      <c r="G12" s="17">
        <v>0.14393854041670839</v>
      </c>
      <c r="H12" s="17">
        <v>0.1417445748782972</v>
      </c>
      <c r="I12" s="17">
        <v>0.1390673784480938</v>
      </c>
      <c r="K12" s="17">
        <v>0.15701694759611859</v>
      </c>
      <c r="L12" s="17">
        <v>0.12022608258814491</v>
      </c>
      <c r="N12" s="17">
        <v>0.1942335199228061</v>
      </c>
      <c r="O12" s="17">
        <v>7.916224333515369E-2</v>
      </c>
      <c r="P12" s="17">
        <v>0.11602719931271351</v>
      </c>
      <c r="Q12" s="17">
        <v>0.14345753504060479</v>
      </c>
      <c r="R12" s="17">
        <v>0.13820835875802029</v>
      </c>
      <c r="S12" s="17">
        <v>0.1519837280553179</v>
      </c>
      <c r="T12" s="17">
        <v>6.9234881187359876E-2</v>
      </c>
      <c r="U12" s="17">
        <v>0.14119337984321059</v>
      </c>
      <c r="V12" s="17">
        <v>0.12948189041060751</v>
      </c>
      <c r="W12" s="17">
        <v>0.15598656749997111</v>
      </c>
      <c r="X12" s="17">
        <v>0.13075685582024649</v>
      </c>
      <c r="Y12" s="17">
        <v>0.14124015538985391</v>
      </c>
      <c r="AA12" s="17">
        <v>0.1284131969022268</v>
      </c>
      <c r="AB12" s="17">
        <v>0.1505187338878527</v>
      </c>
      <c r="AC12" s="17">
        <v>0.1239975625889032</v>
      </c>
      <c r="AD12" s="17">
        <v>0.1440276101179459</v>
      </c>
      <c r="AE12" s="17">
        <v>0.13315194645481951</v>
      </c>
      <c r="AF12" s="17">
        <v>0.14871909770471281</v>
      </c>
      <c r="AG12" s="17">
        <v>0.13192436097809171</v>
      </c>
      <c r="AH12" s="17">
        <v>0.17938135916416231</v>
      </c>
      <c r="AI12" s="17">
        <v>0.14885024416974149</v>
      </c>
      <c r="AJ12" s="17">
        <v>9.4493501960732834E-2</v>
      </c>
      <c r="AK12" s="17">
        <v>0.13408376405638631</v>
      </c>
      <c r="AL12" s="17">
        <v>0.16173903042416499</v>
      </c>
      <c r="AM12" s="17">
        <v>0.1407727429854756</v>
      </c>
      <c r="AN12" s="17">
        <v>0.19501254829646231</v>
      </c>
      <c r="AO12" s="17">
        <v>2.2096082332193269E-2</v>
      </c>
      <c r="AP12" s="17">
        <v>0.16823676463889031</v>
      </c>
      <c r="AQ12" s="17">
        <v>5.0538618204203717E-2</v>
      </c>
      <c r="AS12" s="17">
        <v>0.16676456626483929</v>
      </c>
      <c r="AT12" s="17">
        <v>0.120765915977674</v>
      </c>
      <c r="AU12" s="17">
        <v>0.17088964829494871</v>
      </c>
      <c r="AV12" s="17">
        <v>0.13842038152204991</v>
      </c>
      <c r="AW12" s="17">
        <v>0.18964731467505119</v>
      </c>
      <c r="AX12" s="17">
        <v>0.1821595534771589</v>
      </c>
      <c r="AY12" s="17">
        <v>5.8517918368789612E-2</v>
      </c>
      <c r="AZ12" s="17">
        <v>9.2655016581815547E-2</v>
      </c>
      <c r="BB12" s="17">
        <v>0.15802599680503579</v>
      </c>
      <c r="BC12" s="17">
        <v>0.1254734180876276</v>
      </c>
      <c r="BD12" s="17">
        <v>0.173972590708484</v>
      </c>
      <c r="BE12" s="17">
        <v>0.10230225528462419</v>
      </c>
      <c r="BF12" s="17">
        <v>0.17879513442852249</v>
      </c>
      <c r="BG12" s="17">
        <v>0.15236629244417549</v>
      </c>
      <c r="BH12" s="17">
        <v>7.9735811265582587E-2</v>
      </c>
      <c r="BI12" s="17">
        <v>0.105186823978555</v>
      </c>
      <c r="BJ12" s="17">
        <v>9.9248760672418571E-2</v>
      </c>
    </row>
    <row r="13" spans="2:64" ht="18.95" customHeight="1">
      <c r="B13" s="20" t="s">
        <v>146</v>
      </c>
      <c r="C13" s="17">
        <v>0.17692586879737959</v>
      </c>
      <c r="D13" s="17">
        <v>0.16753997054090011</v>
      </c>
      <c r="E13" s="17">
        <v>0.17488983526604029</v>
      </c>
      <c r="F13" s="17">
        <v>0.1739746993814224</v>
      </c>
      <c r="G13" s="17">
        <v>0.17406110731878199</v>
      </c>
      <c r="H13" s="17">
        <v>0.18138285525912931</v>
      </c>
      <c r="I13" s="17">
        <v>0.1864751465370936</v>
      </c>
      <c r="K13" s="17">
        <v>0.18664940224518961</v>
      </c>
      <c r="L13" s="17">
        <v>0.16820635958580399</v>
      </c>
      <c r="N13" s="17">
        <v>0.22096384139947911</v>
      </c>
      <c r="O13" s="17">
        <v>0.224509546005357</v>
      </c>
      <c r="P13" s="17">
        <v>0.13684867415523691</v>
      </c>
      <c r="Q13" s="17">
        <v>0.10435596866354981</v>
      </c>
      <c r="R13" s="17">
        <v>0.1644939011524586</v>
      </c>
      <c r="S13" s="17">
        <v>0.18049518577459511</v>
      </c>
      <c r="T13" s="17">
        <v>0.13069075102364219</v>
      </c>
      <c r="U13" s="17">
        <v>0.1618504629196281</v>
      </c>
      <c r="V13" s="17">
        <v>0.17923989058849699</v>
      </c>
      <c r="W13" s="17">
        <v>0.17304080771422109</v>
      </c>
      <c r="X13" s="17">
        <v>0.20968194295124229</v>
      </c>
      <c r="Y13" s="17">
        <v>0.1931703137059827</v>
      </c>
      <c r="AA13" s="17">
        <v>5.9542489047710492E-2</v>
      </c>
      <c r="AB13" s="17">
        <v>0.20187699495119349</v>
      </c>
      <c r="AC13" s="17">
        <v>0.1072427345387818</v>
      </c>
      <c r="AD13" s="17">
        <v>0.18418875791649611</v>
      </c>
      <c r="AE13" s="17">
        <v>0.1819111687907207</v>
      </c>
      <c r="AF13" s="17">
        <v>0.15160587618023011</v>
      </c>
      <c r="AG13" s="17">
        <v>0.1973355174498827</v>
      </c>
      <c r="AH13" s="17">
        <v>0.1634926231573211</v>
      </c>
      <c r="AI13" s="17">
        <v>0.17910001960232949</v>
      </c>
      <c r="AJ13" s="17">
        <v>0.13036169791719171</v>
      </c>
      <c r="AK13" s="17">
        <v>0.21354827597031709</v>
      </c>
      <c r="AL13" s="17">
        <v>0.2327162079881438</v>
      </c>
      <c r="AM13" s="17">
        <v>0.19331390575766549</v>
      </c>
      <c r="AN13" s="17">
        <v>0.24143224383489259</v>
      </c>
      <c r="AO13" s="17">
        <v>0.13889998424465921</v>
      </c>
      <c r="AP13" s="17">
        <v>0.2292668383244563</v>
      </c>
      <c r="AQ13" s="17">
        <v>0.1272999231581039</v>
      </c>
      <c r="AS13" s="17">
        <v>0.17691722075865249</v>
      </c>
      <c r="AT13" s="17">
        <v>0.20209031628767579</v>
      </c>
      <c r="AU13" s="17">
        <v>0.1966337720331103</v>
      </c>
      <c r="AV13" s="17">
        <v>0.16201810400674951</v>
      </c>
      <c r="AW13" s="17">
        <v>0.1390084812223242</v>
      </c>
      <c r="AX13" s="17">
        <v>0.28410956760328288</v>
      </c>
      <c r="AY13" s="17">
        <v>0.16919740768876421</v>
      </c>
      <c r="AZ13" s="17">
        <v>0.13792700646296779</v>
      </c>
      <c r="BB13" s="17">
        <v>0.17698843519712051</v>
      </c>
      <c r="BC13" s="17">
        <v>0.20204659667522121</v>
      </c>
      <c r="BD13" s="17">
        <v>0.23948541418876329</v>
      </c>
      <c r="BE13" s="17">
        <v>0.1618135086604752</v>
      </c>
      <c r="BF13" s="17">
        <v>0.17222995174289021</v>
      </c>
      <c r="BG13" s="17">
        <v>0.24913858747716891</v>
      </c>
      <c r="BH13" s="17">
        <v>0.12429855758193011</v>
      </c>
      <c r="BI13" s="17">
        <v>0.13443839704883789</v>
      </c>
      <c r="BJ13" s="17">
        <v>0.13775616531830409</v>
      </c>
    </row>
    <row r="14" spans="2:64" ht="18.95" customHeight="1">
      <c r="B14" s="20" t="s">
        <v>147</v>
      </c>
      <c r="C14" s="17">
        <v>0.25674061171388579</v>
      </c>
      <c r="D14" s="17">
        <v>0.26701617875721689</v>
      </c>
      <c r="E14" s="17">
        <v>0.25567894308813888</v>
      </c>
      <c r="F14" s="17">
        <v>0.27171722997087611</v>
      </c>
      <c r="G14" s="17">
        <v>0.24177344212062729</v>
      </c>
      <c r="H14" s="17">
        <v>0.25954946290720782</v>
      </c>
      <c r="I14" s="17">
        <v>0.2489882814571463</v>
      </c>
      <c r="K14" s="17">
        <v>0.25067811808536472</v>
      </c>
      <c r="L14" s="17">
        <v>0.26380433355831412</v>
      </c>
      <c r="N14" s="17">
        <v>0.20558163378319569</v>
      </c>
      <c r="O14" s="17">
        <v>0.32004967630062148</v>
      </c>
      <c r="P14" s="17">
        <v>0.25273831689815052</v>
      </c>
      <c r="Q14" s="17">
        <v>0.20164795395624741</v>
      </c>
      <c r="R14" s="17">
        <v>0.24971384222209209</v>
      </c>
      <c r="S14" s="17">
        <v>0.32007457950320689</v>
      </c>
      <c r="T14" s="17">
        <v>0.3055267895802064</v>
      </c>
      <c r="U14" s="17">
        <v>0.22102323371978899</v>
      </c>
      <c r="V14" s="17">
        <v>0.24326632921043501</v>
      </c>
      <c r="W14" s="17">
        <v>0.27536096956280037</v>
      </c>
      <c r="X14" s="17">
        <v>0.26681247474644509</v>
      </c>
      <c r="Y14" s="17">
        <v>0.23077264239558559</v>
      </c>
      <c r="AA14" s="17">
        <v>0.1586746467416561</v>
      </c>
      <c r="AB14" s="17">
        <v>0.230502966321353</v>
      </c>
      <c r="AC14" s="17">
        <v>0.28119854133217309</v>
      </c>
      <c r="AD14" s="17">
        <v>0.28227553081338191</v>
      </c>
      <c r="AE14" s="17">
        <v>0.30412418474325681</v>
      </c>
      <c r="AF14" s="17">
        <v>0.24974343397033291</v>
      </c>
      <c r="AG14" s="17">
        <v>0.27230934603015522</v>
      </c>
      <c r="AH14" s="17">
        <v>0.22703471744099801</v>
      </c>
      <c r="AI14" s="17">
        <v>0.21328576171602481</v>
      </c>
      <c r="AJ14" s="17">
        <v>0.28239067239139448</v>
      </c>
      <c r="AK14" s="17">
        <v>0.2235784297662512</v>
      </c>
      <c r="AL14" s="17">
        <v>0.35630765504184481</v>
      </c>
      <c r="AM14" s="17">
        <v>0.22135154805816851</v>
      </c>
      <c r="AN14" s="17">
        <v>0.19722463391721959</v>
      </c>
      <c r="AO14" s="17">
        <v>0.43447563701689101</v>
      </c>
      <c r="AP14" s="17">
        <v>0.15593167875277969</v>
      </c>
      <c r="AQ14" s="17">
        <v>0.22134138083336749</v>
      </c>
      <c r="AS14" s="17">
        <v>0.30353532609771772</v>
      </c>
      <c r="AT14" s="17">
        <v>0.24414377700675849</v>
      </c>
      <c r="AU14" s="17">
        <v>0.24729040355602541</v>
      </c>
      <c r="AV14" s="17">
        <v>0.28513218054637618</v>
      </c>
      <c r="AW14" s="17">
        <v>0.2290909691477343</v>
      </c>
      <c r="AX14" s="17">
        <v>8.1345248121019925E-2</v>
      </c>
      <c r="AY14" s="17">
        <v>0.2816070053223183</v>
      </c>
      <c r="AZ14" s="17">
        <v>0.27261228926319442</v>
      </c>
      <c r="BB14" s="17">
        <v>0.28843603286801311</v>
      </c>
      <c r="BC14" s="17">
        <v>0.2779326043793503</v>
      </c>
      <c r="BD14" s="17">
        <v>0.24222811227609639</v>
      </c>
      <c r="BE14" s="17">
        <v>0.27780334858022848</v>
      </c>
      <c r="BF14" s="17">
        <v>0.2268597559558205</v>
      </c>
      <c r="BG14" s="17">
        <v>0.1331280839355351</v>
      </c>
      <c r="BH14" s="17">
        <v>0.24114438389356349</v>
      </c>
      <c r="BI14" s="17">
        <v>0.25148171981169448</v>
      </c>
      <c r="BJ14" s="17">
        <v>0.31268948536475571</v>
      </c>
    </row>
    <row r="15" spans="2:64" ht="32.1" customHeight="1">
      <c r="B15" s="20" t="s">
        <v>148</v>
      </c>
      <c r="C15" s="17">
        <v>0.26956747416347948</v>
      </c>
      <c r="D15" s="17">
        <v>0.17897863610245851</v>
      </c>
      <c r="E15" s="17">
        <v>0.25615518530176601</v>
      </c>
      <c r="F15" s="17">
        <v>0.26758311939817331</v>
      </c>
      <c r="G15" s="17">
        <v>0.31118130469158523</v>
      </c>
      <c r="H15" s="17">
        <v>0.3254935503092829</v>
      </c>
      <c r="I15" s="17">
        <v>0.27059859647154189</v>
      </c>
      <c r="K15" s="17">
        <v>0.24169614024462821</v>
      </c>
      <c r="L15" s="17">
        <v>0.29693844698804411</v>
      </c>
      <c r="N15" s="17">
        <v>0.28536265799689242</v>
      </c>
      <c r="O15" s="17">
        <v>0.33105502452936791</v>
      </c>
      <c r="P15" s="17">
        <v>0.33173893018520267</v>
      </c>
      <c r="Q15" s="17">
        <v>0.1789340002460954</v>
      </c>
      <c r="R15" s="17">
        <v>0.29256620367010711</v>
      </c>
      <c r="S15" s="17">
        <v>0.26092977039682941</v>
      </c>
      <c r="T15" s="17">
        <v>0.31470103388363901</v>
      </c>
      <c r="U15" s="17">
        <v>0.29010193385428013</v>
      </c>
      <c r="V15" s="17">
        <v>0.22636171072361111</v>
      </c>
      <c r="W15" s="17">
        <v>0.2352910138690901</v>
      </c>
      <c r="X15" s="17">
        <v>0.24900143422053089</v>
      </c>
      <c r="Y15" s="17">
        <v>0.29202566779247507</v>
      </c>
      <c r="AA15" s="17">
        <v>9.2652121663039766E-2</v>
      </c>
      <c r="AB15" s="17">
        <v>0.2165313763249172</v>
      </c>
      <c r="AC15" s="17">
        <v>0.16276369724761519</v>
      </c>
      <c r="AD15" s="17">
        <v>0.40015920731465099</v>
      </c>
      <c r="AE15" s="17">
        <v>0.2481966060974167</v>
      </c>
      <c r="AF15" s="17">
        <v>0.29174055849117531</v>
      </c>
      <c r="AG15" s="17">
        <v>0.38846371496224108</v>
      </c>
      <c r="AH15" s="17">
        <v>0.27548498383592629</v>
      </c>
      <c r="AI15" s="17">
        <v>0.25637426068070912</v>
      </c>
      <c r="AJ15" s="17">
        <v>0.2213599250921181</v>
      </c>
      <c r="AK15" s="17">
        <v>0.21115167040545199</v>
      </c>
      <c r="AL15" s="17">
        <v>0.2297499160572686</v>
      </c>
      <c r="AM15" s="17">
        <v>0.28858782377253922</v>
      </c>
      <c r="AN15" s="17">
        <v>0.26888185865499731</v>
      </c>
      <c r="AO15" s="17">
        <v>0.31198672609046352</v>
      </c>
      <c r="AP15" s="17">
        <v>0.33076227322786239</v>
      </c>
      <c r="AQ15" s="17">
        <v>0.14348329273039451</v>
      </c>
      <c r="AS15" s="17">
        <v>0.20849287063534891</v>
      </c>
      <c r="AT15" s="17">
        <v>0.31374756508390761</v>
      </c>
      <c r="AU15" s="17">
        <v>0.2819026960661456</v>
      </c>
      <c r="AV15" s="17">
        <v>0.27672602769102522</v>
      </c>
      <c r="AW15" s="17">
        <v>0.24119623336109849</v>
      </c>
      <c r="AX15" s="17">
        <v>0.40602852760492109</v>
      </c>
      <c r="AY15" s="17">
        <v>0.14996767457096169</v>
      </c>
      <c r="AZ15" s="17">
        <v>0.25522430354516118</v>
      </c>
      <c r="BB15" s="17">
        <v>0.23146586586786461</v>
      </c>
      <c r="BC15" s="17">
        <v>0.28452833908321862</v>
      </c>
      <c r="BD15" s="17">
        <v>0.28454905966993832</v>
      </c>
      <c r="BE15" s="17">
        <v>0.28529410750929629</v>
      </c>
      <c r="BF15" s="17">
        <v>0.25301557371739092</v>
      </c>
      <c r="BG15" s="17">
        <v>0.38365249289914871</v>
      </c>
      <c r="BH15" s="17">
        <v>0.21797940435351529</v>
      </c>
      <c r="BI15" s="17">
        <v>0.2853187739554085</v>
      </c>
      <c r="BJ15" s="17">
        <v>0.32705742831435902</v>
      </c>
    </row>
    <row r="16" spans="2:64" ht="87.95" customHeight="1">
      <c r="B16" s="20" t="s">
        <v>149</v>
      </c>
      <c r="C16" s="17">
        <v>0.26783612084124081</v>
      </c>
      <c r="D16" s="17">
        <v>0.26668375181401849</v>
      </c>
      <c r="E16" s="17">
        <v>0.27727550036974719</v>
      </c>
      <c r="F16" s="17">
        <v>0.2113527189664805</v>
      </c>
      <c r="G16" s="17">
        <v>0.26192010524927362</v>
      </c>
      <c r="H16" s="17">
        <v>0.28121588573027279</v>
      </c>
      <c r="I16" s="17">
        <v>0.30228786350271619</v>
      </c>
      <c r="K16" s="17">
        <v>0.30031983621264169</v>
      </c>
      <c r="L16" s="17">
        <v>0.23727364693128231</v>
      </c>
      <c r="N16" s="17">
        <v>0.27416940578307292</v>
      </c>
      <c r="O16" s="17">
        <v>0.22264775784509791</v>
      </c>
      <c r="P16" s="17">
        <v>0.21633547727860061</v>
      </c>
      <c r="Q16" s="17">
        <v>0.34470494010570568</v>
      </c>
      <c r="R16" s="17">
        <v>0.3076787679916026</v>
      </c>
      <c r="S16" s="17">
        <v>0.25335443439643313</v>
      </c>
      <c r="T16" s="17">
        <v>0.26065428958403591</v>
      </c>
      <c r="U16" s="17">
        <v>0.28492129411449152</v>
      </c>
      <c r="V16" s="17">
        <v>0.26320945465419981</v>
      </c>
      <c r="W16" s="17">
        <v>0.23924093902910901</v>
      </c>
      <c r="X16" s="17">
        <v>0.23756542241289141</v>
      </c>
      <c r="Y16" s="17">
        <v>0.32261182816350331</v>
      </c>
      <c r="AA16" s="17">
        <v>9.0056519609779978E-2</v>
      </c>
      <c r="AB16" s="17">
        <v>0.23915234755394921</v>
      </c>
      <c r="AC16" s="17">
        <v>0.31490719774281739</v>
      </c>
      <c r="AD16" s="17">
        <v>0.253144966212904</v>
      </c>
      <c r="AE16" s="17">
        <v>0.2122579380718306</v>
      </c>
      <c r="AF16" s="17">
        <v>0.23562603291364409</v>
      </c>
      <c r="AG16" s="17">
        <v>0.28007850641637999</v>
      </c>
      <c r="AH16" s="17">
        <v>0.2790214889936371</v>
      </c>
      <c r="AI16" s="17">
        <v>0.30316658529810941</v>
      </c>
      <c r="AJ16" s="17">
        <v>0.27577716645654682</v>
      </c>
      <c r="AK16" s="17">
        <v>0.35658776626809968</v>
      </c>
      <c r="AL16" s="17">
        <v>0.26791085769911849</v>
      </c>
      <c r="AM16" s="17">
        <v>0.30995415536179471</v>
      </c>
      <c r="AN16" s="17">
        <v>0.25615209481233447</v>
      </c>
      <c r="AO16" s="17">
        <v>0.27553846127821452</v>
      </c>
      <c r="AP16" s="17">
        <v>0.30915159380325269</v>
      </c>
      <c r="AQ16" s="17">
        <v>0.1347063433759754</v>
      </c>
      <c r="AS16" s="17">
        <v>0.277617889090924</v>
      </c>
      <c r="AT16" s="17">
        <v>0.2539977985611383</v>
      </c>
      <c r="AU16" s="17">
        <v>0.31218300001579791</v>
      </c>
      <c r="AV16" s="17">
        <v>0.26424315822996802</v>
      </c>
      <c r="AW16" s="17">
        <v>0.34973563938106861</v>
      </c>
      <c r="AX16" s="17">
        <v>0.26565933287706778</v>
      </c>
      <c r="AY16" s="17">
        <v>0.18644976385927689</v>
      </c>
      <c r="AZ16" s="17">
        <v>0.21502977328003839</v>
      </c>
      <c r="BB16" s="17">
        <v>0.25449027235052729</v>
      </c>
      <c r="BC16" s="17">
        <v>0.2637357887920565</v>
      </c>
      <c r="BD16" s="17">
        <v>0.26634279507916819</v>
      </c>
      <c r="BE16" s="17">
        <v>0.24216122123825079</v>
      </c>
      <c r="BF16" s="17">
        <v>0.33508762803620329</v>
      </c>
      <c r="BG16" s="17">
        <v>0.21232420776954919</v>
      </c>
      <c r="BH16" s="17">
        <v>0.20419765037097459</v>
      </c>
      <c r="BI16" s="17">
        <v>0.24144698926523309</v>
      </c>
      <c r="BJ16" s="17">
        <v>0.25281086651481488</v>
      </c>
    </row>
    <row r="17" spans="2:62" ht="60" customHeight="1">
      <c r="B17" s="20" t="s">
        <v>150</v>
      </c>
      <c r="C17" s="17">
        <v>0.34683646597650297</v>
      </c>
      <c r="D17" s="17">
        <v>0.31017276185880471</v>
      </c>
      <c r="E17" s="17">
        <v>0.3483293876056765</v>
      </c>
      <c r="F17" s="17">
        <v>0.37388647603950681</v>
      </c>
      <c r="G17" s="17">
        <v>0.34196963184712947</v>
      </c>
      <c r="H17" s="17">
        <v>0.34864090253047753</v>
      </c>
      <c r="I17" s="17">
        <v>0.3506628993657539</v>
      </c>
      <c r="K17" s="17">
        <v>0.30672885363986879</v>
      </c>
      <c r="L17" s="17">
        <v>0.3854276394646774</v>
      </c>
      <c r="N17" s="17">
        <v>0.31684658305718921</v>
      </c>
      <c r="O17" s="17">
        <v>0.29864798666874193</v>
      </c>
      <c r="P17" s="17">
        <v>0.36984449440816008</v>
      </c>
      <c r="Q17" s="17">
        <v>0.46516211896114867</v>
      </c>
      <c r="R17" s="17">
        <v>0.30545907815245371</v>
      </c>
      <c r="S17" s="17">
        <v>0.35571878980147198</v>
      </c>
      <c r="T17" s="17">
        <v>0.31307473715779222</v>
      </c>
      <c r="U17" s="17">
        <v>0.33996083365823099</v>
      </c>
      <c r="V17" s="17">
        <v>0.36550757149342339</v>
      </c>
      <c r="W17" s="17">
        <v>0.3434833936014417</v>
      </c>
      <c r="X17" s="17">
        <v>0.37990421466834989</v>
      </c>
      <c r="Y17" s="17">
        <v>0.34082945250658231</v>
      </c>
      <c r="AA17" s="17">
        <v>0.30813827848596159</v>
      </c>
      <c r="AB17" s="17">
        <v>0.35961967970742548</v>
      </c>
      <c r="AC17" s="17">
        <v>0.39156026469185951</v>
      </c>
      <c r="AD17" s="17">
        <v>0.28817927391926468</v>
      </c>
      <c r="AE17" s="17">
        <v>0.37511985283665678</v>
      </c>
      <c r="AF17" s="17">
        <v>0.37194840365850512</v>
      </c>
      <c r="AG17" s="17">
        <v>0.27317402864593532</v>
      </c>
      <c r="AH17" s="17">
        <v>0.3495077678456745</v>
      </c>
      <c r="AI17" s="17">
        <v>0.29097451740093921</v>
      </c>
      <c r="AJ17" s="17">
        <v>0.388320884631569</v>
      </c>
      <c r="AK17" s="17">
        <v>0.33654661142295922</v>
      </c>
      <c r="AL17" s="17">
        <v>0.3822928342684575</v>
      </c>
      <c r="AM17" s="17">
        <v>0.3748567906102141</v>
      </c>
      <c r="AN17" s="17">
        <v>0.43692619119957909</v>
      </c>
      <c r="AO17" s="17">
        <v>0.38798576855634231</v>
      </c>
      <c r="AP17" s="17">
        <v>0.30880565398821258</v>
      </c>
      <c r="AQ17" s="17">
        <v>0.34950751181698342</v>
      </c>
      <c r="AS17" s="17">
        <v>0.35869464879275409</v>
      </c>
      <c r="AT17" s="17">
        <v>0.38274701486228663</v>
      </c>
      <c r="AU17" s="17">
        <v>0.41667572449163232</v>
      </c>
      <c r="AV17" s="17">
        <v>0.32356016668915188</v>
      </c>
      <c r="AW17" s="17">
        <v>0.22228189097320961</v>
      </c>
      <c r="AX17" s="17">
        <v>0.32806448445187358</v>
      </c>
      <c r="AY17" s="17">
        <v>0.2417357860469844</v>
      </c>
      <c r="AZ17" s="17">
        <v>0.35256439901020259</v>
      </c>
      <c r="BB17" s="17">
        <v>0.35848612374984601</v>
      </c>
      <c r="BC17" s="17">
        <v>0.36331315237802209</v>
      </c>
      <c r="BD17" s="17">
        <v>0.42574107643168468</v>
      </c>
      <c r="BE17" s="17">
        <v>0.40634088447442041</v>
      </c>
      <c r="BF17" s="17">
        <v>0.28011432155261762</v>
      </c>
      <c r="BG17" s="17">
        <v>0.30901389228111381</v>
      </c>
      <c r="BH17" s="17">
        <v>0.26842808845166011</v>
      </c>
      <c r="BI17" s="17">
        <v>0.37630106079071468</v>
      </c>
      <c r="BJ17" s="17">
        <v>0.36297967394958153</v>
      </c>
    </row>
    <row r="18" spans="2:62" ht="45.95" customHeight="1">
      <c r="B18" s="20" t="s">
        <v>151</v>
      </c>
      <c r="C18" s="17">
        <v>0.14786734786465441</v>
      </c>
      <c r="D18" s="17">
        <v>0.191739251938607</v>
      </c>
      <c r="E18" s="17">
        <v>0.17748590361304581</v>
      </c>
      <c r="F18" s="17">
        <v>0.1653088854263032</v>
      </c>
      <c r="G18" s="17">
        <v>0.14501652814339039</v>
      </c>
      <c r="H18" s="17">
        <v>0.1317792174658669</v>
      </c>
      <c r="I18" s="17">
        <v>9.387390226748675E-2</v>
      </c>
      <c r="K18" s="17">
        <v>0.13414751566799341</v>
      </c>
      <c r="L18" s="17">
        <v>0.1608853060846463</v>
      </c>
      <c r="N18" s="17">
        <v>0.161635563635389</v>
      </c>
      <c r="O18" s="17">
        <v>0.14154713062701529</v>
      </c>
      <c r="P18" s="17">
        <v>0.13653722815041569</v>
      </c>
      <c r="Q18" s="17">
        <v>0.15462422860266159</v>
      </c>
      <c r="R18" s="17">
        <v>0.11019843493837191</v>
      </c>
      <c r="S18" s="17">
        <v>0.16152843351822091</v>
      </c>
      <c r="T18" s="17">
        <v>0.13994911334451321</v>
      </c>
      <c r="U18" s="17">
        <v>0.13407678178074281</v>
      </c>
      <c r="V18" s="17">
        <v>0.12562248903154119</v>
      </c>
      <c r="W18" s="17">
        <v>0.17329218622087769</v>
      </c>
      <c r="X18" s="17">
        <v>0.17256347748796469</v>
      </c>
      <c r="Y18" s="17">
        <v>0.13922307223708691</v>
      </c>
      <c r="AA18" s="17">
        <v>0.1881530327605723</v>
      </c>
      <c r="AB18" s="17">
        <v>0.13223855586728589</v>
      </c>
      <c r="AC18" s="17">
        <v>0.13685062611491711</v>
      </c>
      <c r="AD18" s="17">
        <v>0.23501001445027439</v>
      </c>
      <c r="AE18" s="17">
        <v>0.18522045763750131</v>
      </c>
      <c r="AF18" s="17">
        <v>0.14543102928343049</v>
      </c>
      <c r="AG18" s="17">
        <v>0.14544730862448979</v>
      </c>
      <c r="AH18" s="17">
        <v>8.8699538422586099E-2</v>
      </c>
      <c r="AI18" s="17">
        <v>0.1732486754312644</v>
      </c>
      <c r="AJ18" s="17">
        <v>0.1133252692151462</v>
      </c>
      <c r="AK18" s="17">
        <v>0.14088200201561191</v>
      </c>
      <c r="AL18" s="17">
        <v>9.7836017321873067E-2</v>
      </c>
      <c r="AM18" s="17">
        <v>0.21040211823293961</v>
      </c>
      <c r="AN18" s="17">
        <v>0.1227035133645141</v>
      </c>
      <c r="AO18" s="17">
        <v>0.23627634756519411</v>
      </c>
      <c r="AP18" s="17">
        <v>0.1039635464272448</v>
      </c>
      <c r="AQ18" s="17">
        <v>0.11826777783939139</v>
      </c>
      <c r="AS18" s="17">
        <v>0.13898724262596621</v>
      </c>
      <c r="AT18" s="17">
        <v>0.14852879556333651</v>
      </c>
      <c r="AU18" s="17">
        <v>0.19690909232246431</v>
      </c>
      <c r="AV18" s="17">
        <v>0.13716279566002509</v>
      </c>
      <c r="AW18" s="17">
        <v>0.1462877201258144</v>
      </c>
      <c r="AX18" s="17">
        <v>0.14421164792630589</v>
      </c>
      <c r="AY18" s="17">
        <v>0.1455317425220897</v>
      </c>
      <c r="AZ18" s="17">
        <v>0.13605156504509339</v>
      </c>
      <c r="BB18" s="17">
        <v>0.1635155720011022</v>
      </c>
      <c r="BC18" s="17">
        <v>0.16053257938910651</v>
      </c>
      <c r="BD18" s="17">
        <v>0.21361194261094049</v>
      </c>
      <c r="BE18" s="17">
        <v>0.13473531702191729</v>
      </c>
      <c r="BF18" s="17">
        <v>0.131629941776892</v>
      </c>
      <c r="BG18" s="17">
        <v>0.17376638010785209</v>
      </c>
      <c r="BH18" s="17">
        <v>0.1190027203929462</v>
      </c>
      <c r="BI18" s="17">
        <v>0.1215138501444601</v>
      </c>
      <c r="BJ18" s="17">
        <v>0.11675843869802539</v>
      </c>
    </row>
    <row r="19" spans="2:62" ht="18.95" customHeight="1">
      <c r="B19" s="20" t="s">
        <v>152</v>
      </c>
      <c r="C19" s="17">
        <v>6.1545519543039551E-2</v>
      </c>
      <c r="D19" s="17">
        <v>8.4233867580527172E-2</v>
      </c>
      <c r="E19" s="17">
        <v>4.5483465451027147E-2</v>
      </c>
      <c r="F19" s="17">
        <v>7.944526544455216E-2</v>
      </c>
      <c r="G19" s="17">
        <v>7.1686097242671262E-2</v>
      </c>
      <c r="H19" s="17">
        <v>5.4405685990793901E-2</v>
      </c>
      <c r="I19" s="17">
        <v>4.1838280622432979E-2</v>
      </c>
      <c r="K19" s="17">
        <v>3.8071470240601521E-2</v>
      </c>
      <c r="L19" s="17">
        <v>8.4762095678334426E-2</v>
      </c>
      <c r="N19" s="17">
        <v>6.7844020497358146E-2</v>
      </c>
      <c r="O19" s="17">
        <v>0</v>
      </c>
      <c r="P19" s="17">
        <v>0.1150613632189306</v>
      </c>
      <c r="Q19" s="17">
        <v>4.7201408842526028E-2</v>
      </c>
      <c r="R19" s="17">
        <v>6.7417069250752956E-2</v>
      </c>
      <c r="S19" s="17">
        <v>4.1408529681933703E-2</v>
      </c>
      <c r="T19" s="17">
        <v>5.5961583625138277E-2</v>
      </c>
      <c r="U19" s="17">
        <v>8.5322601280117538E-2</v>
      </c>
      <c r="V19" s="17">
        <v>7.1808230728528807E-2</v>
      </c>
      <c r="W19" s="17">
        <v>6.0703284496373751E-2</v>
      </c>
      <c r="X19" s="17">
        <v>6.5692435225378168E-2</v>
      </c>
      <c r="Y19" s="17">
        <v>2.4471620744463161E-2</v>
      </c>
      <c r="AA19" s="17">
        <v>0.38345098297917868</v>
      </c>
      <c r="AB19" s="17">
        <v>8.4743604557311808E-2</v>
      </c>
      <c r="AC19" s="17">
        <v>6.0848705297855139E-2</v>
      </c>
      <c r="AD19" s="17">
        <v>5.9406389681707618E-2</v>
      </c>
      <c r="AE19" s="17">
        <v>6.8045794193375531E-2</v>
      </c>
      <c r="AF19" s="17">
        <v>6.3096000742212652E-2</v>
      </c>
      <c r="AG19" s="17">
        <v>4.7552265186141487E-2</v>
      </c>
      <c r="AH19" s="17">
        <v>5.7480565827855289E-2</v>
      </c>
      <c r="AI19" s="17">
        <v>5.7611637908654499E-2</v>
      </c>
      <c r="AJ19" s="17">
        <v>3.5361231010373452E-2</v>
      </c>
      <c r="AK19" s="17">
        <v>3.4681280219636047E-2</v>
      </c>
      <c r="AL19" s="17">
        <v>1.7950694758441979E-2</v>
      </c>
      <c r="AM19" s="17">
        <v>9.6946391447762029E-3</v>
      </c>
      <c r="AN19" s="17">
        <v>0</v>
      </c>
      <c r="AO19" s="17">
        <v>2.015681178986722E-2</v>
      </c>
      <c r="AP19" s="17">
        <v>5.4740982952194588E-2</v>
      </c>
      <c r="AQ19" s="17">
        <v>0.26030977242570902</v>
      </c>
      <c r="AS19" s="17">
        <v>4.0172113809441648E-2</v>
      </c>
      <c r="AT19" s="17">
        <v>4.6164907769672137E-2</v>
      </c>
      <c r="AU19" s="17">
        <v>1.6716664499063751E-2</v>
      </c>
      <c r="AV19" s="17">
        <v>4.3319565900282603E-2</v>
      </c>
      <c r="AW19" s="17">
        <v>4.9106362044670407E-2</v>
      </c>
      <c r="AX19" s="17">
        <v>4.0756228445930513E-2</v>
      </c>
      <c r="AY19" s="17">
        <v>0.30885994050665277</v>
      </c>
      <c r="AZ19" s="17">
        <v>0.1156015513000279</v>
      </c>
      <c r="BB19" s="17">
        <v>3.6094393900343913E-2</v>
      </c>
      <c r="BC19" s="17">
        <v>4.7933887286889409E-2</v>
      </c>
      <c r="BD19" s="17">
        <v>2.2342593871911669E-2</v>
      </c>
      <c r="BE19" s="17">
        <v>2.8293670426426991E-2</v>
      </c>
      <c r="BF19" s="17">
        <v>4.1366842251311417E-2</v>
      </c>
      <c r="BG19" s="17">
        <v>3.8465992885633793E-2</v>
      </c>
      <c r="BH19" s="17">
        <v>0.22336955715374901</v>
      </c>
      <c r="BI19" s="17">
        <v>0.15942353965410749</v>
      </c>
      <c r="BJ19" s="17">
        <v>1.1870172981858031E-2</v>
      </c>
    </row>
    <row r="21" spans="2:62">
      <c r="B21" t="s">
        <v>307</v>
      </c>
    </row>
    <row r="22" spans="2:62">
      <c r="B22" t="s">
        <v>9</v>
      </c>
    </row>
    <row r="24" spans="2:62">
      <c r="B24"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BL24"/>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153</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74.099999999999994" customHeight="1">
      <c r="B9" s="20" t="s">
        <v>154</v>
      </c>
      <c r="C9" s="17">
        <v>9.8055546366375493E-2</v>
      </c>
      <c r="D9" s="17">
        <v>4.7993235664308111E-2</v>
      </c>
      <c r="E9" s="17">
        <v>4.8683573977343672E-2</v>
      </c>
      <c r="F9" s="17">
        <v>9.7819676239315714E-2</v>
      </c>
      <c r="G9" s="17">
        <v>0.102402622478395</v>
      </c>
      <c r="H9" s="17">
        <v>0.1241941302090433</v>
      </c>
      <c r="I9" s="17">
        <v>0.15039618289993581</v>
      </c>
      <c r="K9" s="17">
        <v>0.1092164578194651</v>
      </c>
      <c r="L9" s="17">
        <v>8.7581481661835589E-2</v>
      </c>
      <c r="N9" s="17">
        <v>9.3461176681716371E-2</v>
      </c>
      <c r="O9" s="17">
        <v>7.7993113440626496E-2</v>
      </c>
      <c r="P9" s="17">
        <v>0.1163642252985044</v>
      </c>
      <c r="Q9" s="17">
        <v>8.4769430936432175E-2</v>
      </c>
      <c r="R9" s="17">
        <v>7.7203080126643245E-2</v>
      </c>
      <c r="S9" s="17">
        <v>0.1089931061152867</v>
      </c>
      <c r="T9" s="17">
        <v>0.1474442721907101</v>
      </c>
      <c r="U9" s="17">
        <v>0.11926500116271441</v>
      </c>
      <c r="V9" s="17">
        <v>6.6135815867027367E-2</v>
      </c>
      <c r="W9" s="17">
        <v>8.360178897579347E-2</v>
      </c>
      <c r="X9" s="17">
        <v>0.101472439162102</v>
      </c>
      <c r="Y9" s="17">
        <v>0.1121256116101865</v>
      </c>
      <c r="AA9" s="17">
        <v>9.5014446530915911E-2</v>
      </c>
      <c r="AB9" s="17">
        <v>7.7519471226102823E-2</v>
      </c>
      <c r="AC9" s="17">
        <v>8.0225432433476171E-2</v>
      </c>
      <c r="AD9" s="17">
        <v>0.1178072218424579</v>
      </c>
      <c r="AE9" s="17">
        <v>9.0099072326404961E-2</v>
      </c>
      <c r="AF9" s="17">
        <v>0.1235969534726904</v>
      </c>
      <c r="AG9" s="17">
        <v>0.11658526685713889</v>
      </c>
      <c r="AH9" s="17">
        <v>8.8722533282305643E-2</v>
      </c>
      <c r="AI9" s="17">
        <v>8.6697049211748159E-2</v>
      </c>
      <c r="AJ9" s="17">
        <v>0.102832374306984</v>
      </c>
      <c r="AK9" s="17">
        <v>0.10576325593362081</v>
      </c>
      <c r="AL9" s="17">
        <v>7.2460435617224941E-2</v>
      </c>
      <c r="AM9" s="17">
        <v>6.5030339165110404E-2</v>
      </c>
      <c r="AN9" s="17">
        <v>9.665043117614959E-2</v>
      </c>
      <c r="AO9" s="17">
        <v>7.912355235331088E-2</v>
      </c>
      <c r="AP9" s="17">
        <v>0.12591063011834699</v>
      </c>
      <c r="AQ9" s="17">
        <v>8.7985608422222597E-2</v>
      </c>
      <c r="AS9" s="17">
        <v>0.12407750452499559</v>
      </c>
      <c r="AT9" s="17">
        <v>5.342648598588861E-2</v>
      </c>
      <c r="AU9" s="17">
        <v>4.5726364599700073E-2</v>
      </c>
      <c r="AV9" s="17">
        <v>3.5186950290877352E-2</v>
      </c>
      <c r="AW9" s="17">
        <v>0.2215809388987505</v>
      </c>
      <c r="AX9" s="17">
        <v>2.1650055391144389E-2</v>
      </c>
      <c r="AY9" s="17">
        <v>0.11150994543623879</v>
      </c>
      <c r="AZ9" s="17">
        <v>0.12754763154576379</v>
      </c>
      <c r="BB9" s="17">
        <v>8.9215475508580375E-2</v>
      </c>
      <c r="BC9" s="17">
        <v>4.0563859508759598E-2</v>
      </c>
      <c r="BD9" s="17">
        <v>4.5362112248679282E-2</v>
      </c>
      <c r="BE9" s="17">
        <v>2.0291537656662289E-2</v>
      </c>
      <c r="BF9" s="17">
        <v>0.18636318290396431</v>
      </c>
      <c r="BG9" s="17">
        <v>3.966433163332686E-2</v>
      </c>
      <c r="BH9" s="17">
        <v>0.196349673405952</v>
      </c>
      <c r="BI9" s="17">
        <v>5.7275349776161472E-2</v>
      </c>
      <c r="BJ9" s="17">
        <v>0.19488939202029751</v>
      </c>
    </row>
    <row r="10" spans="2:64" ht="18.95" customHeight="1">
      <c r="B10" s="20" t="s">
        <v>74</v>
      </c>
      <c r="C10" s="17">
        <v>3.829839599780354E-2</v>
      </c>
      <c r="D10" s="17">
        <v>2.5456960308704021E-2</v>
      </c>
      <c r="E10" s="17">
        <v>1.446780847989229E-2</v>
      </c>
      <c r="F10" s="17">
        <v>3.1293929216412941E-2</v>
      </c>
      <c r="G10" s="17">
        <v>4.6374585543936947E-2</v>
      </c>
      <c r="H10" s="17">
        <v>4.7342440182751182E-2</v>
      </c>
      <c r="I10" s="17">
        <v>5.9224125117470272E-2</v>
      </c>
      <c r="K10" s="17">
        <v>3.9155099473332483E-2</v>
      </c>
      <c r="L10" s="17">
        <v>3.7630832514740538E-2</v>
      </c>
      <c r="N10" s="17">
        <v>1.2445547094693281E-2</v>
      </c>
      <c r="O10" s="17">
        <v>3.093795156396914E-2</v>
      </c>
      <c r="P10" s="17">
        <v>5.8324013868776232E-2</v>
      </c>
      <c r="Q10" s="17">
        <v>7.1456990491318387E-2</v>
      </c>
      <c r="R10" s="17">
        <v>6.5777383680282908E-2</v>
      </c>
      <c r="S10" s="17">
        <v>2.4258918153956099E-2</v>
      </c>
      <c r="T10" s="17">
        <v>2.8404619750322092E-2</v>
      </c>
      <c r="U10" s="17">
        <v>4.7917525569043683E-2</v>
      </c>
      <c r="V10" s="17">
        <v>5.5135246882113763E-2</v>
      </c>
      <c r="W10" s="17">
        <v>2.5564872777449229E-2</v>
      </c>
      <c r="X10" s="17">
        <v>3.0620463096474631E-2</v>
      </c>
      <c r="Y10" s="17">
        <v>3.090101848006031E-2</v>
      </c>
      <c r="AA10" s="17">
        <v>2.9810666798695429E-2</v>
      </c>
      <c r="AB10" s="17">
        <v>6.1701268974895612E-2</v>
      </c>
      <c r="AC10" s="17">
        <v>6.6815369171305872E-2</v>
      </c>
      <c r="AD10" s="17">
        <v>5.3512452343414812E-2</v>
      </c>
      <c r="AE10" s="17">
        <v>4.2255983842214059E-2</v>
      </c>
      <c r="AF10" s="17">
        <v>3.1692325066455487E-2</v>
      </c>
      <c r="AG10" s="17">
        <v>2.9369964673202222E-2</v>
      </c>
      <c r="AH10" s="17">
        <v>3.1118979564618399E-2</v>
      </c>
      <c r="AI10" s="17">
        <v>5.7540988369533932E-2</v>
      </c>
      <c r="AJ10" s="17">
        <v>2.6383007350696461E-2</v>
      </c>
      <c r="AK10" s="17">
        <v>2.8287979308103631E-2</v>
      </c>
      <c r="AL10" s="17">
        <v>3.411375683325648E-2</v>
      </c>
      <c r="AM10" s="17">
        <v>1.03340344519538E-2</v>
      </c>
      <c r="AN10" s="17">
        <v>2.2921704735297411E-2</v>
      </c>
      <c r="AO10" s="17">
        <v>3.8143233224126792E-2</v>
      </c>
      <c r="AP10" s="17">
        <v>4.3072807639500332E-2</v>
      </c>
      <c r="AQ10" s="17">
        <v>3.4939071274801892E-2</v>
      </c>
      <c r="AS10" s="17">
        <v>3.8371710719089312E-2</v>
      </c>
      <c r="AT10" s="17">
        <v>2.8192448044005201E-2</v>
      </c>
      <c r="AU10" s="17">
        <v>2.8535674667703528E-2</v>
      </c>
      <c r="AV10" s="17">
        <v>7.1638920529116766E-3</v>
      </c>
      <c r="AW10" s="17">
        <v>6.705043707970422E-2</v>
      </c>
      <c r="AX10" s="17">
        <v>0</v>
      </c>
      <c r="AY10" s="17">
        <v>5.451782495090169E-2</v>
      </c>
      <c r="AZ10" s="17">
        <v>5.7066442342010623E-2</v>
      </c>
      <c r="BB10" s="17">
        <v>3.7463156763267863E-2</v>
      </c>
      <c r="BC10" s="17">
        <v>1.8659770775235691E-2</v>
      </c>
      <c r="BD10" s="17">
        <v>3.4519169358004753E-2</v>
      </c>
      <c r="BE10" s="17">
        <v>1.285408874589339E-2</v>
      </c>
      <c r="BF10" s="17">
        <v>6.395933991662249E-2</v>
      </c>
      <c r="BG10" s="17">
        <v>0</v>
      </c>
      <c r="BH10" s="17">
        <v>3.8498619233533808E-2</v>
      </c>
      <c r="BI10" s="17">
        <v>5.6771279956626633E-2</v>
      </c>
      <c r="BJ10" s="17">
        <v>5.884476370717874E-2</v>
      </c>
    </row>
    <row r="11" spans="2:64" ht="18.95" customHeight="1">
      <c r="B11" s="20" t="s">
        <v>75</v>
      </c>
      <c r="C11" s="17">
        <v>4.9096893537018987E-2</v>
      </c>
      <c r="D11" s="17">
        <v>5.4638638645197239E-2</v>
      </c>
      <c r="E11" s="17">
        <v>5.3141304613234658E-2</v>
      </c>
      <c r="F11" s="17">
        <v>3.1473245981126698E-2</v>
      </c>
      <c r="G11" s="17">
        <v>4.8897725792925492E-2</v>
      </c>
      <c r="H11" s="17">
        <v>3.093314772458795E-2</v>
      </c>
      <c r="I11" s="17">
        <v>6.8696830519996074E-2</v>
      </c>
      <c r="K11" s="17">
        <v>5.3080349606216583E-2</v>
      </c>
      <c r="L11" s="17">
        <v>4.5421088335137277E-2</v>
      </c>
      <c r="N11" s="17">
        <v>4.9809896061515022E-2</v>
      </c>
      <c r="O11" s="17">
        <v>6.4436583006158052E-2</v>
      </c>
      <c r="P11" s="17">
        <v>2.9246499959034031E-2</v>
      </c>
      <c r="Q11" s="17">
        <v>7.2317644933920094E-2</v>
      </c>
      <c r="R11" s="17">
        <v>5.0632380900990877E-2</v>
      </c>
      <c r="S11" s="17">
        <v>5.9964610684612688E-2</v>
      </c>
      <c r="T11" s="17">
        <v>4.8707764610603749E-2</v>
      </c>
      <c r="U11" s="17">
        <v>3.7832122329895662E-2</v>
      </c>
      <c r="V11" s="17">
        <v>4.9354590806704617E-2</v>
      </c>
      <c r="W11" s="17">
        <v>4.0321436372007607E-2</v>
      </c>
      <c r="X11" s="17">
        <v>6.2362656157613092E-2</v>
      </c>
      <c r="Y11" s="17">
        <v>3.6871576856599128E-2</v>
      </c>
      <c r="AA11" s="17">
        <v>0</v>
      </c>
      <c r="AB11" s="17">
        <v>9.6685634008728941E-2</v>
      </c>
      <c r="AC11" s="17">
        <v>4.130389588218715E-2</v>
      </c>
      <c r="AD11" s="17">
        <v>5.2097690087060763E-2</v>
      </c>
      <c r="AE11" s="17">
        <v>3.2060853752227038E-2</v>
      </c>
      <c r="AF11" s="17">
        <v>4.4625332390896763E-2</v>
      </c>
      <c r="AG11" s="17">
        <v>6.8562625077046371E-2</v>
      </c>
      <c r="AH11" s="17">
        <v>3.2081647060251892E-2</v>
      </c>
      <c r="AI11" s="17">
        <v>2.5486834431863201E-2</v>
      </c>
      <c r="AJ11" s="17">
        <v>6.0903122236169588E-2</v>
      </c>
      <c r="AK11" s="17">
        <v>7.2172109865646608E-2</v>
      </c>
      <c r="AL11" s="17">
        <v>5.4850422343214099E-2</v>
      </c>
      <c r="AM11" s="17">
        <v>5.2864787426874352E-2</v>
      </c>
      <c r="AN11" s="17">
        <v>2.3785356723793401E-2</v>
      </c>
      <c r="AO11" s="17">
        <v>3.7343844199768057E-2</v>
      </c>
      <c r="AP11" s="17">
        <v>3.5491882389750297E-2</v>
      </c>
      <c r="AQ11" s="17">
        <v>5.1495420788411253E-2</v>
      </c>
      <c r="AS11" s="17">
        <v>6.6334662371879918E-2</v>
      </c>
      <c r="AT11" s="17">
        <v>3.4494250269247087E-2</v>
      </c>
      <c r="AU11" s="17">
        <v>4.8682055364806798E-2</v>
      </c>
      <c r="AV11" s="17">
        <v>6.4063419697467205E-2</v>
      </c>
      <c r="AW11" s="17">
        <v>5.4889791367864038E-2</v>
      </c>
      <c r="AX11" s="17">
        <v>6.0693520447646358E-2</v>
      </c>
      <c r="AY11" s="17">
        <v>3.7906069696391313E-2</v>
      </c>
      <c r="AZ11" s="17">
        <v>4.9325687678613332E-2</v>
      </c>
      <c r="BB11" s="17">
        <v>6.3445707204605031E-2</v>
      </c>
      <c r="BC11" s="17">
        <v>4.8313117612550492E-2</v>
      </c>
      <c r="BD11" s="17">
        <v>2.7233037397330729E-2</v>
      </c>
      <c r="BE11" s="17">
        <v>3.5939919216520129E-2</v>
      </c>
      <c r="BF11" s="17">
        <v>6.2075749523049513E-2</v>
      </c>
      <c r="BG11" s="17">
        <v>5.7282938455418993E-2</v>
      </c>
      <c r="BH11" s="17">
        <v>5.2891309274209472E-2</v>
      </c>
      <c r="BI11" s="17">
        <v>3.443469523368569E-2</v>
      </c>
      <c r="BJ11" s="17">
        <v>3.5754600767352741E-2</v>
      </c>
    </row>
    <row r="12" spans="2:64" ht="18.95" customHeight="1">
      <c r="B12" s="20" t="s">
        <v>76</v>
      </c>
      <c r="C12" s="17">
        <v>5.9606379627791251E-2</v>
      </c>
      <c r="D12" s="17">
        <v>9.4254247532614605E-2</v>
      </c>
      <c r="E12" s="17">
        <v>4.0151743826865753E-2</v>
      </c>
      <c r="F12" s="17">
        <v>4.7155267520540639E-2</v>
      </c>
      <c r="G12" s="17">
        <v>5.5823151092150858E-2</v>
      </c>
      <c r="H12" s="17">
        <v>6.5761797126732066E-2</v>
      </c>
      <c r="I12" s="17">
        <v>6.1630552272878017E-2</v>
      </c>
      <c r="K12" s="17">
        <v>5.7234628631473432E-2</v>
      </c>
      <c r="L12" s="17">
        <v>6.218879754626986E-2</v>
      </c>
      <c r="N12" s="17">
        <v>8.1034643048508409E-2</v>
      </c>
      <c r="O12" s="17">
        <v>6.3780367753239184E-2</v>
      </c>
      <c r="P12" s="17">
        <v>7.6661384614178776E-2</v>
      </c>
      <c r="Q12" s="17">
        <v>9.5273733193110194E-2</v>
      </c>
      <c r="R12" s="17">
        <v>5.494853361325891E-2</v>
      </c>
      <c r="S12" s="17">
        <v>4.2404389872356688E-2</v>
      </c>
      <c r="T12" s="17">
        <v>6.2112054399370592E-2</v>
      </c>
      <c r="U12" s="17">
        <v>3.7965231585300331E-2</v>
      </c>
      <c r="V12" s="17">
        <v>7.017480795192424E-2</v>
      </c>
      <c r="W12" s="17">
        <v>5.1281289145640167E-2</v>
      </c>
      <c r="X12" s="17">
        <v>5.8135864538568727E-2</v>
      </c>
      <c r="Y12" s="17">
        <v>5.6141684092342319E-2</v>
      </c>
      <c r="AA12" s="17">
        <v>0.14677784709407821</v>
      </c>
      <c r="AB12" s="17">
        <v>0.11585178062318249</v>
      </c>
      <c r="AC12" s="17">
        <v>8.3026940827140294E-2</v>
      </c>
      <c r="AD12" s="17">
        <v>2.6046103614501659E-2</v>
      </c>
      <c r="AE12" s="17">
        <v>7.9787816647452978E-2</v>
      </c>
      <c r="AF12" s="17">
        <v>6.316903842662816E-2</v>
      </c>
      <c r="AG12" s="17">
        <v>4.2693613874050303E-2</v>
      </c>
      <c r="AH12" s="17">
        <v>3.7267427130864637E-2</v>
      </c>
      <c r="AI12" s="17">
        <v>5.8124829473747038E-2</v>
      </c>
      <c r="AJ12" s="17">
        <v>7.9816766898737929E-2</v>
      </c>
      <c r="AK12" s="17">
        <v>5.0290713584362268E-2</v>
      </c>
      <c r="AL12" s="17">
        <v>3.7501468206719193E-2</v>
      </c>
      <c r="AM12" s="17">
        <v>5.4229576906140317E-2</v>
      </c>
      <c r="AN12" s="17">
        <v>2.2759671381695969E-2</v>
      </c>
      <c r="AO12" s="17">
        <v>8.3287283080659788E-2</v>
      </c>
      <c r="AP12" s="17">
        <v>4.4241410798679028E-2</v>
      </c>
      <c r="AQ12" s="17">
        <v>3.2424984238127952E-2</v>
      </c>
      <c r="AS12" s="17">
        <v>7.1866896174406197E-2</v>
      </c>
      <c r="AT12" s="17">
        <v>4.2169686774748957E-2</v>
      </c>
      <c r="AU12" s="17">
        <v>6.1144740036832707E-2</v>
      </c>
      <c r="AV12" s="17">
        <v>6.5139449259645238E-2</v>
      </c>
      <c r="AW12" s="17">
        <v>5.8316016495774121E-2</v>
      </c>
      <c r="AX12" s="17">
        <v>8.1474791570779206E-2</v>
      </c>
      <c r="AY12" s="17">
        <v>9.3142118347423655E-2</v>
      </c>
      <c r="AZ12" s="17">
        <v>6.9333959768473299E-2</v>
      </c>
      <c r="BB12" s="17">
        <v>7.0978521801742675E-2</v>
      </c>
      <c r="BC12" s="17">
        <v>4.4518252085885328E-2</v>
      </c>
      <c r="BD12" s="17">
        <v>4.0631384818906893E-2</v>
      </c>
      <c r="BE12" s="17">
        <v>6.186988712471115E-2</v>
      </c>
      <c r="BF12" s="17">
        <v>6.7618202816543294E-2</v>
      </c>
      <c r="BG12" s="17">
        <v>5.7584642243090969E-2</v>
      </c>
      <c r="BH12" s="17">
        <v>7.9966479504537974E-2</v>
      </c>
      <c r="BI12" s="17">
        <v>5.1052410715538038E-2</v>
      </c>
      <c r="BJ12" s="17">
        <v>6.0688194589382551E-2</v>
      </c>
    </row>
    <row r="13" spans="2:64" ht="18.95" customHeight="1">
      <c r="B13" s="20" t="s">
        <v>155</v>
      </c>
      <c r="C13" s="17">
        <v>6.981261836797048E-2</v>
      </c>
      <c r="D13" s="17">
        <v>8.3433305755765227E-2</v>
      </c>
      <c r="E13" s="17">
        <v>7.4480457185773133E-2</v>
      </c>
      <c r="F13" s="17">
        <v>8.1538414144958174E-2</v>
      </c>
      <c r="G13" s="17">
        <v>7.1974477671771744E-2</v>
      </c>
      <c r="H13" s="17">
        <v>5.6742688105919287E-2</v>
      </c>
      <c r="I13" s="17">
        <v>5.4591850195891717E-2</v>
      </c>
      <c r="K13" s="17">
        <v>6.2961037084010629E-2</v>
      </c>
      <c r="L13" s="17">
        <v>7.6818906208755894E-2</v>
      </c>
      <c r="N13" s="17">
        <v>9.9176750202754363E-2</v>
      </c>
      <c r="O13" s="17">
        <v>6.2992234226394481E-2</v>
      </c>
      <c r="P13" s="17">
        <v>5.0123577015507362E-2</v>
      </c>
      <c r="Q13" s="17">
        <v>7.0604362195700709E-2</v>
      </c>
      <c r="R13" s="17">
        <v>4.5675280425641437E-2</v>
      </c>
      <c r="S13" s="17">
        <v>8.4861310951808822E-2</v>
      </c>
      <c r="T13" s="17">
        <v>4.9407937599237818E-2</v>
      </c>
      <c r="U13" s="17">
        <v>9.2665426742334869E-2</v>
      </c>
      <c r="V13" s="17">
        <v>6.950884351078801E-2</v>
      </c>
      <c r="W13" s="17">
        <v>4.6667450377607063E-2</v>
      </c>
      <c r="X13" s="17">
        <v>8.7514061520858402E-2</v>
      </c>
      <c r="Y13" s="17">
        <v>7.3633358736739485E-2</v>
      </c>
      <c r="AA13" s="17">
        <v>6.4576294485614402E-2</v>
      </c>
      <c r="AB13" s="17">
        <v>7.9077519198788568E-2</v>
      </c>
      <c r="AC13" s="17">
        <v>0.1294498986465939</v>
      </c>
      <c r="AD13" s="17">
        <v>7.0496516544259605E-2</v>
      </c>
      <c r="AE13" s="17">
        <v>8.4871301272590391E-2</v>
      </c>
      <c r="AF13" s="17">
        <v>6.8209649327245173E-2</v>
      </c>
      <c r="AG13" s="17">
        <v>7.3208806576405758E-2</v>
      </c>
      <c r="AH13" s="17">
        <v>3.6376299541680757E-2</v>
      </c>
      <c r="AI13" s="17">
        <v>8.1418322259253814E-2</v>
      </c>
      <c r="AJ13" s="17">
        <v>6.1012447168856503E-2</v>
      </c>
      <c r="AK13" s="17">
        <v>6.9635304700476769E-2</v>
      </c>
      <c r="AL13" s="17">
        <v>7.2398077290404844E-2</v>
      </c>
      <c r="AM13" s="17">
        <v>5.2656649796914132E-2</v>
      </c>
      <c r="AN13" s="17">
        <v>5.1060839689281212E-2</v>
      </c>
      <c r="AO13" s="17">
        <v>3.9147795860013983E-2</v>
      </c>
      <c r="AP13" s="17">
        <v>5.4694733213028902E-2</v>
      </c>
      <c r="AQ13" s="17">
        <v>5.0702869787711928E-2</v>
      </c>
      <c r="AS13" s="17">
        <v>3.5578266019271498E-2</v>
      </c>
      <c r="AT13" s="17">
        <v>8.0771364943357696E-2</v>
      </c>
      <c r="AU13" s="17">
        <v>8.5163303843381361E-2</v>
      </c>
      <c r="AV13" s="17">
        <v>8.9840176977172254E-2</v>
      </c>
      <c r="AW13" s="17">
        <v>7.0052538688099797E-2</v>
      </c>
      <c r="AX13" s="17">
        <v>6.0628944168832917E-2</v>
      </c>
      <c r="AY13" s="17">
        <v>2.0050697451697169E-2</v>
      </c>
      <c r="AZ13" s="17">
        <v>7.5624111840061001E-2</v>
      </c>
      <c r="BB13" s="17">
        <v>5.2327005124951587E-2</v>
      </c>
      <c r="BC13" s="17">
        <v>6.9484469891517353E-2</v>
      </c>
      <c r="BD13" s="17">
        <v>8.1171482605834844E-2</v>
      </c>
      <c r="BE13" s="17">
        <v>7.6030733024713373E-2</v>
      </c>
      <c r="BF13" s="17">
        <v>7.9939132052058909E-2</v>
      </c>
      <c r="BG13" s="17">
        <v>7.5771936612079677E-2</v>
      </c>
      <c r="BH13" s="17">
        <v>8.8368161235417908E-2</v>
      </c>
      <c r="BI13" s="17">
        <v>4.4328442233903038E-2</v>
      </c>
      <c r="BJ13" s="17">
        <v>4.9823135198677357E-2</v>
      </c>
    </row>
    <row r="14" spans="2:64" ht="18.95" customHeight="1">
      <c r="B14" s="20" t="s">
        <v>156</v>
      </c>
      <c r="C14" s="17">
        <v>0.201053242627454</v>
      </c>
      <c r="D14" s="17">
        <v>0.21280589700953001</v>
      </c>
      <c r="E14" s="17">
        <v>0.17141614706236991</v>
      </c>
      <c r="F14" s="17">
        <v>0.20713760593670441</v>
      </c>
      <c r="G14" s="17">
        <v>0.20865010919045179</v>
      </c>
      <c r="H14" s="17">
        <v>0.21671308652925</v>
      </c>
      <c r="I14" s="17">
        <v>0.19592016161749251</v>
      </c>
      <c r="K14" s="17">
        <v>0.15115295346749799</v>
      </c>
      <c r="L14" s="17">
        <v>0.24858787450080019</v>
      </c>
      <c r="N14" s="17">
        <v>0.17508699124549579</v>
      </c>
      <c r="O14" s="17">
        <v>0.27129074719061003</v>
      </c>
      <c r="P14" s="17">
        <v>0.16048830306326051</v>
      </c>
      <c r="Q14" s="17">
        <v>0.17996322171338619</v>
      </c>
      <c r="R14" s="17">
        <v>0.20616318512077009</v>
      </c>
      <c r="S14" s="17">
        <v>0.1981469858922483</v>
      </c>
      <c r="T14" s="17">
        <v>0.18839025566823631</v>
      </c>
      <c r="U14" s="17">
        <v>0.20353768299411881</v>
      </c>
      <c r="V14" s="17">
        <v>0.22637468851864209</v>
      </c>
      <c r="W14" s="17">
        <v>0.19574021486993209</v>
      </c>
      <c r="X14" s="17">
        <v>0.21627385472916319</v>
      </c>
      <c r="Y14" s="17">
        <v>0.20038662059328291</v>
      </c>
      <c r="AA14" s="17">
        <v>0.23901897558584459</v>
      </c>
      <c r="AB14" s="17">
        <v>0.2295799416933498</v>
      </c>
      <c r="AC14" s="17">
        <v>0.18563861239216339</v>
      </c>
      <c r="AD14" s="17">
        <v>0.26153580198621318</v>
      </c>
      <c r="AE14" s="17">
        <v>0.2147311168794199</v>
      </c>
      <c r="AF14" s="17">
        <v>0.2351357029032326</v>
      </c>
      <c r="AG14" s="17">
        <v>0.2138614295475996</v>
      </c>
      <c r="AH14" s="17">
        <v>0.20306911332427649</v>
      </c>
      <c r="AI14" s="17">
        <v>0.19863071494585419</v>
      </c>
      <c r="AJ14" s="17">
        <v>0.10186219173546041</v>
      </c>
      <c r="AK14" s="17">
        <v>0.15458758982821261</v>
      </c>
      <c r="AL14" s="17">
        <v>0.16663979490367789</v>
      </c>
      <c r="AM14" s="17">
        <v>0.25652439228579638</v>
      </c>
      <c r="AN14" s="17">
        <v>9.899619710173993E-2</v>
      </c>
      <c r="AO14" s="17">
        <v>0.1599597563622269</v>
      </c>
      <c r="AP14" s="17">
        <v>8.740956688440088E-2</v>
      </c>
      <c r="AQ14" s="17">
        <v>0.42691140694437107</v>
      </c>
      <c r="AS14" s="17">
        <v>0.17701842014104399</v>
      </c>
      <c r="AT14" s="17">
        <v>0.18241848312540071</v>
      </c>
      <c r="AU14" s="17">
        <v>0.20684986617686099</v>
      </c>
      <c r="AV14" s="17">
        <v>0.1999857517374653</v>
      </c>
      <c r="AW14" s="17">
        <v>0.1230542297784348</v>
      </c>
      <c r="AX14" s="17">
        <v>0.1626404027735365</v>
      </c>
      <c r="AY14" s="17">
        <v>0.39123776964421297</v>
      </c>
      <c r="AZ14" s="17">
        <v>0.29038480593124222</v>
      </c>
      <c r="BB14" s="17">
        <v>0.20109665287584591</v>
      </c>
      <c r="BC14" s="17">
        <v>0.15201105952893851</v>
      </c>
      <c r="BD14" s="17">
        <v>0.2288482643829666</v>
      </c>
      <c r="BE14" s="17">
        <v>0.22645980058570811</v>
      </c>
      <c r="BF14" s="17">
        <v>0.13515759796700219</v>
      </c>
      <c r="BG14" s="17">
        <v>0.1732248636415635</v>
      </c>
      <c r="BH14" s="17">
        <v>0.30101053264348038</v>
      </c>
      <c r="BI14" s="17">
        <v>0.34518271577466519</v>
      </c>
      <c r="BJ14" s="17">
        <v>0.17670651238195359</v>
      </c>
    </row>
    <row r="15" spans="2:64" ht="18.95" customHeight="1">
      <c r="B15" s="20" t="s">
        <v>157</v>
      </c>
      <c r="C15" s="17">
        <v>9.8939418433485568E-2</v>
      </c>
      <c r="D15" s="17">
        <v>0.1140077414841531</v>
      </c>
      <c r="E15" s="17">
        <v>9.8076114820902324E-2</v>
      </c>
      <c r="F15" s="17">
        <v>9.5405459571091519E-2</v>
      </c>
      <c r="G15" s="17">
        <v>0.1227640759129885</v>
      </c>
      <c r="H15" s="17">
        <v>7.837942600154435E-2</v>
      </c>
      <c r="I15" s="17">
        <v>8.7073033167293173E-2</v>
      </c>
      <c r="K15" s="17">
        <v>9.7298073146306424E-2</v>
      </c>
      <c r="L15" s="17">
        <v>9.8678714295348566E-2</v>
      </c>
      <c r="N15" s="17">
        <v>0.1006880454949475</v>
      </c>
      <c r="O15" s="17">
        <v>9.7584243502031764E-2</v>
      </c>
      <c r="P15" s="17">
        <v>0.13049167795697059</v>
      </c>
      <c r="Q15" s="17">
        <v>7.1599250796489586E-2</v>
      </c>
      <c r="R15" s="17">
        <v>7.7326490940899703E-2</v>
      </c>
      <c r="S15" s="17">
        <v>8.9990711549662164E-2</v>
      </c>
      <c r="T15" s="17">
        <v>0.11209143663901019</v>
      </c>
      <c r="U15" s="17">
        <v>0.10129236963760101</v>
      </c>
      <c r="V15" s="17">
        <v>0.1033524971621739</v>
      </c>
      <c r="W15" s="17">
        <v>7.9534159987779476E-2</v>
      </c>
      <c r="X15" s="17">
        <v>0.11027702731648351</v>
      </c>
      <c r="Y15" s="17">
        <v>0.12647101605562641</v>
      </c>
      <c r="AA15" s="17">
        <v>0.15096211794138581</v>
      </c>
      <c r="AB15" s="17">
        <v>3.4802151379955522E-2</v>
      </c>
      <c r="AC15" s="17">
        <v>9.2718434581795531E-2</v>
      </c>
      <c r="AD15" s="17">
        <v>8.585340979025588E-2</v>
      </c>
      <c r="AE15" s="17">
        <v>0.1111043943763373</v>
      </c>
      <c r="AF15" s="17">
        <v>8.2601482756607392E-2</v>
      </c>
      <c r="AG15" s="17">
        <v>8.9821120929854406E-2</v>
      </c>
      <c r="AH15" s="17">
        <v>0.1189040913056859</v>
      </c>
      <c r="AI15" s="17">
        <v>0.1375265045136834</v>
      </c>
      <c r="AJ15" s="17">
        <v>0.15387050151023471</v>
      </c>
      <c r="AK15" s="17">
        <v>7.5719786437447034E-2</v>
      </c>
      <c r="AL15" s="17">
        <v>0.1066229797892824</v>
      </c>
      <c r="AM15" s="17">
        <v>0.13795715103132281</v>
      </c>
      <c r="AN15" s="17">
        <v>9.7420731385661347E-2</v>
      </c>
      <c r="AO15" s="17">
        <v>5.9835827366117533E-2</v>
      </c>
      <c r="AP15" s="17">
        <v>8.7477245246456753E-2</v>
      </c>
      <c r="AQ15" s="17">
        <v>7.8039677340414698E-2</v>
      </c>
      <c r="AS15" s="17">
        <v>9.7659772730571831E-2</v>
      </c>
      <c r="AT15" s="17">
        <v>0.1010655117389498</v>
      </c>
      <c r="AU15" s="17">
        <v>0.13920012438353721</v>
      </c>
      <c r="AV15" s="17">
        <v>7.8427469695912244E-2</v>
      </c>
      <c r="AW15" s="17">
        <v>0.1053264219455218</v>
      </c>
      <c r="AX15" s="17">
        <v>0.12649933042079611</v>
      </c>
      <c r="AY15" s="17">
        <v>5.5945437325355382E-2</v>
      </c>
      <c r="AZ15" s="17">
        <v>8.1068051812336964E-2</v>
      </c>
      <c r="BB15" s="17">
        <v>0.1140377937905153</v>
      </c>
      <c r="BC15" s="17">
        <v>8.7237860314811733E-2</v>
      </c>
      <c r="BD15" s="17">
        <v>0.1424903302785743</v>
      </c>
      <c r="BE15" s="17">
        <v>7.7252387128601371E-2</v>
      </c>
      <c r="BF15" s="17">
        <v>9.2131890600828881E-2</v>
      </c>
      <c r="BG15" s="17">
        <v>9.9964487526302659E-2</v>
      </c>
      <c r="BH15" s="17">
        <v>7.3179774402623118E-2</v>
      </c>
      <c r="BI15" s="17">
        <v>0.1404471647043754</v>
      </c>
      <c r="BJ15" s="17">
        <v>6.53373817833168E-2</v>
      </c>
    </row>
    <row r="16" spans="2:64" ht="18.95" customHeight="1">
      <c r="B16" s="20" t="s">
        <v>158</v>
      </c>
      <c r="C16" s="17">
        <v>9.635755146481198E-2</v>
      </c>
      <c r="D16" s="17">
        <v>9.9082245493516116E-2</v>
      </c>
      <c r="E16" s="17">
        <v>0.1150652358198736</v>
      </c>
      <c r="F16" s="17">
        <v>0.10879092093969139</v>
      </c>
      <c r="G16" s="17">
        <v>0.10019274977545729</v>
      </c>
      <c r="H16" s="17">
        <v>9.2767407711815991E-2</v>
      </c>
      <c r="I16" s="17">
        <v>6.8596589630837021E-2</v>
      </c>
      <c r="K16" s="17">
        <v>0.1136387158426172</v>
      </c>
      <c r="L16" s="17">
        <v>7.9893973136838672E-2</v>
      </c>
      <c r="N16" s="17">
        <v>6.2775561103828814E-2</v>
      </c>
      <c r="O16" s="17">
        <v>3.190299942527907E-2</v>
      </c>
      <c r="P16" s="17">
        <v>9.7142847733809504E-2</v>
      </c>
      <c r="Q16" s="17">
        <v>6.8907658314588269E-2</v>
      </c>
      <c r="R16" s="17">
        <v>0.12347915976789089</v>
      </c>
      <c r="S16" s="17">
        <v>0.1145688593730616</v>
      </c>
      <c r="T16" s="17">
        <v>9.2975108541724361E-2</v>
      </c>
      <c r="U16" s="17">
        <v>8.5867562446791279E-2</v>
      </c>
      <c r="V16" s="17">
        <v>8.6237862237529189E-2</v>
      </c>
      <c r="W16" s="17">
        <v>0.14134062808953601</v>
      </c>
      <c r="X16" s="17">
        <v>8.3580628275768565E-2</v>
      </c>
      <c r="Y16" s="17">
        <v>8.4142644926352997E-2</v>
      </c>
      <c r="AA16" s="17">
        <v>3.1701783372719207E-2</v>
      </c>
      <c r="AB16" s="17">
        <v>0.1059981039364868</v>
      </c>
      <c r="AC16" s="17">
        <v>0.10647108998755971</v>
      </c>
      <c r="AD16" s="17">
        <v>7.7892006140792364E-2</v>
      </c>
      <c r="AE16" s="17">
        <v>0.1090508250191999</v>
      </c>
      <c r="AF16" s="17">
        <v>7.6411193318605075E-2</v>
      </c>
      <c r="AG16" s="17">
        <v>7.662487198897433E-2</v>
      </c>
      <c r="AH16" s="17">
        <v>7.5577543235174974E-2</v>
      </c>
      <c r="AI16" s="17">
        <v>9.0150359682627759E-2</v>
      </c>
      <c r="AJ16" s="17">
        <v>0.1212436920072907</v>
      </c>
      <c r="AK16" s="17">
        <v>0.17051964614090731</v>
      </c>
      <c r="AL16" s="17">
        <v>9.5938477637247971E-2</v>
      </c>
      <c r="AM16" s="17">
        <v>0.10409903042523309</v>
      </c>
      <c r="AN16" s="17">
        <v>0.16973949482207029</v>
      </c>
      <c r="AO16" s="17">
        <v>9.5776395023005251E-2</v>
      </c>
      <c r="AP16" s="17">
        <v>8.5338853277152349E-2</v>
      </c>
      <c r="AQ16" s="17">
        <v>3.2395859134329699E-2</v>
      </c>
      <c r="AS16" s="17">
        <v>0.1051868094862389</v>
      </c>
      <c r="AT16" s="17">
        <v>0.11562388912748529</v>
      </c>
      <c r="AU16" s="17">
        <v>0.1160317779907869</v>
      </c>
      <c r="AV16" s="17">
        <v>0.10801604865516951</v>
      </c>
      <c r="AW16" s="17">
        <v>5.8685274563913647E-2</v>
      </c>
      <c r="AX16" s="17">
        <v>6.0824346833022278E-2</v>
      </c>
      <c r="AY16" s="17">
        <v>7.4560239986580859E-2</v>
      </c>
      <c r="AZ16" s="17">
        <v>7.3770528288222781E-2</v>
      </c>
      <c r="BB16" s="17">
        <v>0.1001093257727156</v>
      </c>
      <c r="BC16" s="17">
        <v>0.13321153334290001</v>
      </c>
      <c r="BD16" s="17">
        <v>0.13682048076281331</v>
      </c>
      <c r="BE16" s="17">
        <v>0.13056046158253359</v>
      </c>
      <c r="BF16" s="17">
        <v>5.6102834710001208E-2</v>
      </c>
      <c r="BG16" s="17">
        <v>5.7406413246905152E-2</v>
      </c>
      <c r="BH16" s="17">
        <v>6.7289153518757513E-2</v>
      </c>
      <c r="BI16" s="17">
        <v>8.8671000770160907E-2</v>
      </c>
      <c r="BJ16" s="17">
        <v>4.7990965901988952E-2</v>
      </c>
    </row>
    <row r="17" spans="2:62" ht="18.95" customHeight="1">
      <c r="B17" s="20" t="s">
        <v>159</v>
      </c>
      <c r="C17" s="17">
        <v>8.9012345532420212E-2</v>
      </c>
      <c r="D17" s="17">
        <v>9.5265754801854743E-2</v>
      </c>
      <c r="E17" s="17">
        <v>7.8458688123498516E-2</v>
      </c>
      <c r="F17" s="17">
        <v>8.7184113549464745E-2</v>
      </c>
      <c r="G17" s="17">
        <v>0.1071547392676675</v>
      </c>
      <c r="H17" s="17">
        <v>9.9714685237671172E-2</v>
      </c>
      <c r="I17" s="17">
        <v>7.3123856882508359E-2</v>
      </c>
      <c r="K17" s="17">
        <v>9.8228391475554469E-2</v>
      </c>
      <c r="L17" s="17">
        <v>8.0399117933034905E-2</v>
      </c>
      <c r="N17" s="17">
        <v>8.7007735682134046E-2</v>
      </c>
      <c r="O17" s="17">
        <v>6.3648995006751932E-2</v>
      </c>
      <c r="P17" s="17">
        <v>5.7832479757056958E-2</v>
      </c>
      <c r="Q17" s="17">
        <v>0.14463774534841051</v>
      </c>
      <c r="R17" s="17">
        <v>8.725306714654546E-2</v>
      </c>
      <c r="S17" s="17">
        <v>6.7382657413292066E-2</v>
      </c>
      <c r="T17" s="17">
        <v>9.0473692642663819E-2</v>
      </c>
      <c r="U17" s="17">
        <v>0.1075445284747697</v>
      </c>
      <c r="V17" s="17">
        <v>6.6958944006088345E-2</v>
      </c>
      <c r="W17" s="17">
        <v>0.10774546008676091</v>
      </c>
      <c r="X17" s="17">
        <v>8.6966909680447207E-2</v>
      </c>
      <c r="Y17" s="17">
        <v>8.9532444439954187E-2</v>
      </c>
      <c r="AA17" s="17">
        <v>6.2010290685741307E-2</v>
      </c>
      <c r="AB17" s="17">
        <v>4.2403689722977277E-2</v>
      </c>
      <c r="AC17" s="17">
        <v>4.0662417811022249E-2</v>
      </c>
      <c r="AD17" s="17">
        <v>6.8626551065617852E-2</v>
      </c>
      <c r="AE17" s="17">
        <v>8.5703101340231513E-2</v>
      </c>
      <c r="AF17" s="17">
        <v>0.1018866424295051</v>
      </c>
      <c r="AG17" s="17">
        <v>7.3738849674244655E-2</v>
      </c>
      <c r="AH17" s="17">
        <v>0.15158718341290639</v>
      </c>
      <c r="AI17" s="17">
        <v>7.2262342849093733E-2</v>
      </c>
      <c r="AJ17" s="17">
        <v>0.1287578339626364</v>
      </c>
      <c r="AK17" s="17">
        <v>9.137686816360209E-2</v>
      </c>
      <c r="AL17" s="17">
        <v>7.8337712292759099E-2</v>
      </c>
      <c r="AM17" s="17">
        <v>7.4282322216323457E-2</v>
      </c>
      <c r="AN17" s="17">
        <v>0.15044934927592729</v>
      </c>
      <c r="AO17" s="17">
        <v>7.7447740964608644E-2</v>
      </c>
      <c r="AP17" s="17">
        <v>0.13576835265893869</v>
      </c>
      <c r="AQ17" s="17">
        <v>5.093448359998879E-2</v>
      </c>
      <c r="AS17" s="17">
        <v>9.4226088645024048E-2</v>
      </c>
      <c r="AT17" s="17">
        <v>0.1219434057270819</v>
      </c>
      <c r="AU17" s="17">
        <v>0.1165324582227391</v>
      </c>
      <c r="AV17" s="17">
        <v>8.0270094052799001E-2</v>
      </c>
      <c r="AW17" s="17">
        <v>5.0484692621143148E-2</v>
      </c>
      <c r="AX17" s="17">
        <v>6.0049208170515171E-2</v>
      </c>
      <c r="AY17" s="17">
        <v>5.4538689248765912E-2</v>
      </c>
      <c r="AZ17" s="17">
        <v>5.0209999963633102E-2</v>
      </c>
      <c r="BB17" s="17">
        <v>0.1010101022795631</v>
      </c>
      <c r="BC17" s="17">
        <v>0.12843121048272621</v>
      </c>
      <c r="BD17" s="17">
        <v>8.4208004573881376E-2</v>
      </c>
      <c r="BE17" s="17">
        <v>0.101072894327003</v>
      </c>
      <c r="BF17" s="17">
        <v>7.4815071742963563E-2</v>
      </c>
      <c r="BG17" s="17">
        <v>5.6674832347143177E-2</v>
      </c>
      <c r="BH17" s="17">
        <v>5.6571258419266891E-2</v>
      </c>
      <c r="BI17" s="17">
        <v>7.4165695526218614E-2</v>
      </c>
      <c r="BJ17" s="17">
        <v>3.543873987341245E-2</v>
      </c>
    </row>
    <row r="18" spans="2:62" ht="18.95" customHeight="1">
      <c r="B18" s="20" t="s">
        <v>160</v>
      </c>
      <c r="C18" s="17">
        <v>4.595316797111193E-2</v>
      </c>
      <c r="D18" s="17">
        <v>2.9517617105677321E-2</v>
      </c>
      <c r="E18" s="17">
        <v>8.0860581311622992E-2</v>
      </c>
      <c r="F18" s="17">
        <v>5.7656264673750381E-2</v>
      </c>
      <c r="G18" s="17">
        <v>4.5986432690519358E-2</v>
      </c>
      <c r="H18" s="17">
        <v>4.464079071270996E-2</v>
      </c>
      <c r="I18" s="17">
        <v>1.9745081868706261E-2</v>
      </c>
      <c r="K18" s="17">
        <v>5.6179309005604069E-2</v>
      </c>
      <c r="L18" s="17">
        <v>3.616177379598752E-2</v>
      </c>
      <c r="N18" s="17">
        <v>5.5803747522627872E-2</v>
      </c>
      <c r="O18" s="17">
        <v>7.7232220143339012E-2</v>
      </c>
      <c r="P18" s="17">
        <v>6.9092352043874872E-2</v>
      </c>
      <c r="Q18" s="17">
        <v>5.8926978670696108E-2</v>
      </c>
      <c r="R18" s="17">
        <v>5.4956313866348229E-2</v>
      </c>
      <c r="S18" s="17">
        <v>5.9363542323551947E-2</v>
      </c>
      <c r="T18" s="17">
        <v>2.7968426522772791E-2</v>
      </c>
      <c r="U18" s="17">
        <v>3.6820870996457769E-2</v>
      </c>
      <c r="V18" s="17">
        <v>2.1480986714011819E-2</v>
      </c>
      <c r="W18" s="17">
        <v>4.9764189474898898E-2</v>
      </c>
      <c r="X18" s="17">
        <v>3.041724283069152E-2</v>
      </c>
      <c r="Y18" s="17">
        <v>4.8546597680795688E-2</v>
      </c>
      <c r="AA18" s="17">
        <v>0</v>
      </c>
      <c r="AB18" s="17">
        <v>4.231852608241473E-2</v>
      </c>
      <c r="AC18" s="17">
        <v>0</v>
      </c>
      <c r="AD18" s="17">
        <v>6.1183926922838673E-2</v>
      </c>
      <c r="AE18" s="17">
        <v>3.0978888752527169E-2</v>
      </c>
      <c r="AF18" s="17">
        <v>5.4053929947563632E-2</v>
      </c>
      <c r="AG18" s="17">
        <v>4.407729857566553E-2</v>
      </c>
      <c r="AH18" s="17">
        <v>5.6167652267171353E-2</v>
      </c>
      <c r="AI18" s="17">
        <v>5.7906485921106469E-2</v>
      </c>
      <c r="AJ18" s="17">
        <v>4.2949800883564773E-2</v>
      </c>
      <c r="AK18" s="17">
        <v>2.8294503880770591E-2</v>
      </c>
      <c r="AL18" s="17">
        <v>9.0240361822433293E-2</v>
      </c>
      <c r="AM18" s="17">
        <v>3.067429443491123E-2</v>
      </c>
      <c r="AN18" s="17">
        <v>0</v>
      </c>
      <c r="AO18" s="17">
        <v>0.1156902281729839</v>
      </c>
      <c r="AP18" s="17">
        <v>8.6451826116883998E-2</v>
      </c>
      <c r="AQ18" s="17">
        <v>0</v>
      </c>
      <c r="AS18" s="17">
        <v>4.9836407012177307E-2</v>
      </c>
      <c r="AT18" s="17">
        <v>5.6010496639372617E-2</v>
      </c>
      <c r="AU18" s="17">
        <v>6.1119877238636391E-2</v>
      </c>
      <c r="AV18" s="17">
        <v>3.7885871041698722E-2</v>
      </c>
      <c r="AW18" s="17">
        <v>5.109102608779257E-2</v>
      </c>
      <c r="AX18" s="17">
        <v>6.1100200594484663E-2</v>
      </c>
      <c r="AY18" s="17">
        <v>0</v>
      </c>
      <c r="AZ18" s="17">
        <v>1.9770630291607739E-2</v>
      </c>
      <c r="BB18" s="17">
        <v>5.7917845499114967E-2</v>
      </c>
      <c r="BC18" s="17">
        <v>6.2332942815648801E-2</v>
      </c>
      <c r="BD18" s="17">
        <v>3.9263433902887099E-2</v>
      </c>
      <c r="BE18" s="17">
        <v>4.1452096549934592E-2</v>
      </c>
      <c r="BF18" s="17">
        <v>5.0175110993168501E-2</v>
      </c>
      <c r="BG18" s="17">
        <v>7.6992912075118977E-2</v>
      </c>
      <c r="BH18" s="17">
        <v>6.356796531939022E-3</v>
      </c>
      <c r="BI18" s="17">
        <v>1.7045079292635369E-2</v>
      </c>
      <c r="BJ18" s="17">
        <v>4.7976054376781353E-2</v>
      </c>
    </row>
    <row r="19" spans="2:62" ht="74.099999999999994" customHeight="1">
      <c r="B19" s="20" t="s">
        <v>161</v>
      </c>
      <c r="C19" s="17">
        <v>0.15381444007375661</v>
      </c>
      <c r="D19" s="17">
        <v>0.14354435619867939</v>
      </c>
      <c r="E19" s="17">
        <v>0.22519834477862299</v>
      </c>
      <c r="F19" s="17">
        <v>0.15454510222694329</v>
      </c>
      <c r="G19" s="17">
        <v>8.9779330583735745E-2</v>
      </c>
      <c r="H19" s="17">
        <v>0.14281040045797469</v>
      </c>
      <c r="I19" s="17">
        <v>0.16100173582699079</v>
      </c>
      <c r="K19" s="17">
        <v>0.16185498444792171</v>
      </c>
      <c r="L19" s="17">
        <v>0.14663744007125101</v>
      </c>
      <c r="N19" s="17">
        <v>0.18270990586177849</v>
      </c>
      <c r="O19" s="17">
        <v>0.15820054474160111</v>
      </c>
      <c r="P19" s="17">
        <v>0.15423263868902681</v>
      </c>
      <c r="Q19" s="17">
        <v>8.1542983405947914E-2</v>
      </c>
      <c r="R19" s="17">
        <v>0.15658512441072819</v>
      </c>
      <c r="S19" s="17">
        <v>0.15006490767016289</v>
      </c>
      <c r="T19" s="17">
        <v>0.15202443143534811</v>
      </c>
      <c r="U19" s="17">
        <v>0.12929167806097261</v>
      </c>
      <c r="V19" s="17">
        <v>0.18528571634299679</v>
      </c>
      <c r="W19" s="17">
        <v>0.17843850984259521</v>
      </c>
      <c r="X19" s="17">
        <v>0.13237885269182911</v>
      </c>
      <c r="Y19" s="17">
        <v>0.1412474265280601</v>
      </c>
      <c r="AA19" s="17">
        <v>0.18012757750500499</v>
      </c>
      <c r="AB19" s="17">
        <v>0.11406191315311739</v>
      </c>
      <c r="AC19" s="17">
        <v>0.17368790826675581</v>
      </c>
      <c r="AD19" s="17">
        <v>0.1249483196625874</v>
      </c>
      <c r="AE19" s="17">
        <v>0.11935664579139479</v>
      </c>
      <c r="AF19" s="17">
        <v>0.1186177499605702</v>
      </c>
      <c r="AG19" s="17">
        <v>0.17145615222581789</v>
      </c>
      <c r="AH19" s="17">
        <v>0.16912752987506349</v>
      </c>
      <c r="AI19" s="17">
        <v>0.13425556834148841</v>
      </c>
      <c r="AJ19" s="17">
        <v>0.1203682619393686</v>
      </c>
      <c r="AK19" s="17">
        <v>0.15335224215685031</v>
      </c>
      <c r="AL19" s="17">
        <v>0.1908965132637796</v>
      </c>
      <c r="AM19" s="17">
        <v>0.16134742185942019</v>
      </c>
      <c r="AN19" s="17">
        <v>0.26621622370838349</v>
      </c>
      <c r="AO19" s="17">
        <v>0.21424434339317819</v>
      </c>
      <c r="AP19" s="17">
        <v>0.2141426916568617</v>
      </c>
      <c r="AQ19" s="17">
        <v>0.1541706184696201</v>
      </c>
      <c r="AS19" s="17">
        <v>0.13984346217530139</v>
      </c>
      <c r="AT19" s="17">
        <v>0.18388397762446199</v>
      </c>
      <c r="AU19" s="17">
        <v>9.1013757475014959E-2</v>
      </c>
      <c r="AV19" s="17">
        <v>0.23402087653888151</v>
      </c>
      <c r="AW19" s="17">
        <v>0.13946863247300109</v>
      </c>
      <c r="AX19" s="17">
        <v>0.30443919962924221</v>
      </c>
      <c r="AY19" s="17">
        <v>0.10659120791243221</v>
      </c>
      <c r="AZ19" s="17">
        <v>0.1058981505380352</v>
      </c>
      <c r="BB19" s="17">
        <v>0.1123984133790977</v>
      </c>
      <c r="BC19" s="17">
        <v>0.21523592364102631</v>
      </c>
      <c r="BD19" s="17">
        <v>0.13945229967012079</v>
      </c>
      <c r="BE19" s="17">
        <v>0.216216194057719</v>
      </c>
      <c r="BF19" s="17">
        <v>0.13166188677379709</v>
      </c>
      <c r="BG19" s="17">
        <v>0.30543264221904998</v>
      </c>
      <c r="BH19" s="17">
        <v>3.9518241830281908E-2</v>
      </c>
      <c r="BI19" s="17">
        <v>9.0626166016029713E-2</v>
      </c>
      <c r="BJ19" s="17">
        <v>0.226550259399658</v>
      </c>
    </row>
    <row r="21" spans="2:62">
      <c r="B21" t="s">
        <v>307</v>
      </c>
    </row>
    <row r="22" spans="2:62">
      <c r="B22" t="s">
        <v>9</v>
      </c>
    </row>
    <row r="24" spans="2:62">
      <c r="B24"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J17"/>
  <sheetViews>
    <sheetView showGridLines="0" workbookViewId="0"/>
  </sheetViews>
  <sheetFormatPr defaultRowHeight="14.45"/>
  <cols>
    <col min="1" max="1" width="5" customWidth="1"/>
    <col min="2" max="2" width="25" customWidth="1"/>
    <col min="3" max="10" width="20" customWidth="1"/>
  </cols>
  <sheetData>
    <row r="2" spans="2:10" ht="39.950000000000003" customHeight="1">
      <c r="D2" s="18" t="s">
        <v>321</v>
      </c>
    </row>
    <row r="6" spans="2:10" ht="50.1" customHeight="1">
      <c r="C6" s="19" t="s">
        <v>322</v>
      </c>
      <c r="D6" s="19" t="s">
        <v>323</v>
      </c>
      <c r="E6" s="19" t="s">
        <v>324</v>
      </c>
      <c r="F6" s="19" t="s">
        <v>325</v>
      </c>
      <c r="G6" s="19" t="s">
        <v>326</v>
      </c>
      <c r="H6" s="19" t="s">
        <v>327</v>
      </c>
      <c r="I6" s="19" t="s">
        <v>328</v>
      </c>
      <c r="J6" s="19" t="s">
        <v>329</v>
      </c>
    </row>
    <row r="7" spans="2:10">
      <c r="B7" s="20" t="s">
        <v>163</v>
      </c>
      <c r="C7" s="17">
        <v>0.17249434487356399</v>
      </c>
      <c r="D7" s="17">
        <v>0.2043562288469839</v>
      </c>
      <c r="E7" s="17">
        <v>0.1667788952691665</v>
      </c>
      <c r="F7" s="17">
        <v>0.2004060161970499</v>
      </c>
      <c r="G7" s="17">
        <v>0.13717193202308181</v>
      </c>
      <c r="H7" s="17">
        <v>0.20351528017603809</v>
      </c>
      <c r="I7" s="17">
        <v>0.1283547270535455</v>
      </c>
      <c r="J7" s="17">
        <v>0.18487387590328561</v>
      </c>
    </row>
    <row r="8" spans="2:10">
      <c r="B8" s="20" t="s">
        <v>164</v>
      </c>
      <c r="C8" s="17">
        <v>0.45371844151775897</v>
      </c>
      <c r="D8" s="17">
        <v>0.45744483130446562</v>
      </c>
      <c r="E8" s="17">
        <v>0.42054620231333162</v>
      </c>
      <c r="F8" s="17">
        <v>0.4684034968589223</v>
      </c>
      <c r="G8" s="17">
        <v>0.45256016356845769</v>
      </c>
      <c r="H8" s="17">
        <v>0.41707558216928908</v>
      </c>
      <c r="I8" s="17">
        <v>0.39126291429565452</v>
      </c>
      <c r="J8" s="17">
        <v>0.47246747775697079</v>
      </c>
    </row>
    <row r="9" spans="2:10">
      <c r="B9" s="20" t="s">
        <v>165</v>
      </c>
      <c r="C9" s="17">
        <v>0.25411064288498159</v>
      </c>
      <c r="D9" s="17">
        <v>0.23906017983960229</v>
      </c>
      <c r="E9" s="17">
        <v>0.30601563986925562</v>
      </c>
      <c r="F9" s="17">
        <v>0.20373593371037099</v>
      </c>
      <c r="G9" s="17">
        <v>0.27942222032528702</v>
      </c>
      <c r="H9" s="17">
        <v>0.2656480118492428</v>
      </c>
      <c r="I9" s="17">
        <v>0.36255783977149242</v>
      </c>
      <c r="J9" s="17">
        <v>0.24271102083808671</v>
      </c>
    </row>
    <row r="10" spans="2:10">
      <c r="B10" s="20" t="s">
        <v>100</v>
      </c>
      <c r="C10" s="17">
        <v>0.11967657072369541</v>
      </c>
      <c r="D10" s="17">
        <v>9.9138760008948279E-2</v>
      </c>
      <c r="E10" s="17">
        <v>0.1066592625482464</v>
      </c>
      <c r="F10" s="17">
        <v>0.1274545532336567</v>
      </c>
      <c r="G10" s="17">
        <v>0.13084568408317351</v>
      </c>
      <c r="H10" s="17">
        <v>0.11376112580543001</v>
      </c>
      <c r="I10" s="17">
        <v>0.1178245188793076</v>
      </c>
      <c r="J10" s="17">
        <v>9.9947625501656825E-2</v>
      </c>
    </row>
    <row r="13" spans="2:10">
      <c r="B13" t="s">
        <v>307</v>
      </c>
    </row>
    <row r="14" spans="2:10">
      <c r="B14" t="s">
        <v>9</v>
      </c>
    </row>
    <row r="17" spans="2:2">
      <c r="B17" t="str">
        <f>HYPERLINK("#Contents!A1", "Return to Contents")</f>
        <v>Return to Contents</v>
      </c>
    </row>
  </sheetData>
  <pageMargins left="0.75" right="0.75" top="1" bottom="1" header="0.5" footer="0.5"/>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162</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163</v>
      </c>
      <c r="C9" s="17">
        <v>0.17249434487356399</v>
      </c>
      <c r="D9" s="17">
        <v>0.20659905552731769</v>
      </c>
      <c r="E9" s="17">
        <v>0.31054868226862847</v>
      </c>
      <c r="F9" s="17">
        <v>0.21484558628291381</v>
      </c>
      <c r="G9" s="17">
        <v>0.15367198295453741</v>
      </c>
      <c r="H9" s="17">
        <v>0.101008422837123</v>
      </c>
      <c r="I9" s="17">
        <v>6.652242434795276E-2</v>
      </c>
      <c r="K9" s="17">
        <v>0.20395217182451739</v>
      </c>
      <c r="L9" s="17">
        <v>0.14251191078044381</v>
      </c>
      <c r="N9" s="17">
        <v>0.15476253459559711</v>
      </c>
      <c r="O9" s="17">
        <v>0.2036226796578314</v>
      </c>
      <c r="P9" s="17">
        <v>0.15409462789374959</v>
      </c>
      <c r="Q9" s="17">
        <v>0.15358398640853249</v>
      </c>
      <c r="R9" s="17">
        <v>0.2001330273997356</v>
      </c>
      <c r="S9" s="17">
        <v>0.1075795455450524</v>
      </c>
      <c r="T9" s="17">
        <v>0.21128503357978001</v>
      </c>
      <c r="U9" s="17">
        <v>0.1712953191141928</v>
      </c>
      <c r="V9" s="17">
        <v>0.13622252607127641</v>
      </c>
      <c r="W9" s="17">
        <v>0.23140801682021411</v>
      </c>
      <c r="X9" s="17">
        <v>0.1493565527860736</v>
      </c>
      <c r="Y9" s="17">
        <v>0.17147659400391449</v>
      </c>
      <c r="AA9" s="17">
        <v>0.1602894265510145</v>
      </c>
      <c r="AB9" s="17">
        <v>0.14243236963290529</v>
      </c>
      <c r="AC9" s="17">
        <v>0.1486647340685763</v>
      </c>
      <c r="AD9" s="17">
        <v>0.13503156468916469</v>
      </c>
      <c r="AE9" s="17">
        <v>0.14302748687642239</v>
      </c>
      <c r="AF9" s="17">
        <v>0.12061540848410281</v>
      </c>
      <c r="AG9" s="17">
        <v>0.1535061320520158</v>
      </c>
      <c r="AH9" s="17">
        <v>0.18020665701336791</v>
      </c>
      <c r="AI9" s="17">
        <v>0.1220897097294064</v>
      </c>
      <c r="AJ9" s="17">
        <v>0.10238892596150689</v>
      </c>
      <c r="AK9" s="17">
        <v>0.22462744282059141</v>
      </c>
      <c r="AL9" s="17">
        <v>0.27999199465650798</v>
      </c>
      <c r="AM9" s="17">
        <v>0.2000172752789087</v>
      </c>
      <c r="AN9" s="17">
        <v>0.2180459148282568</v>
      </c>
      <c r="AO9" s="17">
        <v>0.1925559135088277</v>
      </c>
      <c r="AP9" s="17">
        <v>0.4037668362870257</v>
      </c>
      <c r="AQ9" s="17">
        <v>8.5740134848889066E-2</v>
      </c>
      <c r="AS9" s="17">
        <v>0.15882557696764879</v>
      </c>
      <c r="AT9" s="17">
        <v>0.207359506167065</v>
      </c>
      <c r="AU9" s="17">
        <v>0.15433693406146409</v>
      </c>
      <c r="AV9" s="17">
        <v>0.17340287553672101</v>
      </c>
      <c r="AW9" s="17">
        <v>0.20881987951674941</v>
      </c>
      <c r="AX9" s="17">
        <v>0.16275067981322691</v>
      </c>
      <c r="AY9" s="17">
        <v>3.5444699130221718E-2</v>
      </c>
      <c r="AZ9" s="17">
        <v>0.12620672386625159</v>
      </c>
      <c r="BB9" s="17">
        <v>0.2034058550581794</v>
      </c>
      <c r="BC9" s="17">
        <v>0.25249453881947093</v>
      </c>
      <c r="BD9" s="17">
        <v>0.1630355156498913</v>
      </c>
      <c r="BE9" s="17">
        <v>0.17058451198911731</v>
      </c>
      <c r="BF9" s="17">
        <v>0.17693609305821961</v>
      </c>
      <c r="BG9" s="17">
        <v>0.21137137065737499</v>
      </c>
      <c r="BH9" s="17">
        <v>0.1048242270728259</v>
      </c>
      <c r="BI9" s="17">
        <v>4.1695563939848967E-2</v>
      </c>
      <c r="BJ9" s="17">
        <v>8.3139126559143198E-2</v>
      </c>
    </row>
    <row r="10" spans="2:64" ht="18.95" customHeight="1">
      <c r="B10" s="20" t="s">
        <v>164</v>
      </c>
      <c r="C10" s="17">
        <v>0.45371844151775897</v>
      </c>
      <c r="D10" s="17">
        <v>0.48070793353133651</v>
      </c>
      <c r="E10" s="17">
        <v>0.43020564611484691</v>
      </c>
      <c r="F10" s="17">
        <v>0.46726311318847952</v>
      </c>
      <c r="G10" s="17">
        <v>0.47234666169956091</v>
      </c>
      <c r="H10" s="17">
        <v>0.41893020786337443</v>
      </c>
      <c r="I10" s="17">
        <v>0.45241591354851263</v>
      </c>
      <c r="K10" s="17">
        <v>0.46382585916002789</v>
      </c>
      <c r="L10" s="17">
        <v>0.44476861522432648</v>
      </c>
      <c r="N10" s="17">
        <v>0.52548700229231338</v>
      </c>
      <c r="O10" s="17">
        <v>0.41597225389261189</v>
      </c>
      <c r="P10" s="17">
        <v>0.45443886762635949</v>
      </c>
      <c r="Q10" s="17">
        <v>0.50044207873274926</v>
      </c>
      <c r="R10" s="17">
        <v>0.45467579014471032</v>
      </c>
      <c r="S10" s="17">
        <v>0.43386738007602349</v>
      </c>
      <c r="T10" s="17">
        <v>0.39625159587870812</v>
      </c>
      <c r="U10" s="17">
        <v>0.52056076150738195</v>
      </c>
      <c r="V10" s="17">
        <v>0.44358897737572078</v>
      </c>
      <c r="W10" s="17">
        <v>0.44248984016359771</v>
      </c>
      <c r="X10" s="17">
        <v>0.42938726887970058</v>
      </c>
      <c r="Y10" s="17">
        <v>0.4275117000082253</v>
      </c>
      <c r="AA10" s="17">
        <v>0.23985392579588449</v>
      </c>
      <c r="AB10" s="17">
        <v>0.5073040284211493</v>
      </c>
      <c r="AC10" s="17">
        <v>0.47347575780516832</v>
      </c>
      <c r="AD10" s="17">
        <v>0.4259899070338925</v>
      </c>
      <c r="AE10" s="17">
        <v>0.47683553781253402</v>
      </c>
      <c r="AF10" s="17">
        <v>0.52765806698305506</v>
      </c>
      <c r="AG10" s="17">
        <v>0.45522269711556951</v>
      </c>
      <c r="AH10" s="17">
        <v>0.37750703819816478</v>
      </c>
      <c r="AI10" s="17">
        <v>0.47260629552791</v>
      </c>
      <c r="AJ10" s="17">
        <v>0.52820892669877773</v>
      </c>
      <c r="AK10" s="17">
        <v>0.47012268311120081</v>
      </c>
      <c r="AL10" s="17">
        <v>0.40256365602027783</v>
      </c>
      <c r="AM10" s="17">
        <v>0.4754008135991582</v>
      </c>
      <c r="AN10" s="17">
        <v>0.41757336088601632</v>
      </c>
      <c r="AO10" s="17">
        <v>0.63122430332646706</v>
      </c>
      <c r="AP10" s="17">
        <v>0.3367968319094195</v>
      </c>
      <c r="AQ10" s="17">
        <v>0.25664081452570031</v>
      </c>
      <c r="AS10" s="17">
        <v>0.47474896532673622</v>
      </c>
      <c r="AT10" s="17">
        <v>0.45687907486913149</v>
      </c>
      <c r="AU10" s="17">
        <v>0.52565793348828038</v>
      </c>
      <c r="AV10" s="17">
        <v>0.51994360571869214</v>
      </c>
      <c r="AW10" s="17">
        <v>0.39471447652427222</v>
      </c>
      <c r="AX10" s="17">
        <v>0.52952071015056912</v>
      </c>
      <c r="AY10" s="17">
        <v>0.46505055292798481</v>
      </c>
      <c r="AZ10" s="17">
        <v>0.39273385503104941</v>
      </c>
      <c r="BB10" s="17">
        <v>0.47278469224739261</v>
      </c>
      <c r="BC10" s="17">
        <v>0.46763566492834541</v>
      </c>
      <c r="BD10" s="17">
        <v>0.52641179774320856</v>
      </c>
      <c r="BE10" s="17">
        <v>0.47102237400079278</v>
      </c>
      <c r="BF10" s="17">
        <v>0.41207671539895913</v>
      </c>
      <c r="BG10" s="17">
        <v>0.51837120897746791</v>
      </c>
      <c r="BH10" s="17">
        <v>0.38796038293722551</v>
      </c>
      <c r="BI10" s="17">
        <v>0.42335174938629178</v>
      </c>
      <c r="BJ10" s="17">
        <v>0.49031944522247611</v>
      </c>
    </row>
    <row r="11" spans="2:64" ht="18.95" customHeight="1">
      <c r="B11" s="20" t="s">
        <v>165</v>
      </c>
      <c r="C11" s="17">
        <v>0.25411064288498159</v>
      </c>
      <c r="D11" s="17">
        <v>0.18141996094092819</v>
      </c>
      <c r="E11" s="17">
        <v>0.154335119790182</v>
      </c>
      <c r="F11" s="17">
        <v>0.17058582976512701</v>
      </c>
      <c r="G11" s="17">
        <v>0.24499095822272471</v>
      </c>
      <c r="H11" s="17">
        <v>0.37155194485568599</v>
      </c>
      <c r="I11" s="17">
        <v>0.37932850235972948</v>
      </c>
      <c r="K11" s="17">
        <v>0.25893257958823102</v>
      </c>
      <c r="L11" s="17">
        <v>0.24822058303070041</v>
      </c>
      <c r="N11" s="17">
        <v>0.25197775382954768</v>
      </c>
      <c r="O11" s="17">
        <v>0.31742909964382671</v>
      </c>
      <c r="P11" s="17">
        <v>0.22579912477789041</v>
      </c>
      <c r="Q11" s="17">
        <v>0.1584478625761358</v>
      </c>
      <c r="R11" s="17">
        <v>0.25009910274327413</v>
      </c>
      <c r="S11" s="17">
        <v>0.34524351475551568</v>
      </c>
      <c r="T11" s="17">
        <v>0.26606682760954731</v>
      </c>
      <c r="U11" s="17">
        <v>0.22208230121872369</v>
      </c>
      <c r="V11" s="17">
        <v>0.28565873793462848</v>
      </c>
      <c r="W11" s="17">
        <v>0.1921256765224553</v>
      </c>
      <c r="X11" s="17">
        <v>0.27773753787954969</v>
      </c>
      <c r="Y11" s="17">
        <v>0.273364845328189</v>
      </c>
      <c r="AA11" s="17">
        <v>0.1825858003586863</v>
      </c>
      <c r="AB11" s="17">
        <v>0.19299176195117981</v>
      </c>
      <c r="AC11" s="17">
        <v>0.2043786280156723</v>
      </c>
      <c r="AD11" s="17">
        <v>0.30782768672055077</v>
      </c>
      <c r="AE11" s="17">
        <v>0.26585673580347702</v>
      </c>
      <c r="AF11" s="17">
        <v>0.24063102475966069</v>
      </c>
      <c r="AG11" s="17">
        <v>0.27782940174913878</v>
      </c>
      <c r="AH11" s="17">
        <v>0.35453537016682779</v>
      </c>
      <c r="AI11" s="17">
        <v>0.24945826815317479</v>
      </c>
      <c r="AJ11" s="17">
        <v>0.29292849166180679</v>
      </c>
      <c r="AK11" s="17">
        <v>0.22898226657500151</v>
      </c>
      <c r="AL11" s="17">
        <v>0.2356785776884244</v>
      </c>
      <c r="AM11" s="17">
        <v>0.26010317126884819</v>
      </c>
      <c r="AN11" s="17">
        <v>0.31563138412584879</v>
      </c>
      <c r="AO11" s="17">
        <v>0.15412269150395111</v>
      </c>
      <c r="AP11" s="17">
        <v>0.1787777164749032</v>
      </c>
      <c r="AQ11" s="17">
        <v>0.26594514853216578</v>
      </c>
      <c r="AS11" s="17">
        <v>0.28893562029946818</v>
      </c>
      <c r="AT11" s="17">
        <v>0.2359275128886538</v>
      </c>
      <c r="AU11" s="17">
        <v>0.27011023054274952</v>
      </c>
      <c r="AV11" s="17">
        <v>0.16492013696011659</v>
      </c>
      <c r="AW11" s="17">
        <v>0.29976558329636671</v>
      </c>
      <c r="AX11" s="17">
        <v>0.26569274950718108</v>
      </c>
      <c r="AY11" s="17">
        <v>7.3412730196383932E-2</v>
      </c>
      <c r="AZ11" s="17">
        <v>0.27442219471044171</v>
      </c>
      <c r="BB11" s="17">
        <v>0.26752519920572831</v>
      </c>
      <c r="BC11" s="17">
        <v>0.20315015750765861</v>
      </c>
      <c r="BD11" s="17">
        <v>0.24378099793021929</v>
      </c>
      <c r="BE11" s="17">
        <v>0.23315082865936801</v>
      </c>
      <c r="BF11" s="17">
        <v>0.29835284052800359</v>
      </c>
      <c r="BG11" s="17">
        <v>0.2120337567479586</v>
      </c>
      <c r="BH11" s="17">
        <v>0.2311252436598214</v>
      </c>
      <c r="BI11" s="17">
        <v>0.25251557538658392</v>
      </c>
      <c r="BJ11" s="17">
        <v>0.35503197392115982</v>
      </c>
    </row>
    <row r="12" spans="2:64" ht="18.95" customHeight="1">
      <c r="B12" s="20" t="s">
        <v>100</v>
      </c>
      <c r="C12" s="17">
        <v>0.11967657072369541</v>
      </c>
      <c r="D12" s="17">
        <v>0.1312730500004175</v>
      </c>
      <c r="E12" s="17">
        <v>0.1049105518263424</v>
      </c>
      <c r="F12" s="17">
        <v>0.14730547076347969</v>
      </c>
      <c r="G12" s="17">
        <v>0.128990397123177</v>
      </c>
      <c r="H12" s="17">
        <v>0.1085094244438165</v>
      </c>
      <c r="I12" s="17">
        <v>0.10173315974380499</v>
      </c>
      <c r="K12" s="17">
        <v>7.3289389427223711E-2</v>
      </c>
      <c r="L12" s="17">
        <v>0.16449889096452941</v>
      </c>
      <c r="N12" s="17">
        <v>6.7772709282541838E-2</v>
      </c>
      <c r="O12" s="17">
        <v>6.2975966805730255E-2</v>
      </c>
      <c r="P12" s="17">
        <v>0.16566737970200029</v>
      </c>
      <c r="Q12" s="17">
        <v>0.1875260722825827</v>
      </c>
      <c r="R12" s="17">
        <v>9.5092079712280037E-2</v>
      </c>
      <c r="S12" s="17">
        <v>0.1133095596234083</v>
      </c>
      <c r="T12" s="17">
        <v>0.12639654293196459</v>
      </c>
      <c r="U12" s="17">
        <v>8.6061618159701703E-2</v>
      </c>
      <c r="V12" s="17">
        <v>0.13452975861837441</v>
      </c>
      <c r="W12" s="17">
        <v>0.1339764664937329</v>
      </c>
      <c r="X12" s="17">
        <v>0.14351864045467599</v>
      </c>
      <c r="Y12" s="17">
        <v>0.12764686065967121</v>
      </c>
      <c r="AA12" s="17">
        <v>0.41727084729441472</v>
      </c>
      <c r="AB12" s="17">
        <v>0.15727183999476571</v>
      </c>
      <c r="AC12" s="17">
        <v>0.17348088011058321</v>
      </c>
      <c r="AD12" s="17">
        <v>0.13115084155639201</v>
      </c>
      <c r="AE12" s="17">
        <v>0.11428023950756661</v>
      </c>
      <c r="AF12" s="17">
        <v>0.1110954997731816</v>
      </c>
      <c r="AG12" s="17">
        <v>0.1134417690832758</v>
      </c>
      <c r="AH12" s="17">
        <v>8.7750934621639312E-2</v>
      </c>
      <c r="AI12" s="17">
        <v>0.15584572658950879</v>
      </c>
      <c r="AJ12" s="17">
        <v>7.6473655677908467E-2</v>
      </c>
      <c r="AK12" s="17">
        <v>7.6267607493206324E-2</v>
      </c>
      <c r="AL12" s="17">
        <v>8.1765771634789805E-2</v>
      </c>
      <c r="AM12" s="17">
        <v>6.4478739853084999E-2</v>
      </c>
      <c r="AN12" s="17">
        <v>4.8749340159878092E-2</v>
      </c>
      <c r="AO12" s="17">
        <v>2.2097091660753972E-2</v>
      </c>
      <c r="AP12" s="17">
        <v>8.0658615328651526E-2</v>
      </c>
      <c r="AQ12" s="17">
        <v>0.39167390209324487</v>
      </c>
      <c r="AS12" s="17">
        <v>7.7489837406146872E-2</v>
      </c>
      <c r="AT12" s="17">
        <v>9.9833906075149581E-2</v>
      </c>
      <c r="AU12" s="17">
        <v>4.9894901907505861E-2</v>
      </c>
      <c r="AV12" s="17">
        <v>0.14173338178447031</v>
      </c>
      <c r="AW12" s="17">
        <v>9.6700060662611637E-2</v>
      </c>
      <c r="AX12" s="17">
        <v>4.203586052902273E-2</v>
      </c>
      <c r="AY12" s="17">
        <v>0.4260920177454095</v>
      </c>
      <c r="AZ12" s="17">
        <v>0.2066372263922574</v>
      </c>
      <c r="BB12" s="17">
        <v>5.6284253488699629E-2</v>
      </c>
      <c r="BC12" s="17">
        <v>7.6719638744525198E-2</v>
      </c>
      <c r="BD12" s="17">
        <v>6.6771688676680915E-2</v>
      </c>
      <c r="BE12" s="17">
        <v>0.12524228535072179</v>
      </c>
      <c r="BF12" s="17">
        <v>0.1126343510148174</v>
      </c>
      <c r="BG12" s="17">
        <v>5.822366361719844E-2</v>
      </c>
      <c r="BH12" s="17">
        <v>0.27609014633012707</v>
      </c>
      <c r="BI12" s="17">
        <v>0.28243711128727539</v>
      </c>
      <c r="BJ12" s="17">
        <v>7.1509454297220928E-2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166</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163</v>
      </c>
      <c r="C9" s="17">
        <v>0.2043562288469839</v>
      </c>
      <c r="D9" s="17">
        <v>0.22710027785715051</v>
      </c>
      <c r="E9" s="17">
        <v>0.35427852323465581</v>
      </c>
      <c r="F9" s="17">
        <v>0.26585884844266239</v>
      </c>
      <c r="G9" s="17">
        <v>0.16434304179823969</v>
      </c>
      <c r="H9" s="17">
        <v>0.1215035024518696</v>
      </c>
      <c r="I9" s="17">
        <v>0.1055020331153282</v>
      </c>
      <c r="K9" s="17">
        <v>0.23114799104397041</v>
      </c>
      <c r="L9" s="17">
        <v>0.17802824657940269</v>
      </c>
      <c r="N9" s="17">
        <v>0.2211688520932357</v>
      </c>
      <c r="O9" s="17">
        <v>0.21980175947193439</v>
      </c>
      <c r="P9" s="17">
        <v>0.22025970832767089</v>
      </c>
      <c r="Q9" s="17">
        <v>0.23702228491681571</v>
      </c>
      <c r="R9" s="17">
        <v>0.23580658789488809</v>
      </c>
      <c r="S9" s="17">
        <v>0.19269799862272999</v>
      </c>
      <c r="T9" s="17">
        <v>0.2043705741017032</v>
      </c>
      <c r="U9" s="17">
        <v>0.1486229932286279</v>
      </c>
      <c r="V9" s="17">
        <v>0.16492509325638119</v>
      </c>
      <c r="W9" s="17">
        <v>0.27113224667275199</v>
      </c>
      <c r="X9" s="17">
        <v>0.18335604809097511</v>
      </c>
      <c r="Y9" s="17">
        <v>0.1459606522342774</v>
      </c>
      <c r="AA9" s="17">
        <v>0.1892499548873198</v>
      </c>
      <c r="AB9" s="17">
        <v>0.18530050399728931</v>
      </c>
      <c r="AC9" s="17">
        <v>0.15396538432177859</v>
      </c>
      <c r="AD9" s="17">
        <v>0.18157000727870709</v>
      </c>
      <c r="AE9" s="17">
        <v>0.23270286272070251</v>
      </c>
      <c r="AF9" s="17">
        <v>0.15161700516465221</v>
      </c>
      <c r="AG9" s="17">
        <v>0.18624730008679519</v>
      </c>
      <c r="AH9" s="17">
        <v>0.24891079644728339</v>
      </c>
      <c r="AI9" s="17">
        <v>0.1679431602591111</v>
      </c>
      <c r="AJ9" s="17">
        <v>0.22262197101869979</v>
      </c>
      <c r="AK9" s="17">
        <v>0.17756482639107271</v>
      </c>
      <c r="AL9" s="17">
        <v>0.28994034033519089</v>
      </c>
      <c r="AM9" s="17">
        <v>0.13869001632842881</v>
      </c>
      <c r="AN9" s="17">
        <v>0.33919856172929719</v>
      </c>
      <c r="AO9" s="17">
        <v>0.27235526936886911</v>
      </c>
      <c r="AP9" s="17">
        <v>0.35873307124825721</v>
      </c>
      <c r="AQ9" s="17">
        <v>5.1515345508416362E-2</v>
      </c>
      <c r="AS9" s="17">
        <v>0.19544356758268969</v>
      </c>
      <c r="AT9" s="17">
        <v>0.23955056614160949</v>
      </c>
      <c r="AU9" s="17">
        <v>0.14958894874454681</v>
      </c>
      <c r="AV9" s="17">
        <v>0.2253927346425891</v>
      </c>
      <c r="AW9" s="17">
        <v>0.2315673521742723</v>
      </c>
      <c r="AX9" s="17">
        <v>0.18116311117183789</v>
      </c>
      <c r="AY9" s="17">
        <v>9.1704358831623756E-2</v>
      </c>
      <c r="AZ9" s="17">
        <v>0.1689074888469172</v>
      </c>
      <c r="BB9" s="17">
        <v>0.2227648459965727</v>
      </c>
      <c r="BC9" s="17">
        <v>0.28624960526741439</v>
      </c>
      <c r="BD9" s="17">
        <v>0.16440772992146169</v>
      </c>
      <c r="BE9" s="17">
        <v>0.23681756318713751</v>
      </c>
      <c r="BF9" s="17">
        <v>0.21426643976142251</v>
      </c>
      <c r="BG9" s="17">
        <v>0.22824893577147859</v>
      </c>
      <c r="BH9" s="17">
        <v>0.1118738130563164</v>
      </c>
      <c r="BI9" s="17">
        <v>6.6621514911543042E-2</v>
      </c>
      <c r="BJ9" s="17">
        <v>0.15364386546870551</v>
      </c>
    </row>
    <row r="10" spans="2:64" ht="18.95" customHeight="1">
      <c r="B10" s="20" t="s">
        <v>164</v>
      </c>
      <c r="C10" s="17">
        <v>0.45744483130446562</v>
      </c>
      <c r="D10" s="17">
        <v>0.48859387899119561</v>
      </c>
      <c r="E10" s="17">
        <v>0.39997303851018079</v>
      </c>
      <c r="F10" s="17">
        <v>0.44127626137888709</v>
      </c>
      <c r="G10" s="17">
        <v>0.4865857455790526</v>
      </c>
      <c r="H10" s="17">
        <v>0.47107842990347598</v>
      </c>
      <c r="I10" s="17">
        <v>0.46409943323028108</v>
      </c>
      <c r="K10" s="17">
        <v>0.46563097547933491</v>
      </c>
      <c r="L10" s="17">
        <v>0.45023374942434852</v>
      </c>
      <c r="N10" s="17">
        <v>0.51977087452533122</v>
      </c>
      <c r="O10" s="17">
        <v>0.44594305582546923</v>
      </c>
      <c r="P10" s="17">
        <v>0.30731907431957167</v>
      </c>
      <c r="Q10" s="17">
        <v>0.48724274778649801</v>
      </c>
      <c r="R10" s="17">
        <v>0.47532069907071117</v>
      </c>
      <c r="S10" s="17">
        <v>0.4207801876512316</v>
      </c>
      <c r="T10" s="17">
        <v>0.4390367150018562</v>
      </c>
      <c r="U10" s="17">
        <v>0.4847120885854288</v>
      </c>
      <c r="V10" s="17">
        <v>0.5125287686156409</v>
      </c>
      <c r="W10" s="17">
        <v>0.4392312002906178</v>
      </c>
      <c r="X10" s="17">
        <v>0.43501065449225218</v>
      </c>
      <c r="Y10" s="17">
        <v>0.47492643117416022</v>
      </c>
      <c r="AA10" s="17">
        <v>0.27139837214704537</v>
      </c>
      <c r="AB10" s="17">
        <v>0.54493603962095905</v>
      </c>
      <c r="AC10" s="17">
        <v>0.43568921551358009</v>
      </c>
      <c r="AD10" s="17">
        <v>0.43271627342250679</v>
      </c>
      <c r="AE10" s="17">
        <v>0.40394914150177708</v>
      </c>
      <c r="AF10" s="17">
        <v>0.53319388781843735</v>
      </c>
      <c r="AG10" s="17">
        <v>0.47033379196611841</v>
      </c>
      <c r="AH10" s="17">
        <v>0.39920394115277702</v>
      </c>
      <c r="AI10" s="17">
        <v>0.50849627225902239</v>
      </c>
      <c r="AJ10" s="17">
        <v>0.47955639819809009</v>
      </c>
      <c r="AK10" s="17">
        <v>0.49409384529866929</v>
      </c>
      <c r="AL10" s="17">
        <v>0.37334501961948852</v>
      </c>
      <c r="AM10" s="17">
        <v>0.54046138371432995</v>
      </c>
      <c r="AN10" s="17">
        <v>0.36927929569325468</v>
      </c>
      <c r="AO10" s="17">
        <v>0.55249747491695667</v>
      </c>
      <c r="AP10" s="17">
        <v>0.40112009771548929</v>
      </c>
      <c r="AQ10" s="17">
        <v>0.36163176328946012</v>
      </c>
      <c r="AS10" s="17">
        <v>0.46223990275105209</v>
      </c>
      <c r="AT10" s="17">
        <v>0.46655552398346373</v>
      </c>
      <c r="AU10" s="17">
        <v>0.55400976153903636</v>
      </c>
      <c r="AV10" s="17">
        <v>0.44242053894588368</v>
      </c>
      <c r="AW10" s="17">
        <v>0.45630641188735749</v>
      </c>
      <c r="AX10" s="17">
        <v>0.57284530733024819</v>
      </c>
      <c r="AY10" s="17">
        <v>0.35440517729352011</v>
      </c>
      <c r="AZ10" s="17">
        <v>0.38996408207863142</v>
      </c>
      <c r="BB10" s="17">
        <v>0.4789662431607426</v>
      </c>
      <c r="BC10" s="17">
        <v>0.46645904333506211</v>
      </c>
      <c r="BD10" s="17">
        <v>0.55110612498181832</v>
      </c>
      <c r="BE10" s="17">
        <v>0.42625402901290421</v>
      </c>
      <c r="BF10" s="17">
        <v>0.45239346019946891</v>
      </c>
      <c r="BG10" s="17">
        <v>0.54058033206982758</v>
      </c>
      <c r="BH10" s="17">
        <v>0.36195728429157342</v>
      </c>
      <c r="BI10" s="17">
        <v>0.45047176814834938</v>
      </c>
      <c r="BJ10" s="17">
        <v>0.39425191774673018</v>
      </c>
    </row>
    <row r="11" spans="2:64" ht="18.95" customHeight="1">
      <c r="B11" s="20" t="s">
        <v>165</v>
      </c>
      <c r="C11" s="17">
        <v>0.23906017983960229</v>
      </c>
      <c r="D11" s="17">
        <v>0.18159214248621469</v>
      </c>
      <c r="E11" s="17">
        <v>0.1323680919542832</v>
      </c>
      <c r="F11" s="17">
        <v>0.17442250534841849</v>
      </c>
      <c r="G11" s="17">
        <v>0.24156458979741549</v>
      </c>
      <c r="H11" s="17">
        <v>0.33697498087624789</v>
      </c>
      <c r="I11" s="17">
        <v>0.348334292758189</v>
      </c>
      <c r="K11" s="17">
        <v>0.24204711185594149</v>
      </c>
      <c r="L11" s="17">
        <v>0.23613478148370809</v>
      </c>
      <c r="N11" s="17">
        <v>0.19686898499155789</v>
      </c>
      <c r="O11" s="17">
        <v>0.30341187258627172</v>
      </c>
      <c r="P11" s="17">
        <v>0.28476505113262901</v>
      </c>
      <c r="Q11" s="17">
        <v>0.1580455066785669</v>
      </c>
      <c r="R11" s="17">
        <v>0.2118482273213281</v>
      </c>
      <c r="S11" s="17">
        <v>0.30367737677707141</v>
      </c>
      <c r="T11" s="17">
        <v>0.25939933125314962</v>
      </c>
      <c r="U11" s="17">
        <v>0.242698422160632</v>
      </c>
      <c r="V11" s="17">
        <v>0.23131117518312369</v>
      </c>
      <c r="W11" s="17">
        <v>0.17056418576606419</v>
      </c>
      <c r="X11" s="17">
        <v>0.26980454216117428</v>
      </c>
      <c r="Y11" s="17">
        <v>0.30408584991371063</v>
      </c>
      <c r="AA11" s="17">
        <v>0.2123311709153245</v>
      </c>
      <c r="AB11" s="17">
        <v>0.1302794973936956</v>
      </c>
      <c r="AC11" s="17">
        <v>0.2367887552231307</v>
      </c>
      <c r="AD11" s="17">
        <v>0.26667706770133148</v>
      </c>
      <c r="AE11" s="17">
        <v>0.27511128378255928</v>
      </c>
      <c r="AF11" s="17">
        <v>0.2348517304856462</v>
      </c>
      <c r="AG11" s="17">
        <v>0.25282944078882952</v>
      </c>
      <c r="AH11" s="17">
        <v>0.30169294142612962</v>
      </c>
      <c r="AI11" s="17">
        <v>0.23453553937465171</v>
      </c>
      <c r="AJ11" s="17">
        <v>0.23995662369797599</v>
      </c>
      <c r="AK11" s="17">
        <v>0.22264852838827021</v>
      </c>
      <c r="AL11" s="17">
        <v>0.24589374713955589</v>
      </c>
      <c r="AM11" s="17">
        <v>0.27699103536111319</v>
      </c>
      <c r="AN11" s="17">
        <v>0.26722394042151831</v>
      </c>
      <c r="AO11" s="17">
        <v>0.1751472557141743</v>
      </c>
      <c r="AP11" s="17">
        <v>0.16889787848311741</v>
      </c>
      <c r="AQ11" s="17">
        <v>0.2323760973104079</v>
      </c>
      <c r="AS11" s="17">
        <v>0.28594733733189709</v>
      </c>
      <c r="AT11" s="17">
        <v>0.21569361237716961</v>
      </c>
      <c r="AU11" s="17">
        <v>0.25184844393954109</v>
      </c>
      <c r="AV11" s="17">
        <v>0.23327531306212951</v>
      </c>
      <c r="AW11" s="17">
        <v>0.2370856497799885</v>
      </c>
      <c r="AX11" s="17">
        <v>0.18276830818313269</v>
      </c>
      <c r="AY11" s="17">
        <v>9.2973185651229195E-2</v>
      </c>
      <c r="AZ11" s="17">
        <v>0.26582882787649992</v>
      </c>
      <c r="BB11" s="17">
        <v>0.25660230524369071</v>
      </c>
      <c r="BC11" s="17">
        <v>0.16978271240220991</v>
      </c>
      <c r="BD11" s="17">
        <v>0.22942227727594519</v>
      </c>
      <c r="BE11" s="17">
        <v>0.26113578740300641</v>
      </c>
      <c r="BF11" s="17">
        <v>0.25508198888101552</v>
      </c>
      <c r="BG11" s="17">
        <v>0.15295025086335351</v>
      </c>
      <c r="BH11" s="17">
        <v>0.27008684738835292</v>
      </c>
      <c r="BI11" s="17">
        <v>0.2319627632830778</v>
      </c>
      <c r="BJ11" s="17">
        <v>0.38003986226834341</v>
      </c>
    </row>
    <row r="12" spans="2:64" ht="18.95" customHeight="1">
      <c r="B12" s="20" t="s">
        <v>100</v>
      </c>
      <c r="C12" s="17">
        <v>9.9138760008948279E-2</v>
      </c>
      <c r="D12" s="17">
        <v>0.10271370066543931</v>
      </c>
      <c r="E12" s="17">
        <v>0.11338034630087999</v>
      </c>
      <c r="F12" s="17">
        <v>0.118442384830032</v>
      </c>
      <c r="G12" s="17">
        <v>0.10750662282529209</v>
      </c>
      <c r="H12" s="17">
        <v>7.0443086768406424E-2</v>
      </c>
      <c r="I12" s="17">
        <v>8.2064240896201596E-2</v>
      </c>
      <c r="K12" s="17">
        <v>6.1173921620753177E-2</v>
      </c>
      <c r="L12" s="17">
        <v>0.1356032225125407</v>
      </c>
      <c r="N12" s="17">
        <v>6.2191288389875261E-2</v>
      </c>
      <c r="O12" s="17">
        <v>3.084331211632493E-2</v>
      </c>
      <c r="P12" s="17">
        <v>0.18765616622012829</v>
      </c>
      <c r="Q12" s="17">
        <v>0.1176894606181195</v>
      </c>
      <c r="R12" s="17">
        <v>7.702448571307266E-2</v>
      </c>
      <c r="S12" s="17">
        <v>8.2844436948967065E-2</v>
      </c>
      <c r="T12" s="17">
        <v>9.719337964329082E-2</v>
      </c>
      <c r="U12" s="17">
        <v>0.12396649602531121</v>
      </c>
      <c r="V12" s="17">
        <v>9.1234962944854323E-2</v>
      </c>
      <c r="W12" s="17">
        <v>0.1190723672705661</v>
      </c>
      <c r="X12" s="17">
        <v>0.11182875525559829</v>
      </c>
      <c r="Y12" s="17">
        <v>7.5027066677851903E-2</v>
      </c>
      <c r="AA12" s="17">
        <v>0.3270205020503103</v>
      </c>
      <c r="AB12" s="17">
        <v>0.1394839589880561</v>
      </c>
      <c r="AC12" s="17">
        <v>0.1735566449415108</v>
      </c>
      <c r="AD12" s="17">
        <v>0.1190366515974547</v>
      </c>
      <c r="AE12" s="17">
        <v>8.823671199496122E-2</v>
      </c>
      <c r="AF12" s="17">
        <v>8.0337376531264326E-2</v>
      </c>
      <c r="AG12" s="17">
        <v>9.0589467158256914E-2</v>
      </c>
      <c r="AH12" s="17">
        <v>5.0192320973809768E-2</v>
      </c>
      <c r="AI12" s="17">
        <v>8.9025028107214799E-2</v>
      </c>
      <c r="AJ12" s="17">
        <v>5.7865007085234177E-2</v>
      </c>
      <c r="AK12" s="17">
        <v>0.10569279992198791</v>
      </c>
      <c r="AL12" s="17">
        <v>9.0820892905764491E-2</v>
      </c>
      <c r="AM12" s="17">
        <v>4.3857564596128051E-2</v>
      </c>
      <c r="AN12" s="17">
        <v>2.4298202155929819E-2</v>
      </c>
      <c r="AO12" s="17">
        <v>0</v>
      </c>
      <c r="AP12" s="17">
        <v>7.1248952553136208E-2</v>
      </c>
      <c r="AQ12" s="17">
        <v>0.35447679389171571</v>
      </c>
      <c r="AS12" s="17">
        <v>5.6369192334361037E-2</v>
      </c>
      <c r="AT12" s="17">
        <v>7.8200297497756935E-2</v>
      </c>
      <c r="AU12" s="17">
        <v>4.4552845776875738E-2</v>
      </c>
      <c r="AV12" s="17">
        <v>9.8911413349397903E-2</v>
      </c>
      <c r="AW12" s="17">
        <v>7.5040586158381467E-2</v>
      </c>
      <c r="AX12" s="17">
        <v>6.3223273314781073E-2</v>
      </c>
      <c r="AY12" s="17">
        <v>0.46091727822362683</v>
      </c>
      <c r="AZ12" s="17">
        <v>0.1752996011979516</v>
      </c>
      <c r="BB12" s="17">
        <v>4.1666605598993857E-2</v>
      </c>
      <c r="BC12" s="17">
        <v>7.7508638995313489E-2</v>
      </c>
      <c r="BD12" s="17">
        <v>5.5063867820774728E-2</v>
      </c>
      <c r="BE12" s="17">
        <v>7.579262039695206E-2</v>
      </c>
      <c r="BF12" s="17">
        <v>7.8258111158092947E-2</v>
      </c>
      <c r="BG12" s="17">
        <v>7.8220481295340177E-2</v>
      </c>
      <c r="BH12" s="17">
        <v>0.25608205526375721</v>
      </c>
      <c r="BI12" s="17">
        <v>0.25094395365702982</v>
      </c>
      <c r="BJ12" s="17">
        <v>7.2064354516220855E-2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167</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163</v>
      </c>
      <c r="C9" s="17">
        <v>0.1667788952691665</v>
      </c>
      <c r="D9" s="17">
        <v>0.2250542100931017</v>
      </c>
      <c r="E9" s="17">
        <v>0.28803462555221648</v>
      </c>
      <c r="F9" s="17">
        <v>0.20098750874898089</v>
      </c>
      <c r="G9" s="17">
        <v>0.12687733490215261</v>
      </c>
      <c r="H9" s="17">
        <v>0.1213814258427139</v>
      </c>
      <c r="I9" s="17">
        <v>6.4728858222075872E-2</v>
      </c>
      <c r="K9" s="17">
        <v>0.2098496081572517</v>
      </c>
      <c r="L9" s="17">
        <v>0.1243731424716414</v>
      </c>
      <c r="N9" s="17">
        <v>0.1729340719479921</v>
      </c>
      <c r="O9" s="17">
        <v>0.18975082223169029</v>
      </c>
      <c r="P9" s="17">
        <v>0.15519208857261019</v>
      </c>
      <c r="Q9" s="17">
        <v>0.14158112379912949</v>
      </c>
      <c r="R9" s="17">
        <v>0.1700436331103504</v>
      </c>
      <c r="S9" s="17">
        <v>7.7625328645461636E-2</v>
      </c>
      <c r="T9" s="17">
        <v>0.17166328377292739</v>
      </c>
      <c r="U9" s="17">
        <v>0.15437461544544781</v>
      </c>
      <c r="V9" s="17">
        <v>0.15327881479396141</v>
      </c>
      <c r="W9" s="17">
        <v>0.27875595567510841</v>
      </c>
      <c r="X9" s="17">
        <v>0.15605640033303389</v>
      </c>
      <c r="Y9" s="17">
        <v>0.1020756798660326</v>
      </c>
      <c r="AA9" s="17">
        <v>0.28110545406400372</v>
      </c>
      <c r="AB9" s="17">
        <v>0.1668785329140472</v>
      </c>
      <c r="AC9" s="17">
        <v>8.1948583171622943E-2</v>
      </c>
      <c r="AD9" s="17">
        <v>0.1207981913411553</v>
      </c>
      <c r="AE9" s="17">
        <v>0.20233407875648471</v>
      </c>
      <c r="AF9" s="17">
        <v>0.12935393355027261</v>
      </c>
      <c r="AG9" s="17">
        <v>0.15779460984387189</v>
      </c>
      <c r="AH9" s="17">
        <v>0.1431783966810263</v>
      </c>
      <c r="AI9" s="17">
        <v>0.1100379024905411</v>
      </c>
      <c r="AJ9" s="17">
        <v>0.12879801711571609</v>
      </c>
      <c r="AK9" s="17">
        <v>0.2130067346370294</v>
      </c>
      <c r="AL9" s="17">
        <v>0.18484417234595821</v>
      </c>
      <c r="AM9" s="17">
        <v>0.17174255627007889</v>
      </c>
      <c r="AN9" s="17">
        <v>0.31676008836245428</v>
      </c>
      <c r="AO9" s="17">
        <v>0.2329568071503674</v>
      </c>
      <c r="AP9" s="17">
        <v>0.33717016318707321</v>
      </c>
      <c r="AQ9" s="17">
        <v>5.1162477334950489E-2</v>
      </c>
      <c r="AS9" s="17">
        <v>0.15126134158965429</v>
      </c>
      <c r="AT9" s="17">
        <v>0.22014456359600379</v>
      </c>
      <c r="AU9" s="17">
        <v>0.1193237812644094</v>
      </c>
      <c r="AV9" s="17">
        <v>0.1721642389260529</v>
      </c>
      <c r="AW9" s="17">
        <v>0.15223928200012171</v>
      </c>
      <c r="AX9" s="17">
        <v>0.102500121866857</v>
      </c>
      <c r="AY9" s="17">
        <v>0.1280757358673181</v>
      </c>
      <c r="AZ9" s="17">
        <v>0.13220560892067321</v>
      </c>
      <c r="BB9" s="17">
        <v>0.19805255895453741</v>
      </c>
      <c r="BC9" s="17">
        <v>0.28558986154646632</v>
      </c>
      <c r="BD9" s="17">
        <v>0.10978955832001799</v>
      </c>
      <c r="BE9" s="17">
        <v>0.17388312325757299</v>
      </c>
      <c r="BF9" s="17">
        <v>0.15531845066008709</v>
      </c>
      <c r="BG9" s="17">
        <v>0.13443434317977079</v>
      </c>
      <c r="BH9" s="17">
        <v>6.4038528634332736E-2</v>
      </c>
      <c r="BI9" s="17">
        <v>7.956984188457944E-2</v>
      </c>
      <c r="BJ9" s="17">
        <v>8.2550947150653781E-2</v>
      </c>
    </row>
    <row r="10" spans="2:64" ht="18.95" customHeight="1">
      <c r="B10" s="20" t="s">
        <v>164</v>
      </c>
      <c r="C10" s="17">
        <v>0.42054620231333162</v>
      </c>
      <c r="D10" s="17">
        <v>0.44951435076825569</v>
      </c>
      <c r="E10" s="17">
        <v>0.44140343113552349</v>
      </c>
      <c r="F10" s="17">
        <v>0.45058013287077409</v>
      </c>
      <c r="G10" s="17">
        <v>0.45655674076011132</v>
      </c>
      <c r="H10" s="17">
        <v>0.38022549002797351</v>
      </c>
      <c r="I10" s="17">
        <v>0.35813736634906801</v>
      </c>
      <c r="K10" s="17">
        <v>0.42065060182280711</v>
      </c>
      <c r="L10" s="17">
        <v>0.42124278448106761</v>
      </c>
      <c r="N10" s="17">
        <v>0.45095827570199348</v>
      </c>
      <c r="O10" s="17">
        <v>0.41323064647817831</v>
      </c>
      <c r="P10" s="17">
        <v>0.44216066923252401</v>
      </c>
      <c r="Q10" s="17">
        <v>0.48822617889603231</v>
      </c>
      <c r="R10" s="17">
        <v>0.42104816804400158</v>
      </c>
      <c r="S10" s="17">
        <v>0.45688263690613801</v>
      </c>
      <c r="T10" s="17">
        <v>0.37473208491315019</v>
      </c>
      <c r="U10" s="17">
        <v>0.41728816324096268</v>
      </c>
      <c r="V10" s="17">
        <v>0.38330464247594509</v>
      </c>
      <c r="W10" s="17">
        <v>0.39527923526023162</v>
      </c>
      <c r="X10" s="17">
        <v>0.39987061185233558</v>
      </c>
      <c r="Y10" s="17">
        <v>0.46800333628280327</v>
      </c>
      <c r="AA10" s="17">
        <v>0.26401201332764762</v>
      </c>
      <c r="AB10" s="17">
        <v>0.43487493194659799</v>
      </c>
      <c r="AC10" s="17">
        <v>0.47457188413002888</v>
      </c>
      <c r="AD10" s="17">
        <v>0.41643136894646998</v>
      </c>
      <c r="AE10" s="17">
        <v>0.37451821624312198</v>
      </c>
      <c r="AF10" s="17">
        <v>0.39788936888540399</v>
      </c>
      <c r="AG10" s="17">
        <v>0.38940979889176258</v>
      </c>
      <c r="AH10" s="17">
        <v>0.43583845638388541</v>
      </c>
      <c r="AI10" s="17">
        <v>0.48060199934973108</v>
      </c>
      <c r="AJ10" s="17">
        <v>0.46917961501245331</v>
      </c>
      <c r="AK10" s="17">
        <v>0.42539116229823581</v>
      </c>
      <c r="AL10" s="17">
        <v>0.48359961499356319</v>
      </c>
      <c r="AM10" s="17">
        <v>0.50739388629103155</v>
      </c>
      <c r="AN10" s="17">
        <v>0.39156947127867742</v>
      </c>
      <c r="AO10" s="17">
        <v>0.49535239496125549</v>
      </c>
      <c r="AP10" s="17">
        <v>0.36016557830358881</v>
      </c>
      <c r="AQ10" s="17">
        <v>0.25559961814309512</v>
      </c>
      <c r="AS10" s="17">
        <v>0.38106843404578189</v>
      </c>
      <c r="AT10" s="17">
        <v>0.48135774522397928</v>
      </c>
      <c r="AU10" s="17">
        <v>0.52226404576980834</v>
      </c>
      <c r="AV10" s="17">
        <v>0.46502968646121701</v>
      </c>
      <c r="AW10" s="17">
        <v>0.34931529139664719</v>
      </c>
      <c r="AX10" s="17">
        <v>0.5254366874419607</v>
      </c>
      <c r="AY10" s="17">
        <v>0.21911689587537531</v>
      </c>
      <c r="AZ10" s="17">
        <v>0.34187316166880638</v>
      </c>
      <c r="BB10" s="17">
        <v>0.40269849995351031</v>
      </c>
      <c r="BC10" s="17">
        <v>0.50192760819335058</v>
      </c>
      <c r="BD10" s="17">
        <v>0.51768644336061453</v>
      </c>
      <c r="BE10" s="17">
        <v>0.48736479161682078</v>
      </c>
      <c r="BF10" s="17">
        <v>0.34006121370721898</v>
      </c>
      <c r="BG10" s="17">
        <v>0.45719402020957628</v>
      </c>
      <c r="BH10" s="17">
        <v>0.33721659140525612</v>
      </c>
      <c r="BI10" s="17">
        <v>0.36319801534940388</v>
      </c>
      <c r="BJ10" s="17">
        <v>0.40424340349135651</v>
      </c>
    </row>
    <row r="11" spans="2:64" ht="18.95" customHeight="1">
      <c r="B11" s="20" t="s">
        <v>165</v>
      </c>
      <c r="C11" s="17">
        <v>0.30601563986925562</v>
      </c>
      <c r="D11" s="17">
        <v>0.21869570159091539</v>
      </c>
      <c r="E11" s="17">
        <v>0.17976559276762549</v>
      </c>
      <c r="F11" s="17">
        <v>0.2184444547543358</v>
      </c>
      <c r="G11" s="17">
        <v>0.30648667587612971</v>
      </c>
      <c r="H11" s="17">
        <v>0.40411792892110743</v>
      </c>
      <c r="I11" s="17">
        <v>0.47089001015183918</v>
      </c>
      <c r="K11" s="17">
        <v>0.30343030742976312</v>
      </c>
      <c r="L11" s="17">
        <v>0.30866136819272733</v>
      </c>
      <c r="N11" s="17">
        <v>0.28196459898324611</v>
      </c>
      <c r="O11" s="17">
        <v>0.30253971689338749</v>
      </c>
      <c r="P11" s="17">
        <v>0.23488181611063541</v>
      </c>
      <c r="Q11" s="17">
        <v>0.27594965609202249</v>
      </c>
      <c r="R11" s="17">
        <v>0.30855280846466582</v>
      </c>
      <c r="S11" s="17">
        <v>0.37598869064667928</v>
      </c>
      <c r="T11" s="17">
        <v>0.34960575127262872</v>
      </c>
      <c r="U11" s="17">
        <v>0.31573166957745208</v>
      </c>
      <c r="V11" s="17">
        <v>0.35543112137249239</v>
      </c>
      <c r="W11" s="17">
        <v>0.21728064727678739</v>
      </c>
      <c r="X11" s="17">
        <v>0.31853104184738318</v>
      </c>
      <c r="Y11" s="17">
        <v>0.35105013047644928</v>
      </c>
      <c r="AA11" s="17">
        <v>0.18723533114217061</v>
      </c>
      <c r="AB11" s="17">
        <v>0.28185453888664619</v>
      </c>
      <c r="AC11" s="17">
        <v>0.2712967164919356</v>
      </c>
      <c r="AD11" s="17">
        <v>0.34053455365221141</v>
      </c>
      <c r="AE11" s="17">
        <v>0.33853706187590021</v>
      </c>
      <c r="AF11" s="17">
        <v>0.36226698569202032</v>
      </c>
      <c r="AG11" s="17">
        <v>0.33676669491069389</v>
      </c>
      <c r="AH11" s="17">
        <v>0.33955294547233372</v>
      </c>
      <c r="AI11" s="17">
        <v>0.32780394861365791</v>
      </c>
      <c r="AJ11" s="17">
        <v>0.35162460824288788</v>
      </c>
      <c r="AK11" s="17">
        <v>0.27746977031055198</v>
      </c>
      <c r="AL11" s="17">
        <v>0.20459701326763699</v>
      </c>
      <c r="AM11" s="17">
        <v>0.27564264669282151</v>
      </c>
      <c r="AN11" s="17">
        <v>0.2431969615914735</v>
      </c>
      <c r="AO11" s="17">
        <v>0.21233826831277641</v>
      </c>
      <c r="AP11" s="17">
        <v>0.24982476099733569</v>
      </c>
      <c r="AQ11" s="17">
        <v>0.30788786501246213</v>
      </c>
      <c r="AS11" s="17">
        <v>0.39908383727900942</v>
      </c>
      <c r="AT11" s="17">
        <v>0.21909562426133611</v>
      </c>
      <c r="AU11" s="17">
        <v>0.30262680768011052</v>
      </c>
      <c r="AV11" s="17">
        <v>0.25538697728287318</v>
      </c>
      <c r="AW11" s="17">
        <v>0.41352565765305821</v>
      </c>
      <c r="AX11" s="17">
        <v>0.30837727477101512</v>
      </c>
      <c r="AY11" s="17">
        <v>0.18823924054541791</v>
      </c>
      <c r="AZ11" s="17">
        <v>0.33826017956245968</v>
      </c>
      <c r="BB11" s="17">
        <v>0.33943933694624029</v>
      </c>
      <c r="BC11" s="17">
        <v>0.1535607358553292</v>
      </c>
      <c r="BD11" s="17">
        <v>0.29282478714985999</v>
      </c>
      <c r="BE11" s="17">
        <v>0.24579392295590971</v>
      </c>
      <c r="BF11" s="17">
        <v>0.4286530865595789</v>
      </c>
      <c r="BG11" s="17">
        <v>0.29128170273527798</v>
      </c>
      <c r="BH11" s="17">
        <v>0.35584899629285383</v>
      </c>
      <c r="BI11" s="17">
        <v>0.26858280050984262</v>
      </c>
      <c r="BJ11" s="17">
        <v>0.41209164253951791</v>
      </c>
    </row>
    <row r="12" spans="2:64" ht="18.95" customHeight="1">
      <c r="B12" s="20" t="s">
        <v>100</v>
      </c>
      <c r="C12" s="17">
        <v>0.1066592625482464</v>
      </c>
      <c r="D12" s="17">
        <v>0.1067357375477271</v>
      </c>
      <c r="E12" s="17">
        <v>9.0796350544634252E-2</v>
      </c>
      <c r="F12" s="17">
        <v>0.12998790362590931</v>
      </c>
      <c r="G12" s="17">
        <v>0.1100792484616064</v>
      </c>
      <c r="H12" s="17">
        <v>9.4275155208205202E-2</v>
      </c>
      <c r="I12" s="17">
        <v>0.1062437652770169</v>
      </c>
      <c r="K12" s="17">
        <v>6.6069482590178238E-2</v>
      </c>
      <c r="L12" s="17">
        <v>0.14572270485456379</v>
      </c>
      <c r="N12" s="17">
        <v>9.4143053366768342E-2</v>
      </c>
      <c r="O12" s="17">
        <v>9.4478814396744173E-2</v>
      </c>
      <c r="P12" s="17">
        <v>0.16776542608423031</v>
      </c>
      <c r="Q12" s="17">
        <v>9.4243041212815987E-2</v>
      </c>
      <c r="R12" s="17">
        <v>0.1003553903809823</v>
      </c>
      <c r="S12" s="17">
        <v>8.9503343801721008E-2</v>
      </c>
      <c r="T12" s="17">
        <v>0.1039988800412935</v>
      </c>
      <c r="U12" s="17">
        <v>0.1126055517361375</v>
      </c>
      <c r="V12" s="17">
        <v>0.10798542135760129</v>
      </c>
      <c r="W12" s="17">
        <v>0.1086841617878726</v>
      </c>
      <c r="X12" s="17">
        <v>0.12554194596724719</v>
      </c>
      <c r="Y12" s="17">
        <v>7.8870853374714861E-2</v>
      </c>
      <c r="AA12" s="17">
        <v>0.26764720146617821</v>
      </c>
      <c r="AB12" s="17">
        <v>0.1163919962527085</v>
      </c>
      <c r="AC12" s="17">
        <v>0.1721828162064126</v>
      </c>
      <c r="AD12" s="17">
        <v>0.1222358860601634</v>
      </c>
      <c r="AE12" s="17">
        <v>8.4610643124493248E-2</v>
      </c>
      <c r="AF12" s="17">
        <v>0.11048971187230321</v>
      </c>
      <c r="AG12" s="17">
        <v>0.1160288963536715</v>
      </c>
      <c r="AH12" s="17">
        <v>8.1430201462754578E-2</v>
      </c>
      <c r="AI12" s="17">
        <v>8.1556149546069948E-2</v>
      </c>
      <c r="AJ12" s="17">
        <v>5.0397759628942641E-2</v>
      </c>
      <c r="AK12" s="17">
        <v>8.4132332754182859E-2</v>
      </c>
      <c r="AL12" s="17">
        <v>0.12695919939284159</v>
      </c>
      <c r="AM12" s="17">
        <v>4.5220910746068169E-2</v>
      </c>
      <c r="AN12" s="17">
        <v>4.8473478767394718E-2</v>
      </c>
      <c r="AO12" s="17">
        <v>5.9352529575600707E-2</v>
      </c>
      <c r="AP12" s="17">
        <v>5.283949751200237E-2</v>
      </c>
      <c r="AQ12" s="17">
        <v>0.38535003950949243</v>
      </c>
      <c r="AS12" s="17">
        <v>6.8586387085554354E-2</v>
      </c>
      <c r="AT12" s="17">
        <v>7.9402066918680583E-2</v>
      </c>
      <c r="AU12" s="17">
        <v>5.5785365285671691E-2</v>
      </c>
      <c r="AV12" s="17">
        <v>0.10741909732985711</v>
      </c>
      <c r="AW12" s="17">
        <v>8.4919768950172683E-2</v>
      </c>
      <c r="AX12" s="17">
        <v>6.3685915920167119E-2</v>
      </c>
      <c r="AY12" s="17">
        <v>0.46456812771188849</v>
      </c>
      <c r="AZ12" s="17">
        <v>0.18766104984806081</v>
      </c>
      <c r="BB12" s="17">
        <v>5.980960414571198E-2</v>
      </c>
      <c r="BC12" s="17">
        <v>5.8921794404853817E-2</v>
      </c>
      <c r="BD12" s="17">
        <v>7.9699211169507414E-2</v>
      </c>
      <c r="BE12" s="17">
        <v>9.2958162169696448E-2</v>
      </c>
      <c r="BF12" s="17">
        <v>7.5967249073114862E-2</v>
      </c>
      <c r="BG12" s="17">
        <v>0.1170899338753749</v>
      </c>
      <c r="BH12" s="17">
        <v>0.24289588366755729</v>
      </c>
      <c r="BI12" s="17">
        <v>0.28864934225617422</v>
      </c>
      <c r="BJ12" s="17">
        <v>0.1011140068184718</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168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163</v>
      </c>
      <c r="C9" s="17">
        <v>0.2004060161970499</v>
      </c>
      <c r="D9" s="17">
        <v>0.23603136445978759</v>
      </c>
      <c r="E9" s="17">
        <v>0.28582284360633797</v>
      </c>
      <c r="F9" s="17">
        <v>0.23478101890860659</v>
      </c>
      <c r="G9" s="17">
        <v>0.1523431341222789</v>
      </c>
      <c r="H9" s="17">
        <v>0.16745676383083491</v>
      </c>
      <c r="I9" s="17">
        <v>0.1405922688015265</v>
      </c>
      <c r="K9" s="17">
        <v>0.22090494412896561</v>
      </c>
      <c r="L9" s="17">
        <v>0.1791454351647907</v>
      </c>
      <c r="N9" s="17">
        <v>0.18877301194967239</v>
      </c>
      <c r="O9" s="17">
        <v>0.19074963934585701</v>
      </c>
      <c r="P9" s="17">
        <v>0.20192886747074529</v>
      </c>
      <c r="Q9" s="17">
        <v>0.20351504747276439</v>
      </c>
      <c r="R9" s="17">
        <v>0.24312976488794441</v>
      </c>
      <c r="S9" s="17">
        <v>9.5381107328700115E-2</v>
      </c>
      <c r="T9" s="17">
        <v>0.22591045122058151</v>
      </c>
      <c r="U9" s="17">
        <v>0.1975253156470031</v>
      </c>
      <c r="V9" s="17">
        <v>0.1994607910209264</v>
      </c>
      <c r="W9" s="17">
        <v>0.2393893892721648</v>
      </c>
      <c r="X9" s="17">
        <v>0.19498533685502631</v>
      </c>
      <c r="Y9" s="17">
        <v>0.18344748466886521</v>
      </c>
      <c r="AA9" s="17">
        <v>0.15232538953667191</v>
      </c>
      <c r="AB9" s="17">
        <v>0.22913621613521371</v>
      </c>
      <c r="AC9" s="17">
        <v>0.149647609324813</v>
      </c>
      <c r="AD9" s="17">
        <v>0.26274503240520952</v>
      </c>
      <c r="AE9" s="17">
        <v>0.13268926990375121</v>
      </c>
      <c r="AF9" s="17">
        <v>0.18899512042423611</v>
      </c>
      <c r="AG9" s="17">
        <v>0.1260859948233265</v>
      </c>
      <c r="AH9" s="17">
        <v>0.27026201766164309</v>
      </c>
      <c r="AI9" s="17">
        <v>0.2216232546861604</v>
      </c>
      <c r="AJ9" s="17">
        <v>0.16961716758839329</v>
      </c>
      <c r="AK9" s="17">
        <v>0.23718711611723109</v>
      </c>
      <c r="AL9" s="17">
        <v>0.25511543815181581</v>
      </c>
      <c r="AM9" s="17">
        <v>0.23246794772836099</v>
      </c>
      <c r="AN9" s="17">
        <v>0.34470257014890943</v>
      </c>
      <c r="AO9" s="17">
        <v>0.27266081511225171</v>
      </c>
      <c r="AP9" s="17">
        <v>0.2258469388507186</v>
      </c>
      <c r="AQ9" s="17">
        <v>4.9832777826704831E-2</v>
      </c>
      <c r="AS9" s="17">
        <v>0.15964079400724271</v>
      </c>
      <c r="AT9" s="17">
        <v>0.2471152098865102</v>
      </c>
      <c r="AU9" s="17">
        <v>0.25086628425664192</v>
      </c>
      <c r="AV9" s="17">
        <v>0.30568380102201648</v>
      </c>
      <c r="AW9" s="17">
        <v>0.17174873610287411</v>
      </c>
      <c r="AX9" s="17">
        <v>0.1816398025754925</v>
      </c>
      <c r="AY9" s="17">
        <v>5.4212751689915177E-2</v>
      </c>
      <c r="AZ9" s="17">
        <v>0.13117734055956209</v>
      </c>
      <c r="BB9" s="17">
        <v>0.18832903812105939</v>
      </c>
      <c r="BC9" s="17">
        <v>0.27220759001321432</v>
      </c>
      <c r="BD9" s="17">
        <v>0.19245158582479649</v>
      </c>
      <c r="BE9" s="17">
        <v>0.33360767495351051</v>
      </c>
      <c r="BF9" s="17">
        <v>0.17519061345462111</v>
      </c>
      <c r="BG9" s="17">
        <v>0.17104613632018201</v>
      </c>
      <c r="BH9" s="17">
        <v>5.1138974933827692E-2</v>
      </c>
      <c r="BI9" s="17">
        <v>0.12101230201220579</v>
      </c>
      <c r="BJ9" s="17">
        <v>0.1425464332450494</v>
      </c>
    </row>
    <row r="10" spans="2:64" ht="18.95" customHeight="1">
      <c r="B10" s="20" t="s">
        <v>164</v>
      </c>
      <c r="C10" s="17">
        <v>0.4684034968589223</v>
      </c>
      <c r="D10" s="17">
        <v>0.41885392757982293</v>
      </c>
      <c r="E10" s="17">
        <v>0.47024560352247502</v>
      </c>
      <c r="F10" s="17">
        <v>0.44311705891738368</v>
      </c>
      <c r="G10" s="17">
        <v>0.47696157211527601</v>
      </c>
      <c r="H10" s="17">
        <v>0.51937765582710071</v>
      </c>
      <c r="I10" s="17">
        <v>0.47884721295546478</v>
      </c>
      <c r="K10" s="17">
        <v>0.47896882395220619</v>
      </c>
      <c r="L10" s="17">
        <v>0.45907120829748499</v>
      </c>
      <c r="N10" s="17">
        <v>0.50946488083694519</v>
      </c>
      <c r="O10" s="17">
        <v>0.48990056612078492</v>
      </c>
      <c r="P10" s="17">
        <v>0.35595889801268471</v>
      </c>
      <c r="Q10" s="17">
        <v>0.43745308790062881</v>
      </c>
      <c r="R10" s="17">
        <v>0.47256573954046999</v>
      </c>
      <c r="S10" s="17">
        <v>0.51739596830657353</v>
      </c>
      <c r="T10" s="17">
        <v>0.3806209680148338</v>
      </c>
      <c r="U10" s="17">
        <v>0.50077665845431973</v>
      </c>
      <c r="V10" s="17">
        <v>0.49657650762137762</v>
      </c>
      <c r="W10" s="17">
        <v>0.46753055755725692</v>
      </c>
      <c r="X10" s="17">
        <v>0.4424393848717677</v>
      </c>
      <c r="Y10" s="17">
        <v>0.49822611152370988</v>
      </c>
      <c r="AA10" s="17">
        <v>0.2712624630074853</v>
      </c>
      <c r="AB10" s="17">
        <v>0.41346329242149937</v>
      </c>
      <c r="AC10" s="17">
        <v>0.50019817287932589</v>
      </c>
      <c r="AD10" s="17">
        <v>0.42570702557336848</v>
      </c>
      <c r="AE10" s="17">
        <v>0.45573707170142141</v>
      </c>
      <c r="AF10" s="17">
        <v>0.44279324586721108</v>
      </c>
      <c r="AG10" s="17">
        <v>0.4928644157405615</v>
      </c>
      <c r="AH10" s="17">
        <v>0.38795702806171672</v>
      </c>
      <c r="AI10" s="17">
        <v>0.41033630390758802</v>
      </c>
      <c r="AJ10" s="17">
        <v>0.55709514515019198</v>
      </c>
      <c r="AK10" s="17">
        <v>0.51532332742844345</v>
      </c>
      <c r="AL10" s="17">
        <v>0.52935893135231482</v>
      </c>
      <c r="AM10" s="17">
        <v>0.53280412793964138</v>
      </c>
      <c r="AN10" s="17">
        <v>0.51146641613048394</v>
      </c>
      <c r="AO10" s="17">
        <v>0.56736494463633202</v>
      </c>
      <c r="AP10" s="17">
        <v>0.52594417429122142</v>
      </c>
      <c r="AQ10" s="17">
        <v>0.36124308074187572</v>
      </c>
      <c r="AS10" s="17">
        <v>0.54623947099227876</v>
      </c>
      <c r="AT10" s="17">
        <v>0.51015021410122718</v>
      </c>
      <c r="AU10" s="17">
        <v>0.47082886233487509</v>
      </c>
      <c r="AV10" s="17">
        <v>0.36455811429024609</v>
      </c>
      <c r="AW10" s="17">
        <v>0.38530884859835501</v>
      </c>
      <c r="AX10" s="17">
        <v>0.54729144142733621</v>
      </c>
      <c r="AY10" s="17">
        <v>0.38855655436021169</v>
      </c>
      <c r="AZ10" s="17">
        <v>0.41690356354016739</v>
      </c>
      <c r="BB10" s="17">
        <v>0.56424820276697696</v>
      </c>
      <c r="BC10" s="17">
        <v>0.50311792026559587</v>
      </c>
      <c r="BD10" s="17">
        <v>0.52742523601931668</v>
      </c>
      <c r="BE10" s="17">
        <v>0.39819070820997071</v>
      </c>
      <c r="BF10" s="17">
        <v>0.42000377594913457</v>
      </c>
      <c r="BG10" s="17">
        <v>0.592965864400952</v>
      </c>
      <c r="BH10" s="17">
        <v>0.38146122025579798</v>
      </c>
      <c r="BI10" s="17">
        <v>0.4089251170742641</v>
      </c>
      <c r="BJ10" s="17">
        <v>0.53215579534826074</v>
      </c>
    </row>
    <row r="11" spans="2:64" ht="18.95" customHeight="1">
      <c r="B11" s="20" t="s">
        <v>165</v>
      </c>
      <c r="C11" s="17">
        <v>0.20373593371037099</v>
      </c>
      <c r="D11" s="17">
        <v>0.1943140603917663</v>
      </c>
      <c r="E11" s="17">
        <v>0.15011393030260181</v>
      </c>
      <c r="F11" s="17">
        <v>0.16587802979034921</v>
      </c>
      <c r="G11" s="17">
        <v>0.2072344397728049</v>
      </c>
      <c r="H11" s="17">
        <v>0.20445231242476219</v>
      </c>
      <c r="I11" s="17">
        <v>0.28084905341396449</v>
      </c>
      <c r="K11" s="17">
        <v>0.2137346685223824</v>
      </c>
      <c r="L11" s="17">
        <v>0.1936284607404552</v>
      </c>
      <c r="N11" s="17">
        <v>0.20212823360225049</v>
      </c>
      <c r="O11" s="17">
        <v>0.22297550907592029</v>
      </c>
      <c r="P11" s="17">
        <v>0.2073508938919002</v>
      </c>
      <c r="Q11" s="17">
        <v>0.21876540141210621</v>
      </c>
      <c r="R11" s="17">
        <v>0.148518050103775</v>
      </c>
      <c r="S11" s="17">
        <v>0.2678903921030566</v>
      </c>
      <c r="T11" s="17">
        <v>0.25955921088333339</v>
      </c>
      <c r="U11" s="17">
        <v>0.18794117813935221</v>
      </c>
      <c r="V11" s="17">
        <v>0.1908551845842881</v>
      </c>
      <c r="W11" s="17">
        <v>0.170419078644613</v>
      </c>
      <c r="X11" s="17">
        <v>0.2312744240379507</v>
      </c>
      <c r="Y11" s="17">
        <v>0.19707685396656471</v>
      </c>
      <c r="AA11" s="17">
        <v>0.18518392884449819</v>
      </c>
      <c r="AB11" s="17">
        <v>0.164433701066483</v>
      </c>
      <c r="AC11" s="17">
        <v>0.1767036163555406</v>
      </c>
      <c r="AD11" s="17">
        <v>0.18867905363785689</v>
      </c>
      <c r="AE11" s="17">
        <v>0.25484848368850688</v>
      </c>
      <c r="AF11" s="17">
        <v>0.23001402220279701</v>
      </c>
      <c r="AG11" s="17">
        <v>0.24439841768276421</v>
      </c>
      <c r="AH11" s="17">
        <v>0.25353170996460228</v>
      </c>
      <c r="AI11" s="17">
        <v>0.22070020750430269</v>
      </c>
      <c r="AJ11" s="17">
        <v>0.21501744243783391</v>
      </c>
      <c r="AK11" s="17">
        <v>0.1764344335550222</v>
      </c>
      <c r="AL11" s="17">
        <v>0.13223757830411459</v>
      </c>
      <c r="AM11" s="17">
        <v>0.18016617469788379</v>
      </c>
      <c r="AN11" s="17">
        <v>0.11953281156467679</v>
      </c>
      <c r="AO11" s="17">
        <v>0.10118422577934021</v>
      </c>
      <c r="AP11" s="17">
        <v>0.16739712438565069</v>
      </c>
      <c r="AQ11" s="17">
        <v>0.22789434663809949</v>
      </c>
      <c r="AS11" s="17">
        <v>0.2407998024428657</v>
      </c>
      <c r="AT11" s="17">
        <v>0.1426403406140781</v>
      </c>
      <c r="AU11" s="17">
        <v>0.17852681121194919</v>
      </c>
      <c r="AV11" s="17">
        <v>0.1804324040079526</v>
      </c>
      <c r="AW11" s="17">
        <v>0.33567240156948119</v>
      </c>
      <c r="AX11" s="17">
        <v>0.20844986109138269</v>
      </c>
      <c r="AY11" s="17">
        <v>9.2557331001991539E-2</v>
      </c>
      <c r="AZ11" s="17">
        <v>0.22332616912460421</v>
      </c>
      <c r="BB11" s="17">
        <v>0.20176450652545391</v>
      </c>
      <c r="BC11" s="17">
        <v>0.11897933066729</v>
      </c>
      <c r="BD11" s="17">
        <v>0.17170186950391469</v>
      </c>
      <c r="BE11" s="17">
        <v>0.15920330499329841</v>
      </c>
      <c r="BF11" s="17">
        <v>0.30573587794420748</v>
      </c>
      <c r="BG11" s="17">
        <v>0.15833793424791071</v>
      </c>
      <c r="BH11" s="17">
        <v>0.2505255245152801</v>
      </c>
      <c r="BI11" s="17">
        <v>0.18598565139906531</v>
      </c>
      <c r="BJ11" s="17">
        <v>0.21600204238799731</v>
      </c>
    </row>
    <row r="12" spans="2:64" ht="18.95" customHeight="1">
      <c r="B12" s="20" t="s">
        <v>100</v>
      </c>
      <c r="C12" s="17">
        <v>0.1274545532336567</v>
      </c>
      <c r="D12" s="17">
        <v>0.15080064756862319</v>
      </c>
      <c r="E12" s="17">
        <v>9.3817622568585057E-2</v>
      </c>
      <c r="F12" s="17">
        <v>0.15622389238366041</v>
      </c>
      <c r="G12" s="17">
        <v>0.16346085398964019</v>
      </c>
      <c r="H12" s="17">
        <v>0.10871326791730219</v>
      </c>
      <c r="I12" s="17">
        <v>9.9711464829044194E-2</v>
      </c>
      <c r="K12" s="17">
        <v>8.6391563396445645E-2</v>
      </c>
      <c r="L12" s="17">
        <v>0.16815489579726911</v>
      </c>
      <c r="N12" s="17">
        <v>9.9633873611131921E-2</v>
      </c>
      <c r="O12" s="17">
        <v>9.6374285457438119E-2</v>
      </c>
      <c r="P12" s="17">
        <v>0.23476134062466969</v>
      </c>
      <c r="Q12" s="17">
        <v>0.14026646321450079</v>
      </c>
      <c r="R12" s="17">
        <v>0.13578644546781049</v>
      </c>
      <c r="S12" s="17">
        <v>0.1193325322616697</v>
      </c>
      <c r="T12" s="17">
        <v>0.1339093698812511</v>
      </c>
      <c r="U12" s="17">
        <v>0.113756847759325</v>
      </c>
      <c r="V12" s="17">
        <v>0.113107516773408</v>
      </c>
      <c r="W12" s="17">
        <v>0.12266097452596519</v>
      </c>
      <c r="X12" s="17">
        <v>0.1313008542352552</v>
      </c>
      <c r="Y12" s="17">
        <v>0.1212495498408603</v>
      </c>
      <c r="AA12" s="17">
        <v>0.3912282186113446</v>
      </c>
      <c r="AB12" s="17">
        <v>0.19296679037680389</v>
      </c>
      <c r="AC12" s="17">
        <v>0.1734506014403206</v>
      </c>
      <c r="AD12" s="17">
        <v>0.1228688883835652</v>
      </c>
      <c r="AE12" s="17">
        <v>0.15672517470632061</v>
      </c>
      <c r="AF12" s="17">
        <v>0.13819761150575591</v>
      </c>
      <c r="AG12" s="17">
        <v>0.13665117175334771</v>
      </c>
      <c r="AH12" s="17">
        <v>8.8249244312037844E-2</v>
      </c>
      <c r="AI12" s="17">
        <v>0.147340233901949</v>
      </c>
      <c r="AJ12" s="17">
        <v>5.8270244823580911E-2</v>
      </c>
      <c r="AK12" s="17">
        <v>7.1055122899303325E-2</v>
      </c>
      <c r="AL12" s="17">
        <v>8.3288052191754544E-2</v>
      </c>
      <c r="AM12" s="17">
        <v>5.456174963411399E-2</v>
      </c>
      <c r="AN12" s="17">
        <v>2.4298202155929819E-2</v>
      </c>
      <c r="AO12" s="17">
        <v>5.8790014472076171E-2</v>
      </c>
      <c r="AP12" s="17">
        <v>8.0811762472409177E-2</v>
      </c>
      <c r="AQ12" s="17">
        <v>0.36102979479331998</v>
      </c>
      <c r="AS12" s="17">
        <v>5.331993255761279E-2</v>
      </c>
      <c r="AT12" s="17">
        <v>0.10009423539818429</v>
      </c>
      <c r="AU12" s="17">
        <v>9.9778042196533731E-2</v>
      </c>
      <c r="AV12" s="17">
        <v>0.14932568067978491</v>
      </c>
      <c r="AW12" s="17">
        <v>0.1072700137292895</v>
      </c>
      <c r="AX12" s="17">
        <v>6.2618894905788314E-2</v>
      </c>
      <c r="AY12" s="17">
        <v>0.46467336294788142</v>
      </c>
      <c r="AZ12" s="17">
        <v>0.22859292677566639</v>
      </c>
      <c r="BB12" s="17">
        <v>4.5658252586509677E-2</v>
      </c>
      <c r="BC12" s="17">
        <v>0.1056951590538996</v>
      </c>
      <c r="BD12" s="17">
        <v>0.1084213086519723</v>
      </c>
      <c r="BE12" s="17">
        <v>0.10899831184322049</v>
      </c>
      <c r="BF12" s="17">
        <v>9.9069732652036613E-2</v>
      </c>
      <c r="BG12" s="17">
        <v>7.7650065030955284E-2</v>
      </c>
      <c r="BH12" s="17">
        <v>0.31687428029509418</v>
      </c>
      <c r="BI12" s="17">
        <v>0.28407692951446489</v>
      </c>
      <c r="BJ12" s="17">
        <v>0.10929572901869269</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169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163</v>
      </c>
      <c r="C9" s="17">
        <v>0.13717193202308181</v>
      </c>
      <c r="D9" s="17">
        <v>0.17311767030899949</v>
      </c>
      <c r="E9" s="17">
        <v>0.23587611970464931</v>
      </c>
      <c r="F9" s="17">
        <v>0.16961131648526229</v>
      </c>
      <c r="G9" s="17">
        <v>0.1148857202795202</v>
      </c>
      <c r="H9" s="17">
        <v>0.1038249854311491</v>
      </c>
      <c r="I9" s="17">
        <v>4.7297583002230352E-2</v>
      </c>
      <c r="K9" s="17">
        <v>0.15912306976378271</v>
      </c>
      <c r="L9" s="17">
        <v>0.1163248225038095</v>
      </c>
      <c r="N9" s="17">
        <v>0.13670695801309529</v>
      </c>
      <c r="O9" s="17">
        <v>7.8151948637967497E-2</v>
      </c>
      <c r="P9" s="17">
        <v>0.10606053286908031</v>
      </c>
      <c r="Q9" s="17">
        <v>0.16605998092467461</v>
      </c>
      <c r="R9" s="17">
        <v>0.16805463495115761</v>
      </c>
      <c r="S9" s="17">
        <v>9.4412359408082666E-2</v>
      </c>
      <c r="T9" s="17">
        <v>0.14591707724325911</v>
      </c>
      <c r="U9" s="17">
        <v>0.1426815113846451</v>
      </c>
      <c r="V9" s="17">
        <v>0.13892458420979581</v>
      </c>
      <c r="W9" s="17">
        <v>0.20923871675759251</v>
      </c>
      <c r="X9" s="17">
        <v>8.804384268145965E-2</v>
      </c>
      <c r="Y9" s="17">
        <v>0.1029358710305622</v>
      </c>
      <c r="AA9" s="17">
        <v>0.15492648313959231</v>
      </c>
      <c r="AB9" s="17">
        <v>0.1571924572567292</v>
      </c>
      <c r="AC9" s="17">
        <v>9.1020067059730356E-2</v>
      </c>
      <c r="AD9" s="17">
        <v>0.14796388418940681</v>
      </c>
      <c r="AE9" s="17">
        <v>0.13226862228932981</v>
      </c>
      <c r="AF9" s="17">
        <v>0.1036132759083111</v>
      </c>
      <c r="AG9" s="17">
        <v>0.1369238765736486</v>
      </c>
      <c r="AH9" s="17">
        <v>0.20348398520074271</v>
      </c>
      <c r="AI9" s="17">
        <v>0.1142384915726624</v>
      </c>
      <c r="AJ9" s="17">
        <v>0.11896323547651499</v>
      </c>
      <c r="AK9" s="17">
        <v>0.1183790897727877</v>
      </c>
      <c r="AL9" s="17">
        <v>0.17694133828240069</v>
      </c>
      <c r="AM9" s="17">
        <v>8.2748060283470315E-2</v>
      </c>
      <c r="AN9" s="17">
        <v>0.17302048097740219</v>
      </c>
      <c r="AO9" s="17">
        <v>0.25481635439214639</v>
      </c>
      <c r="AP9" s="17">
        <v>0.19353567820994871</v>
      </c>
      <c r="AQ9" s="17">
        <v>3.331244865401891E-2</v>
      </c>
      <c r="AS9" s="17">
        <v>9.0785548912335798E-2</v>
      </c>
      <c r="AT9" s="17">
        <v>0.1799608640211956</v>
      </c>
      <c r="AU9" s="17">
        <v>0.17409824603049931</v>
      </c>
      <c r="AV9" s="17">
        <v>0.16518943693477811</v>
      </c>
      <c r="AW9" s="17">
        <v>0.14037809610894089</v>
      </c>
      <c r="AX9" s="17">
        <v>0.122960554405348</v>
      </c>
      <c r="AY9" s="17">
        <v>1.7174802430835821E-2</v>
      </c>
      <c r="AZ9" s="17">
        <v>9.0647688900588594E-2</v>
      </c>
      <c r="BB9" s="17">
        <v>0.12721610140515141</v>
      </c>
      <c r="BC9" s="17">
        <v>0.2142075978838682</v>
      </c>
      <c r="BD9" s="17">
        <v>0.14702004427959139</v>
      </c>
      <c r="BE9" s="17">
        <v>0.17071943338763099</v>
      </c>
      <c r="BF9" s="17">
        <v>0.1176352057959195</v>
      </c>
      <c r="BG9" s="17">
        <v>0.1163604280903346</v>
      </c>
      <c r="BH9" s="17">
        <v>7.0749703376629877E-2</v>
      </c>
      <c r="BI9" s="17">
        <v>8.4345751582387177E-2</v>
      </c>
      <c r="BJ9" s="17">
        <v>5.9565487880437903E-2</v>
      </c>
    </row>
    <row r="10" spans="2:64" ht="18.95" customHeight="1">
      <c r="B10" s="20" t="s">
        <v>164</v>
      </c>
      <c r="C10" s="17">
        <v>0.45256016356845769</v>
      </c>
      <c r="D10" s="17">
        <v>0.44288679165629569</v>
      </c>
      <c r="E10" s="17">
        <v>0.46012234632791488</v>
      </c>
      <c r="F10" s="17">
        <v>0.50842311478431568</v>
      </c>
      <c r="G10" s="17">
        <v>0.51220476557276251</v>
      </c>
      <c r="H10" s="17">
        <v>0.40968594181920032</v>
      </c>
      <c r="I10" s="17">
        <v>0.38817496641600391</v>
      </c>
      <c r="K10" s="17">
        <v>0.46125758653247861</v>
      </c>
      <c r="L10" s="17">
        <v>0.44287013817716531</v>
      </c>
      <c r="N10" s="17">
        <v>0.48062718877128491</v>
      </c>
      <c r="O10" s="17">
        <v>0.54070896872502261</v>
      </c>
      <c r="P10" s="17">
        <v>0.44122529962609569</v>
      </c>
      <c r="Q10" s="17">
        <v>0.40620851667319979</v>
      </c>
      <c r="R10" s="17">
        <v>0.39592189486250329</v>
      </c>
      <c r="S10" s="17">
        <v>0.4174380277908476</v>
      </c>
      <c r="T10" s="17">
        <v>0.45030730298949079</v>
      </c>
      <c r="U10" s="17">
        <v>0.50053302951076617</v>
      </c>
      <c r="V10" s="17">
        <v>0.45633977603914788</v>
      </c>
      <c r="W10" s="17">
        <v>0.45432201894756219</v>
      </c>
      <c r="X10" s="17">
        <v>0.45685518115951851</v>
      </c>
      <c r="Y10" s="17">
        <v>0.46517053526099111</v>
      </c>
      <c r="AA10" s="17">
        <v>0.30136092887184951</v>
      </c>
      <c r="AB10" s="17">
        <v>0.41469852653549422</v>
      </c>
      <c r="AC10" s="17">
        <v>0.39026431813257351</v>
      </c>
      <c r="AD10" s="17">
        <v>0.34843956572758439</v>
      </c>
      <c r="AE10" s="17">
        <v>0.43005782629427541</v>
      </c>
      <c r="AF10" s="17">
        <v>0.50166652743463458</v>
      </c>
      <c r="AG10" s="17">
        <v>0.40613301329744339</v>
      </c>
      <c r="AH10" s="17">
        <v>0.41487344548511301</v>
      </c>
      <c r="AI10" s="17">
        <v>0.49417793795464288</v>
      </c>
      <c r="AJ10" s="17">
        <v>0.46016003448212162</v>
      </c>
      <c r="AK10" s="17">
        <v>0.55283503098456332</v>
      </c>
      <c r="AL10" s="17">
        <v>0.55169233189818201</v>
      </c>
      <c r="AM10" s="17">
        <v>0.56271436737346658</v>
      </c>
      <c r="AN10" s="17">
        <v>0.44408401087110749</v>
      </c>
      <c r="AO10" s="17">
        <v>0.48537813436996891</v>
      </c>
      <c r="AP10" s="17">
        <v>0.48205568376569707</v>
      </c>
      <c r="AQ10" s="17">
        <v>0.31107698386994581</v>
      </c>
      <c r="AS10" s="17">
        <v>0.47405067811035623</v>
      </c>
      <c r="AT10" s="17">
        <v>0.48555607050717331</v>
      </c>
      <c r="AU10" s="17">
        <v>0.40074031737753979</v>
      </c>
      <c r="AV10" s="17">
        <v>0.45413840118891308</v>
      </c>
      <c r="AW10" s="17">
        <v>0.44901579029355682</v>
      </c>
      <c r="AX10" s="17">
        <v>0.56484592034368641</v>
      </c>
      <c r="AY10" s="17">
        <v>0.33232746135713248</v>
      </c>
      <c r="AZ10" s="17">
        <v>0.40026406427168482</v>
      </c>
      <c r="BB10" s="17">
        <v>0.4848960931518882</v>
      </c>
      <c r="BC10" s="17">
        <v>0.509444386865332</v>
      </c>
      <c r="BD10" s="17">
        <v>0.43497350218371827</v>
      </c>
      <c r="BE10" s="17">
        <v>0.4919690916656948</v>
      </c>
      <c r="BF10" s="17">
        <v>0.41976359203939118</v>
      </c>
      <c r="BG10" s="17">
        <v>0.57073445861399141</v>
      </c>
      <c r="BH10" s="17">
        <v>0.32320526553137491</v>
      </c>
      <c r="BI10" s="17">
        <v>0.40154735568432759</v>
      </c>
      <c r="BJ10" s="17">
        <v>0.44880979710398722</v>
      </c>
    </row>
    <row r="11" spans="2:64" ht="18.95" customHeight="1">
      <c r="B11" s="20" t="s">
        <v>165</v>
      </c>
      <c r="C11" s="17">
        <v>0.27942222032528702</v>
      </c>
      <c r="D11" s="17">
        <v>0.21532345526481569</v>
      </c>
      <c r="E11" s="17">
        <v>0.17925387891154879</v>
      </c>
      <c r="F11" s="17">
        <v>0.2021351995342506</v>
      </c>
      <c r="G11" s="17">
        <v>0.24401026093230441</v>
      </c>
      <c r="H11" s="17">
        <v>0.34961740436815553</v>
      </c>
      <c r="I11" s="17">
        <v>0.44718856802626472</v>
      </c>
      <c r="K11" s="17">
        <v>0.29214233074610668</v>
      </c>
      <c r="L11" s="17">
        <v>0.2669903869746772</v>
      </c>
      <c r="N11" s="17">
        <v>0.27648383624664319</v>
      </c>
      <c r="O11" s="17">
        <v>0.30325309576733861</v>
      </c>
      <c r="P11" s="17">
        <v>0.25673072554063348</v>
      </c>
      <c r="Q11" s="17">
        <v>0.30026866366020122</v>
      </c>
      <c r="R11" s="17">
        <v>0.27803335886580532</v>
      </c>
      <c r="S11" s="17">
        <v>0.38040850219899369</v>
      </c>
      <c r="T11" s="17">
        <v>0.22230965744757381</v>
      </c>
      <c r="U11" s="17">
        <v>0.27583982711431998</v>
      </c>
      <c r="V11" s="17">
        <v>0.27583976303340108</v>
      </c>
      <c r="W11" s="17">
        <v>0.2173936392078156</v>
      </c>
      <c r="X11" s="17">
        <v>0.30023975522644492</v>
      </c>
      <c r="Y11" s="17">
        <v>0.31135380135408758</v>
      </c>
      <c r="AA11" s="17">
        <v>0.15159860653230839</v>
      </c>
      <c r="AB11" s="17">
        <v>0.26108660719036891</v>
      </c>
      <c r="AC11" s="17">
        <v>0.33569477881934962</v>
      </c>
      <c r="AD11" s="17">
        <v>0.33785927027108792</v>
      </c>
      <c r="AE11" s="17">
        <v>0.28605255039330352</v>
      </c>
      <c r="AF11" s="17">
        <v>0.2519530414235524</v>
      </c>
      <c r="AG11" s="17">
        <v>0.35098701210464439</v>
      </c>
      <c r="AH11" s="17">
        <v>0.31189032612088102</v>
      </c>
      <c r="AI11" s="17">
        <v>0.20983225648611259</v>
      </c>
      <c r="AJ11" s="17">
        <v>0.3357547974677797</v>
      </c>
      <c r="AK11" s="17">
        <v>0.24860196716391761</v>
      </c>
      <c r="AL11" s="17">
        <v>0.18208375802400961</v>
      </c>
      <c r="AM11" s="17">
        <v>0.31103376217901701</v>
      </c>
      <c r="AN11" s="17">
        <v>0.2880405197477644</v>
      </c>
      <c r="AO11" s="17">
        <v>0.20100747429120369</v>
      </c>
      <c r="AP11" s="17">
        <v>0.24548496442190831</v>
      </c>
      <c r="AQ11" s="17">
        <v>0.26177811744853607</v>
      </c>
      <c r="AS11" s="17">
        <v>0.37527758286813212</v>
      </c>
      <c r="AT11" s="17">
        <v>0.22741801044756799</v>
      </c>
      <c r="AU11" s="17">
        <v>0.33001688824796288</v>
      </c>
      <c r="AV11" s="17">
        <v>0.21616465946894109</v>
      </c>
      <c r="AW11" s="17">
        <v>0.3093132299050001</v>
      </c>
      <c r="AX11" s="17">
        <v>0.22987176327196041</v>
      </c>
      <c r="AY11" s="17">
        <v>0.16930022083317289</v>
      </c>
      <c r="AZ11" s="17">
        <v>0.28514894077692782</v>
      </c>
      <c r="BB11" s="17">
        <v>0.32843616108524709</v>
      </c>
      <c r="BC11" s="17">
        <v>0.18282482427280189</v>
      </c>
      <c r="BD11" s="17">
        <v>0.31412509217801071</v>
      </c>
      <c r="BE11" s="17">
        <v>0.1958941610683867</v>
      </c>
      <c r="BF11" s="17">
        <v>0.36259895197789349</v>
      </c>
      <c r="BG11" s="17">
        <v>0.21665935446369861</v>
      </c>
      <c r="BH11" s="17">
        <v>0.29032111189624749</v>
      </c>
      <c r="BI11" s="17">
        <v>0.2347886169805215</v>
      </c>
      <c r="BJ11" s="17">
        <v>0.38499927016354918</v>
      </c>
    </row>
    <row r="12" spans="2:64" ht="18.95" customHeight="1">
      <c r="B12" s="20" t="s">
        <v>100</v>
      </c>
      <c r="C12" s="17">
        <v>0.13084568408317351</v>
      </c>
      <c r="D12" s="17">
        <v>0.1686720827698891</v>
      </c>
      <c r="E12" s="17">
        <v>0.12474765505588691</v>
      </c>
      <c r="F12" s="17">
        <v>0.1198303691961714</v>
      </c>
      <c r="G12" s="17">
        <v>0.12889925321541279</v>
      </c>
      <c r="H12" s="17">
        <v>0.13687166838149509</v>
      </c>
      <c r="I12" s="17">
        <v>0.1173388825555011</v>
      </c>
      <c r="K12" s="17">
        <v>8.7477012957632064E-2</v>
      </c>
      <c r="L12" s="17">
        <v>0.17381465234434801</v>
      </c>
      <c r="N12" s="17">
        <v>0.1061820169689765</v>
      </c>
      <c r="O12" s="17">
        <v>7.7885986869671478E-2</v>
      </c>
      <c r="P12" s="17">
        <v>0.19598344196419051</v>
      </c>
      <c r="Q12" s="17">
        <v>0.1274628387419246</v>
      </c>
      <c r="R12" s="17">
        <v>0.1579901113205337</v>
      </c>
      <c r="S12" s="17">
        <v>0.1077411106020759</v>
      </c>
      <c r="T12" s="17">
        <v>0.18146596231967621</v>
      </c>
      <c r="U12" s="17">
        <v>8.0945631990268843E-2</v>
      </c>
      <c r="V12" s="17">
        <v>0.12889587671765529</v>
      </c>
      <c r="W12" s="17">
        <v>0.11904562508702971</v>
      </c>
      <c r="X12" s="17">
        <v>0.1548612209325769</v>
      </c>
      <c r="Y12" s="17">
        <v>0.1205397923543593</v>
      </c>
      <c r="AA12" s="17">
        <v>0.39211398145624993</v>
      </c>
      <c r="AB12" s="17">
        <v>0.1670224090174077</v>
      </c>
      <c r="AC12" s="17">
        <v>0.18302083598834659</v>
      </c>
      <c r="AD12" s="17">
        <v>0.16573727981192091</v>
      </c>
      <c r="AE12" s="17">
        <v>0.15162100102309131</v>
      </c>
      <c r="AF12" s="17">
        <v>0.14276715523350211</v>
      </c>
      <c r="AG12" s="17">
        <v>0.10595609802426351</v>
      </c>
      <c r="AH12" s="17">
        <v>6.975224319326323E-2</v>
      </c>
      <c r="AI12" s="17">
        <v>0.18175131398658231</v>
      </c>
      <c r="AJ12" s="17">
        <v>8.5121932573583789E-2</v>
      </c>
      <c r="AK12" s="17">
        <v>8.0183912078731406E-2</v>
      </c>
      <c r="AL12" s="17">
        <v>8.9282571795407509E-2</v>
      </c>
      <c r="AM12" s="17">
        <v>4.350381016404628E-2</v>
      </c>
      <c r="AN12" s="17">
        <v>9.4854988403725776E-2</v>
      </c>
      <c r="AO12" s="17">
        <v>5.8798036946680933E-2</v>
      </c>
      <c r="AP12" s="17">
        <v>7.8923673602445954E-2</v>
      </c>
      <c r="AQ12" s="17">
        <v>0.39383245002749928</v>
      </c>
      <c r="AS12" s="17">
        <v>5.9886190109175827E-2</v>
      </c>
      <c r="AT12" s="17">
        <v>0.10706505502406299</v>
      </c>
      <c r="AU12" s="17">
        <v>9.5144548343997867E-2</v>
      </c>
      <c r="AV12" s="17">
        <v>0.16450750240736781</v>
      </c>
      <c r="AW12" s="17">
        <v>0.101292883692502</v>
      </c>
      <c r="AX12" s="17">
        <v>8.2321761979005065E-2</v>
      </c>
      <c r="AY12" s="17">
        <v>0.48119751537885858</v>
      </c>
      <c r="AZ12" s="17">
        <v>0.2239393060507989</v>
      </c>
      <c r="BB12" s="17">
        <v>5.9451644357713163E-2</v>
      </c>
      <c r="BC12" s="17">
        <v>9.3523190977997619E-2</v>
      </c>
      <c r="BD12" s="17">
        <v>0.1038813613586797</v>
      </c>
      <c r="BE12" s="17">
        <v>0.1414173138782874</v>
      </c>
      <c r="BF12" s="17">
        <v>0.1000022501867957</v>
      </c>
      <c r="BG12" s="17">
        <v>9.6245758831975239E-2</v>
      </c>
      <c r="BH12" s="17">
        <v>0.31572391919574772</v>
      </c>
      <c r="BI12" s="17">
        <v>0.27931827575276369</v>
      </c>
      <c r="BJ12" s="17">
        <v>0.1066254448520257</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170</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163</v>
      </c>
      <c r="C9" s="17">
        <v>0.20351528017603809</v>
      </c>
      <c r="D9" s="17">
        <v>0.27883819315801389</v>
      </c>
      <c r="E9" s="17">
        <v>0.29485298912525421</v>
      </c>
      <c r="F9" s="17">
        <v>0.25201085138759799</v>
      </c>
      <c r="G9" s="17">
        <v>0.1689796068615774</v>
      </c>
      <c r="H9" s="17">
        <v>0.15447829799192639</v>
      </c>
      <c r="I9" s="17">
        <v>0.1011912301323273</v>
      </c>
      <c r="K9" s="17">
        <v>0.2290533145163049</v>
      </c>
      <c r="L9" s="17">
        <v>0.17839066845810581</v>
      </c>
      <c r="N9" s="17">
        <v>0.19146037843828889</v>
      </c>
      <c r="O9" s="17">
        <v>0.1427771715000111</v>
      </c>
      <c r="P9" s="17">
        <v>0.22113634807606189</v>
      </c>
      <c r="Q9" s="17">
        <v>0.16485440536347279</v>
      </c>
      <c r="R9" s="17">
        <v>0.25283227875472558</v>
      </c>
      <c r="S9" s="17">
        <v>0.16130354497444241</v>
      </c>
      <c r="T9" s="17">
        <v>0.16906194073544559</v>
      </c>
      <c r="U9" s="17">
        <v>0.20977479824955159</v>
      </c>
      <c r="V9" s="17">
        <v>0.1827363719288379</v>
      </c>
      <c r="W9" s="17">
        <v>0.28533584572709753</v>
      </c>
      <c r="X9" s="17">
        <v>0.2054194398218413</v>
      </c>
      <c r="Y9" s="17">
        <v>0.122699402639237</v>
      </c>
      <c r="AA9" s="17">
        <v>0.31444585869670449</v>
      </c>
      <c r="AB9" s="17">
        <v>0.241342910664889</v>
      </c>
      <c r="AC9" s="17">
        <v>0.17253613573187401</v>
      </c>
      <c r="AD9" s="17">
        <v>0.18925468281709951</v>
      </c>
      <c r="AE9" s="17">
        <v>0.1789671428778441</v>
      </c>
      <c r="AF9" s="17">
        <v>0.22392374277679281</v>
      </c>
      <c r="AG9" s="17">
        <v>0.16789301878374141</v>
      </c>
      <c r="AH9" s="17">
        <v>0.22344929397268401</v>
      </c>
      <c r="AI9" s="17">
        <v>0.1305339719896533</v>
      </c>
      <c r="AJ9" s="17">
        <v>0.18787705594119941</v>
      </c>
      <c r="AK9" s="17">
        <v>0.21250571004836999</v>
      </c>
      <c r="AL9" s="17">
        <v>0.2194602605870434</v>
      </c>
      <c r="AM9" s="17">
        <v>0.18040858373764301</v>
      </c>
      <c r="AN9" s="17">
        <v>0.32016083402357393</v>
      </c>
      <c r="AO9" s="17">
        <v>0.25010901086893861</v>
      </c>
      <c r="AP9" s="17">
        <v>0.28932956518113029</v>
      </c>
      <c r="AQ9" s="17">
        <v>0.11833724854803419</v>
      </c>
      <c r="AS9" s="17">
        <v>0.13520692637122059</v>
      </c>
      <c r="AT9" s="17">
        <v>0.25218375046181069</v>
      </c>
      <c r="AU9" s="17">
        <v>0.20867129630739281</v>
      </c>
      <c r="AV9" s="17">
        <v>0.3274786618750769</v>
      </c>
      <c r="AW9" s="17">
        <v>0.2068905523915707</v>
      </c>
      <c r="AX9" s="17">
        <v>0.26190713915365932</v>
      </c>
      <c r="AY9" s="17">
        <v>3.5615089701952533E-2</v>
      </c>
      <c r="AZ9" s="17">
        <v>0.14104665947498751</v>
      </c>
      <c r="BB9" s="17">
        <v>0.156334354498917</v>
      </c>
      <c r="BC9" s="17">
        <v>0.29288653635913181</v>
      </c>
      <c r="BD9" s="17">
        <v>0.16371828590234991</v>
      </c>
      <c r="BE9" s="17">
        <v>0.36333729346685301</v>
      </c>
      <c r="BF9" s="17">
        <v>0.1738459373914229</v>
      </c>
      <c r="BG9" s="17">
        <v>0.26663928677685977</v>
      </c>
      <c r="BH9" s="17">
        <v>7.8427085877132249E-2</v>
      </c>
      <c r="BI9" s="17">
        <v>0.1063245087370069</v>
      </c>
      <c r="BJ9" s="17">
        <v>0.12930258991038451</v>
      </c>
    </row>
    <row r="10" spans="2:64" ht="18.95" customHeight="1">
      <c r="B10" s="20" t="s">
        <v>164</v>
      </c>
      <c r="C10" s="17">
        <v>0.41707558216928908</v>
      </c>
      <c r="D10" s="17">
        <v>0.39428265870452689</v>
      </c>
      <c r="E10" s="17">
        <v>0.48003225146669642</v>
      </c>
      <c r="F10" s="17">
        <v>0.44442714960545721</v>
      </c>
      <c r="G10" s="17">
        <v>0.44254284196652122</v>
      </c>
      <c r="H10" s="17">
        <v>0.44444854449274629</v>
      </c>
      <c r="I10" s="17">
        <v>0.31978980861120648</v>
      </c>
      <c r="K10" s="17">
        <v>0.38245088104045621</v>
      </c>
      <c r="L10" s="17">
        <v>0.45168485391312307</v>
      </c>
      <c r="N10" s="17">
        <v>0.40622138761523813</v>
      </c>
      <c r="O10" s="17">
        <v>0.45899505231017801</v>
      </c>
      <c r="P10" s="17">
        <v>0.38581386020199832</v>
      </c>
      <c r="Q10" s="17">
        <v>0.33094445842664238</v>
      </c>
      <c r="R10" s="17">
        <v>0.4208542575427483</v>
      </c>
      <c r="S10" s="17">
        <v>0.4260809577970272</v>
      </c>
      <c r="T10" s="17">
        <v>0.42478075324313708</v>
      </c>
      <c r="U10" s="17">
        <v>0.48167076050632068</v>
      </c>
      <c r="V10" s="17">
        <v>0.4241955505775632</v>
      </c>
      <c r="W10" s="17">
        <v>0.43798610705500679</v>
      </c>
      <c r="X10" s="17">
        <v>0.36512649986446549</v>
      </c>
      <c r="Y10" s="17">
        <v>0.42294803949467519</v>
      </c>
      <c r="AA10" s="17">
        <v>0.29793712958310292</v>
      </c>
      <c r="AB10" s="17">
        <v>0.37328409958767889</v>
      </c>
      <c r="AC10" s="17">
        <v>0.46158201423732409</v>
      </c>
      <c r="AD10" s="17">
        <v>0.36278420116684029</v>
      </c>
      <c r="AE10" s="17">
        <v>0.40363892602305551</v>
      </c>
      <c r="AF10" s="17">
        <v>0.41616661721461012</v>
      </c>
      <c r="AG10" s="17">
        <v>0.4287739881895436</v>
      </c>
      <c r="AH10" s="17">
        <v>0.42122307582091417</v>
      </c>
      <c r="AI10" s="17">
        <v>0.43673082182701012</v>
      </c>
      <c r="AJ10" s="17">
        <v>0.37829800783941681</v>
      </c>
      <c r="AK10" s="17">
        <v>0.43366170291385348</v>
      </c>
      <c r="AL10" s="17">
        <v>0.48980673156013621</v>
      </c>
      <c r="AM10" s="17">
        <v>0.5112551062981936</v>
      </c>
      <c r="AN10" s="17">
        <v>0.31668756960184791</v>
      </c>
      <c r="AO10" s="17">
        <v>0.51135997155505719</v>
      </c>
      <c r="AP10" s="17">
        <v>0.38737186390385592</v>
      </c>
      <c r="AQ10" s="17">
        <v>0.32811837776158942</v>
      </c>
      <c r="AS10" s="17">
        <v>0.39435799053372539</v>
      </c>
      <c r="AT10" s="17">
        <v>0.46713472693717062</v>
      </c>
      <c r="AU10" s="17">
        <v>0.4703852202172556</v>
      </c>
      <c r="AV10" s="17">
        <v>0.39119250572731218</v>
      </c>
      <c r="AW10" s="17">
        <v>0.31966733737069808</v>
      </c>
      <c r="AX10" s="17">
        <v>0.3841296012065325</v>
      </c>
      <c r="AY10" s="17">
        <v>0.42182894516141511</v>
      </c>
      <c r="AZ10" s="17">
        <v>0.40488019634186578</v>
      </c>
      <c r="BB10" s="17">
        <v>0.43118517871247591</v>
      </c>
      <c r="BC10" s="17">
        <v>0.47992864749784447</v>
      </c>
      <c r="BD10" s="17">
        <v>0.49570072819254207</v>
      </c>
      <c r="BE10" s="17">
        <v>0.43719281569700219</v>
      </c>
      <c r="BF10" s="17">
        <v>0.33103736246531068</v>
      </c>
      <c r="BG10" s="17">
        <v>0.39938448664825382</v>
      </c>
      <c r="BH10" s="17">
        <v>0.37990015149492018</v>
      </c>
      <c r="BI10" s="17">
        <v>0.41290796704006649</v>
      </c>
      <c r="BJ10" s="17">
        <v>0.42205192280120929</v>
      </c>
    </row>
    <row r="11" spans="2:64" ht="18.95" customHeight="1">
      <c r="B11" s="20" t="s">
        <v>165</v>
      </c>
      <c r="C11" s="17">
        <v>0.2656480118492428</v>
      </c>
      <c r="D11" s="17">
        <v>0.17690139046917319</v>
      </c>
      <c r="E11" s="17">
        <v>0.13159594713869849</v>
      </c>
      <c r="F11" s="17">
        <v>0.17689275585035061</v>
      </c>
      <c r="G11" s="17">
        <v>0.2779352156251495</v>
      </c>
      <c r="H11" s="17">
        <v>0.31942470214945301</v>
      </c>
      <c r="I11" s="17">
        <v>0.45890359679177711</v>
      </c>
      <c r="K11" s="17">
        <v>0.3122969255690477</v>
      </c>
      <c r="L11" s="17">
        <v>0.21999282022799541</v>
      </c>
      <c r="N11" s="17">
        <v>0.30801996373215862</v>
      </c>
      <c r="O11" s="17">
        <v>0.30314252352097321</v>
      </c>
      <c r="P11" s="17">
        <v>0.2458320693256224</v>
      </c>
      <c r="Q11" s="17">
        <v>0.35036929211988899</v>
      </c>
      <c r="R11" s="17">
        <v>0.21260742141205141</v>
      </c>
      <c r="S11" s="17">
        <v>0.32798450960101783</v>
      </c>
      <c r="T11" s="17">
        <v>0.28072038738307459</v>
      </c>
      <c r="U11" s="17">
        <v>0.22755839371955441</v>
      </c>
      <c r="V11" s="17">
        <v>0.26899093530945067</v>
      </c>
      <c r="W11" s="17">
        <v>0.16018754414048361</v>
      </c>
      <c r="X11" s="17">
        <v>0.30567442345159912</v>
      </c>
      <c r="Y11" s="17">
        <v>0.32976460126784662</v>
      </c>
      <c r="AA11" s="17">
        <v>2.8678902703254759E-2</v>
      </c>
      <c r="AB11" s="17">
        <v>0.2366135120420276</v>
      </c>
      <c r="AC11" s="17">
        <v>0.21574490639244839</v>
      </c>
      <c r="AD11" s="17">
        <v>0.28852245893563888</v>
      </c>
      <c r="AE11" s="17">
        <v>0.27996838569370242</v>
      </c>
      <c r="AF11" s="17">
        <v>0.24813378324609781</v>
      </c>
      <c r="AG11" s="17">
        <v>0.29315618995930082</v>
      </c>
      <c r="AH11" s="17">
        <v>0.29025509741483729</v>
      </c>
      <c r="AI11" s="17">
        <v>0.31815456379208501</v>
      </c>
      <c r="AJ11" s="17">
        <v>0.37170695353089828</v>
      </c>
      <c r="AK11" s="17">
        <v>0.2632190235210225</v>
      </c>
      <c r="AL11" s="17">
        <v>0.20062537772348779</v>
      </c>
      <c r="AM11" s="17">
        <v>0.25489991195475747</v>
      </c>
      <c r="AN11" s="17">
        <v>0.33775530758806582</v>
      </c>
      <c r="AO11" s="17">
        <v>0.15953189020664929</v>
      </c>
      <c r="AP11" s="17">
        <v>0.25261223959460649</v>
      </c>
      <c r="AQ11" s="17">
        <v>0.26057577421474409</v>
      </c>
      <c r="AS11" s="17">
        <v>0.40014539863822368</v>
      </c>
      <c r="AT11" s="17">
        <v>0.19095502098147529</v>
      </c>
      <c r="AU11" s="17">
        <v>0.2594504172375855</v>
      </c>
      <c r="AV11" s="17">
        <v>0.16773901666959901</v>
      </c>
      <c r="AW11" s="17">
        <v>0.3641149333717385</v>
      </c>
      <c r="AX11" s="17">
        <v>0.31192739911078532</v>
      </c>
      <c r="AY11" s="17">
        <v>0.1147834015139641</v>
      </c>
      <c r="AZ11" s="17">
        <v>0.26028546815796172</v>
      </c>
      <c r="BB11" s="17">
        <v>0.34831594511359648</v>
      </c>
      <c r="BC11" s="17">
        <v>0.1418543211004217</v>
      </c>
      <c r="BD11" s="17">
        <v>0.24785273670106511</v>
      </c>
      <c r="BE11" s="17">
        <v>0.11831469048240791</v>
      </c>
      <c r="BF11" s="17">
        <v>0.40665803507973408</v>
      </c>
      <c r="BG11" s="17">
        <v>0.25601517539208479</v>
      </c>
      <c r="BH11" s="17">
        <v>0.27085967578406739</v>
      </c>
      <c r="BI11" s="17">
        <v>0.21709110361908041</v>
      </c>
      <c r="BJ11" s="17">
        <v>0.34064333878189879</v>
      </c>
    </row>
    <row r="12" spans="2:64" ht="18.95" customHeight="1">
      <c r="B12" s="20" t="s">
        <v>100</v>
      </c>
      <c r="C12" s="17">
        <v>0.11376112580543001</v>
      </c>
      <c r="D12" s="17">
        <v>0.149977757668286</v>
      </c>
      <c r="E12" s="17">
        <v>9.3518812269350715E-2</v>
      </c>
      <c r="F12" s="17">
        <v>0.1266692431565942</v>
      </c>
      <c r="G12" s="17">
        <v>0.11054233554675209</v>
      </c>
      <c r="H12" s="17">
        <v>8.1648455365874242E-2</v>
      </c>
      <c r="I12" s="17">
        <v>0.1201153644646891</v>
      </c>
      <c r="K12" s="17">
        <v>7.6198878874191273E-2</v>
      </c>
      <c r="L12" s="17">
        <v>0.1499316574007758</v>
      </c>
      <c r="N12" s="17">
        <v>9.4298270214314431E-2</v>
      </c>
      <c r="O12" s="17">
        <v>9.5085252668837994E-2</v>
      </c>
      <c r="P12" s="17">
        <v>0.14721772239631731</v>
      </c>
      <c r="Q12" s="17">
        <v>0.15383184408999601</v>
      </c>
      <c r="R12" s="17">
        <v>0.1137060422904746</v>
      </c>
      <c r="S12" s="17">
        <v>8.4630987627512699E-2</v>
      </c>
      <c r="T12" s="17">
        <v>0.12543691863834239</v>
      </c>
      <c r="U12" s="17">
        <v>8.0996047524573289E-2</v>
      </c>
      <c r="V12" s="17">
        <v>0.1240771421841483</v>
      </c>
      <c r="W12" s="17">
        <v>0.1164905030774121</v>
      </c>
      <c r="X12" s="17">
        <v>0.12377963686209401</v>
      </c>
      <c r="Y12" s="17">
        <v>0.1245879565982413</v>
      </c>
      <c r="AA12" s="17">
        <v>0.35893810901693779</v>
      </c>
      <c r="AB12" s="17">
        <v>0.1487594777054046</v>
      </c>
      <c r="AC12" s="17">
        <v>0.1501369436383535</v>
      </c>
      <c r="AD12" s="17">
        <v>0.1594386570804214</v>
      </c>
      <c r="AE12" s="17">
        <v>0.13742554540539789</v>
      </c>
      <c r="AF12" s="17">
        <v>0.11177585676249931</v>
      </c>
      <c r="AG12" s="17">
        <v>0.11017680306741411</v>
      </c>
      <c r="AH12" s="17">
        <v>6.5072532791564261E-2</v>
      </c>
      <c r="AI12" s="17">
        <v>0.11458064239125169</v>
      </c>
      <c r="AJ12" s="17">
        <v>6.2117982688485569E-2</v>
      </c>
      <c r="AK12" s="17">
        <v>9.0613563516754037E-2</v>
      </c>
      <c r="AL12" s="17">
        <v>9.010763012933265E-2</v>
      </c>
      <c r="AM12" s="17">
        <v>5.3436398009406007E-2</v>
      </c>
      <c r="AN12" s="17">
        <v>2.539628878651233E-2</v>
      </c>
      <c r="AO12" s="17">
        <v>7.8999127369354882E-2</v>
      </c>
      <c r="AP12" s="17">
        <v>7.0686331320407358E-2</v>
      </c>
      <c r="AQ12" s="17">
        <v>0.29296859947563209</v>
      </c>
      <c r="AS12" s="17">
        <v>7.028968445683019E-2</v>
      </c>
      <c r="AT12" s="17">
        <v>8.9726501619543111E-2</v>
      </c>
      <c r="AU12" s="17">
        <v>6.1493066237765973E-2</v>
      </c>
      <c r="AV12" s="17">
        <v>0.11358981572801211</v>
      </c>
      <c r="AW12" s="17">
        <v>0.1093271768659925</v>
      </c>
      <c r="AX12" s="17">
        <v>4.203586052902273E-2</v>
      </c>
      <c r="AY12" s="17">
        <v>0.42777256362266819</v>
      </c>
      <c r="AZ12" s="17">
        <v>0.1937876760251849</v>
      </c>
      <c r="BB12" s="17">
        <v>6.4164521675010466E-2</v>
      </c>
      <c r="BC12" s="17">
        <v>8.5330495042601942E-2</v>
      </c>
      <c r="BD12" s="17">
        <v>9.2728249204042934E-2</v>
      </c>
      <c r="BE12" s="17">
        <v>8.1155200353737009E-2</v>
      </c>
      <c r="BF12" s="17">
        <v>8.8458665063532213E-2</v>
      </c>
      <c r="BG12" s="17">
        <v>7.7961051182801416E-2</v>
      </c>
      <c r="BH12" s="17">
        <v>0.27081308684388011</v>
      </c>
      <c r="BI12" s="17">
        <v>0.26367642060384627</v>
      </c>
      <c r="BJ12" s="17">
        <v>0.1080021485065074</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171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163</v>
      </c>
      <c r="C9" s="17">
        <v>0.1283547270535455</v>
      </c>
      <c r="D9" s="17">
        <v>0.1574065586024434</v>
      </c>
      <c r="E9" s="17">
        <v>0.25626572795453773</v>
      </c>
      <c r="F9" s="17">
        <v>0.16273598981028531</v>
      </c>
      <c r="G9" s="17">
        <v>0.10409361420789411</v>
      </c>
      <c r="H9" s="17">
        <v>7.623002023014902E-2</v>
      </c>
      <c r="I9" s="17">
        <v>3.1832387582135573E-2</v>
      </c>
      <c r="K9" s="17">
        <v>0.14267627673183059</v>
      </c>
      <c r="L9" s="17">
        <v>0.1149257515504743</v>
      </c>
      <c r="N9" s="17">
        <v>0.11679268306666971</v>
      </c>
      <c r="O9" s="17">
        <v>7.9990517729776486E-2</v>
      </c>
      <c r="P9" s="17">
        <v>0.12608589128432021</v>
      </c>
      <c r="Q9" s="17">
        <v>0.1674143411403804</v>
      </c>
      <c r="R9" s="17">
        <v>0.1539645836664231</v>
      </c>
      <c r="S9" s="17">
        <v>9.500526916129709E-2</v>
      </c>
      <c r="T9" s="17">
        <v>0.1549791111167706</v>
      </c>
      <c r="U9" s="17">
        <v>0.10602071771382</v>
      </c>
      <c r="V9" s="17">
        <v>0.1053499939207511</v>
      </c>
      <c r="W9" s="17">
        <v>0.19528897267161421</v>
      </c>
      <c r="X9" s="17">
        <v>9.8579058742301773E-2</v>
      </c>
      <c r="Y9" s="17">
        <v>9.8214202352091176E-2</v>
      </c>
      <c r="AA9" s="17">
        <v>0.19072140008623459</v>
      </c>
      <c r="AB9" s="17">
        <v>0.17798333481271389</v>
      </c>
      <c r="AC9" s="17">
        <v>8.956733098967895E-2</v>
      </c>
      <c r="AD9" s="17">
        <v>0.1768174153854826</v>
      </c>
      <c r="AE9" s="17">
        <v>0.15060386257865691</v>
      </c>
      <c r="AF9" s="17">
        <v>8.8815641327423811E-2</v>
      </c>
      <c r="AG9" s="17">
        <v>9.6996702988213696E-2</v>
      </c>
      <c r="AH9" s="17">
        <v>0.11178663709606911</v>
      </c>
      <c r="AI9" s="17">
        <v>0.1139556745704863</v>
      </c>
      <c r="AJ9" s="17">
        <v>9.3462942792060008E-2</v>
      </c>
      <c r="AK9" s="17">
        <v>0.15517241066927079</v>
      </c>
      <c r="AL9" s="17">
        <v>0.15896873828902289</v>
      </c>
      <c r="AM9" s="17">
        <v>0.11557928723833411</v>
      </c>
      <c r="AN9" s="17">
        <v>0.1201999539215908</v>
      </c>
      <c r="AO9" s="17">
        <v>9.7244632600708758E-2</v>
      </c>
      <c r="AP9" s="17">
        <v>0.24225379778613179</v>
      </c>
      <c r="AQ9" s="17">
        <v>3.3395290853096449E-2</v>
      </c>
      <c r="AS9" s="17">
        <v>9.8745183464606742E-2</v>
      </c>
      <c r="AT9" s="17">
        <v>0.15258207780363831</v>
      </c>
      <c r="AU9" s="17">
        <v>0.14378143418395611</v>
      </c>
      <c r="AV9" s="17">
        <v>0.17025065485407961</v>
      </c>
      <c r="AW9" s="17">
        <v>0.12611653534342901</v>
      </c>
      <c r="AX9" s="17">
        <v>0.12213324275247581</v>
      </c>
      <c r="AY9" s="17">
        <v>1.8628966886089181E-2</v>
      </c>
      <c r="AZ9" s="17">
        <v>0.10684000384069189</v>
      </c>
      <c r="BB9" s="17">
        <v>0.12991573472345769</v>
      </c>
      <c r="BC9" s="17">
        <v>0.2026393142927003</v>
      </c>
      <c r="BD9" s="17">
        <v>0.14678106350322051</v>
      </c>
      <c r="BE9" s="17">
        <v>0.14477899734711569</v>
      </c>
      <c r="BF9" s="17">
        <v>0.1036592080064437</v>
      </c>
      <c r="BG9" s="17">
        <v>0.13409985859952239</v>
      </c>
      <c r="BH9" s="17">
        <v>0.1059795871416877</v>
      </c>
      <c r="BI9" s="17">
        <v>3.5953623587937411E-2</v>
      </c>
      <c r="BJ9" s="17">
        <v>7.128926758040656E-2</v>
      </c>
    </row>
    <row r="10" spans="2:64" ht="18.95" customHeight="1">
      <c r="B10" s="20" t="s">
        <v>164</v>
      </c>
      <c r="C10" s="17">
        <v>0.39126291429565452</v>
      </c>
      <c r="D10" s="17">
        <v>0.50202446722461103</v>
      </c>
      <c r="E10" s="17">
        <v>0.4237297039003724</v>
      </c>
      <c r="F10" s="17">
        <v>0.4258760877879314</v>
      </c>
      <c r="G10" s="17">
        <v>0.38798858988854018</v>
      </c>
      <c r="H10" s="17">
        <v>0.31971666210115302</v>
      </c>
      <c r="I10" s="17">
        <v>0.3145592483870252</v>
      </c>
      <c r="K10" s="17">
        <v>0.41319061362243592</v>
      </c>
      <c r="L10" s="17">
        <v>0.37032732264820822</v>
      </c>
      <c r="N10" s="17">
        <v>0.42102202357214819</v>
      </c>
      <c r="O10" s="17">
        <v>0.41255318172103161</v>
      </c>
      <c r="P10" s="17">
        <v>0.35165911898242108</v>
      </c>
      <c r="Q10" s="17">
        <v>0.40282314879861669</v>
      </c>
      <c r="R10" s="17">
        <v>0.4350588411018107</v>
      </c>
      <c r="S10" s="17">
        <v>0.39667510627669078</v>
      </c>
      <c r="T10" s="17">
        <v>0.34171047546073802</v>
      </c>
      <c r="U10" s="17">
        <v>0.41180374149580962</v>
      </c>
      <c r="V10" s="17">
        <v>0.3567338436747533</v>
      </c>
      <c r="W10" s="17">
        <v>0.39477261996447272</v>
      </c>
      <c r="X10" s="17">
        <v>0.39112227454104942</v>
      </c>
      <c r="Y10" s="17">
        <v>0.35657560496260071</v>
      </c>
      <c r="AA10" s="17">
        <v>0.30014035043785281</v>
      </c>
      <c r="AB10" s="17">
        <v>0.43052301355764899</v>
      </c>
      <c r="AC10" s="17">
        <v>0.44252920536553858</v>
      </c>
      <c r="AD10" s="17">
        <v>0.32152853644345192</v>
      </c>
      <c r="AE10" s="17">
        <v>0.37934889814418449</v>
      </c>
      <c r="AF10" s="17">
        <v>0.42282285503530848</v>
      </c>
      <c r="AG10" s="17">
        <v>0.39394827773387459</v>
      </c>
      <c r="AH10" s="17">
        <v>0.36542001336761443</v>
      </c>
      <c r="AI10" s="17">
        <v>0.36837696657803759</v>
      </c>
      <c r="AJ10" s="17">
        <v>0.38375805324849732</v>
      </c>
      <c r="AK10" s="17">
        <v>0.40089605337189288</v>
      </c>
      <c r="AL10" s="17">
        <v>0.34663253717178222</v>
      </c>
      <c r="AM10" s="17">
        <v>0.44299895653347482</v>
      </c>
      <c r="AN10" s="17">
        <v>0.44530880068322509</v>
      </c>
      <c r="AO10" s="17">
        <v>0.56835454109150807</v>
      </c>
      <c r="AP10" s="17">
        <v>0.36411801718963749</v>
      </c>
      <c r="AQ10" s="17">
        <v>0.2788906118332532</v>
      </c>
      <c r="AS10" s="17">
        <v>0.34777462033104989</v>
      </c>
      <c r="AT10" s="17">
        <v>0.45595873447601248</v>
      </c>
      <c r="AU10" s="17">
        <v>0.44831385207186919</v>
      </c>
      <c r="AV10" s="17">
        <v>0.41039565299981901</v>
      </c>
      <c r="AW10" s="17">
        <v>0.33153231190547189</v>
      </c>
      <c r="AX10" s="17">
        <v>0.40633432807428721</v>
      </c>
      <c r="AY10" s="17">
        <v>0.32937912309516409</v>
      </c>
      <c r="AZ10" s="17">
        <v>0.32689081648239099</v>
      </c>
      <c r="BB10" s="17">
        <v>0.37142387440189428</v>
      </c>
      <c r="BC10" s="17">
        <v>0.50898794121534285</v>
      </c>
      <c r="BD10" s="17">
        <v>0.43005621284296519</v>
      </c>
      <c r="BE10" s="17">
        <v>0.44787875023451917</v>
      </c>
      <c r="BF10" s="17">
        <v>0.31652240344614441</v>
      </c>
      <c r="BG10" s="17">
        <v>0.38368128700625481</v>
      </c>
      <c r="BH10" s="17">
        <v>0.2478055410942627</v>
      </c>
      <c r="BI10" s="17">
        <v>0.37164601131959019</v>
      </c>
      <c r="BJ10" s="17">
        <v>0.39965038411548498</v>
      </c>
    </row>
    <row r="11" spans="2:64" ht="18.95" customHeight="1">
      <c r="B11" s="20" t="s">
        <v>165</v>
      </c>
      <c r="C11" s="17">
        <v>0.36255783977149242</v>
      </c>
      <c r="D11" s="17">
        <v>0.21249907802862431</v>
      </c>
      <c r="E11" s="17">
        <v>0.20862364739863631</v>
      </c>
      <c r="F11" s="17">
        <v>0.28706567466070387</v>
      </c>
      <c r="G11" s="17">
        <v>0.37221785954291181</v>
      </c>
      <c r="H11" s="17">
        <v>0.50275199266082726</v>
      </c>
      <c r="I11" s="17">
        <v>0.54591219997509988</v>
      </c>
      <c r="K11" s="17">
        <v>0.36873466196084248</v>
      </c>
      <c r="L11" s="17">
        <v>0.35706210983520159</v>
      </c>
      <c r="N11" s="17">
        <v>0.35526804761688602</v>
      </c>
      <c r="O11" s="17">
        <v>0.41248301357418848</v>
      </c>
      <c r="P11" s="17">
        <v>0.36467166917740351</v>
      </c>
      <c r="Q11" s="17">
        <v>0.30070462882480131</v>
      </c>
      <c r="R11" s="17">
        <v>0.29306902259680639</v>
      </c>
      <c r="S11" s="17">
        <v>0.42415534734668903</v>
      </c>
      <c r="T11" s="17">
        <v>0.39078137387469281</v>
      </c>
      <c r="U11" s="17">
        <v>0.35848470931122828</v>
      </c>
      <c r="V11" s="17">
        <v>0.40834982033333722</v>
      </c>
      <c r="W11" s="17">
        <v>0.26932021302701331</v>
      </c>
      <c r="X11" s="17">
        <v>0.40229934585714439</v>
      </c>
      <c r="Y11" s="17">
        <v>0.44274796240771741</v>
      </c>
      <c r="AA11" s="17">
        <v>0.18268943998542661</v>
      </c>
      <c r="AB11" s="17">
        <v>0.26964213662710063</v>
      </c>
      <c r="AC11" s="17">
        <v>0.2943939151984617</v>
      </c>
      <c r="AD11" s="17">
        <v>0.36242163690422108</v>
      </c>
      <c r="AE11" s="17">
        <v>0.34443680626928691</v>
      </c>
      <c r="AF11" s="17">
        <v>0.35363399787897631</v>
      </c>
      <c r="AG11" s="17">
        <v>0.40905215448459559</v>
      </c>
      <c r="AH11" s="17">
        <v>0.45387329802625132</v>
      </c>
      <c r="AI11" s="17">
        <v>0.39521619043649092</v>
      </c>
      <c r="AJ11" s="17">
        <v>0.43508347008065118</v>
      </c>
      <c r="AK11" s="17">
        <v>0.38082690253400792</v>
      </c>
      <c r="AL11" s="17">
        <v>0.36527123359826991</v>
      </c>
      <c r="AM11" s="17">
        <v>0.3861077048858616</v>
      </c>
      <c r="AN11" s="17">
        <v>0.38836086149718418</v>
      </c>
      <c r="AO11" s="17">
        <v>0.3145914749244183</v>
      </c>
      <c r="AP11" s="17">
        <v>0.30392159464900997</v>
      </c>
      <c r="AQ11" s="17">
        <v>0.29512795308796558</v>
      </c>
      <c r="AS11" s="17">
        <v>0.48454995895350328</v>
      </c>
      <c r="AT11" s="17">
        <v>0.30112003491097239</v>
      </c>
      <c r="AU11" s="17">
        <v>0.33564674455612709</v>
      </c>
      <c r="AV11" s="17">
        <v>0.26227831941500468</v>
      </c>
      <c r="AW11" s="17">
        <v>0.45733709981824089</v>
      </c>
      <c r="AX11" s="17">
        <v>0.34490788661229838</v>
      </c>
      <c r="AY11" s="17">
        <v>0.20746060864705629</v>
      </c>
      <c r="AZ11" s="17">
        <v>0.37002320617210471</v>
      </c>
      <c r="BB11" s="17">
        <v>0.43497225201751122</v>
      </c>
      <c r="BC11" s="17">
        <v>0.20958008465580569</v>
      </c>
      <c r="BD11" s="17">
        <v>0.32594695997737072</v>
      </c>
      <c r="BE11" s="17">
        <v>0.29007105228113711</v>
      </c>
      <c r="BF11" s="17">
        <v>0.51028037658524761</v>
      </c>
      <c r="BG11" s="17">
        <v>0.32580928015374938</v>
      </c>
      <c r="BH11" s="17">
        <v>0.36350975129648949</v>
      </c>
      <c r="BI11" s="17">
        <v>0.29890141405102932</v>
      </c>
      <c r="BJ11" s="17">
        <v>0.44540455121945732</v>
      </c>
    </row>
    <row r="12" spans="2:64" ht="18.95" customHeight="1">
      <c r="B12" s="20" t="s">
        <v>100</v>
      </c>
      <c r="C12" s="17">
        <v>0.1178245188793076</v>
      </c>
      <c r="D12" s="17">
        <v>0.12806989614432121</v>
      </c>
      <c r="E12" s="17">
        <v>0.1113809207464533</v>
      </c>
      <c r="F12" s="17">
        <v>0.1243222477410794</v>
      </c>
      <c r="G12" s="17">
        <v>0.13569993636065411</v>
      </c>
      <c r="H12" s="17">
        <v>0.1013013250078707</v>
      </c>
      <c r="I12" s="17">
        <v>0.1076961640557393</v>
      </c>
      <c r="K12" s="17">
        <v>7.5398447684890998E-2</v>
      </c>
      <c r="L12" s="17">
        <v>0.157684815966116</v>
      </c>
      <c r="N12" s="17">
        <v>0.1069172457442961</v>
      </c>
      <c r="O12" s="17">
        <v>9.4973286975003748E-2</v>
      </c>
      <c r="P12" s="17">
        <v>0.15758332055585511</v>
      </c>
      <c r="Q12" s="17">
        <v>0.12905788123620171</v>
      </c>
      <c r="R12" s="17">
        <v>0.1179075526349599</v>
      </c>
      <c r="S12" s="17">
        <v>8.4164277215323102E-2</v>
      </c>
      <c r="T12" s="17">
        <v>0.1125290395477985</v>
      </c>
      <c r="U12" s="17">
        <v>0.1236908314791422</v>
      </c>
      <c r="V12" s="17">
        <v>0.12956634207115841</v>
      </c>
      <c r="W12" s="17">
        <v>0.14061819433689979</v>
      </c>
      <c r="X12" s="17">
        <v>0.10799932085950439</v>
      </c>
      <c r="Y12" s="17">
        <v>0.1024622302775909</v>
      </c>
      <c r="AA12" s="17">
        <v>0.32644880949048599</v>
      </c>
      <c r="AB12" s="17">
        <v>0.12185151500253651</v>
      </c>
      <c r="AC12" s="17">
        <v>0.1735095484463208</v>
      </c>
      <c r="AD12" s="17">
        <v>0.13923241126684449</v>
      </c>
      <c r="AE12" s="17">
        <v>0.12561043300787161</v>
      </c>
      <c r="AF12" s="17">
        <v>0.13472750575829129</v>
      </c>
      <c r="AG12" s="17">
        <v>0.1000028647933159</v>
      </c>
      <c r="AH12" s="17">
        <v>6.8920051510065167E-2</v>
      </c>
      <c r="AI12" s="17">
        <v>0.12245116841498541</v>
      </c>
      <c r="AJ12" s="17">
        <v>8.7695533878791407E-2</v>
      </c>
      <c r="AK12" s="17">
        <v>6.3104633424828471E-2</v>
      </c>
      <c r="AL12" s="17">
        <v>0.12912749094092479</v>
      </c>
      <c r="AM12" s="17">
        <v>5.5314051342329668E-2</v>
      </c>
      <c r="AN12" s="17">
        <v>4.6130383897999692E-2</v>
      </c>
      <c r="AO12" s="17">
        <v>1.980935138336487E-2</v>
      </c>
      <c r="AP12" s="17">
        <v>8.9706590375220691E-2</v>
      </c>
      <c r="AQ12" s="17">
        <v>0.39258614422568477</v>
      </c>
      <c r="AS12" s="17">
        <v>6.8930237250840021E-2</v>
      </c>
      <c r="AT12" s="17">
        <v>9.0339152809376475E-2</v>
      </c>
      <c r="AU12" s="17">
        <v>7.2257969188047458E-2</v>
      </c>
      <c r="AV12" s="17">
        <v>0.15707537273109681</v>
      </c>
      <c r="AW12" s="17">
        <v>8.5014052932858061E-2</v>
      </c>
      <c r="AX12" s="17">
        <v>0.1266245425609385</v>
      </c>
      <c r="AY12" s="17">
        <v>0.44453130137169022</v>
      </c>
      <c r="AZ12" s="17">
        <v>0.19624597350481249</v>
      </c>
      <c r="BB12" s="17">
        <v>6.3688138857136714E-2</v>
      </c>
      <c r="BC12" s="17">
        <v>7.8792659836151052E-2</v>
      </c>
      <c r="BD12" s="17">
        <v>9.7215763676443578E-2</v>
      </c>
      <c r="BE12" s="17">
        <v>0.1172712001372279</v>
      </c>
      <c r="BF12" s="17">
        <v>6.9538011962164289E-2</v>
      </c>
      <c r="BG12" s="17">
        <v>0.1564095742404733</v>
      </c>
      <c r="BH12" s="17">
        <v>0.28270512046756002</v>
      </c>
      <c r="BI12" s="17">
        <v>0.29349895104144308</v>
      </c>
      <c r="BJ12" s="17">
        <v>8.3655797084651165E-2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73</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0.30733201355364581</v>
      </c>
      <c r="D9" s="17">
        <v>0.34178095836644862</v>
      </c>
      <c r="E9" s="17">
        <v>0.31745281246609552</v>
      </c>
      <c r="F9" s="17">
        <v>0.40007554686271368</v>
      </c>
      <c r="G9" s="17">
        <v>0.34671399354674448</v>
      </c>
      <c r="H9" s="17">
        <v>0.27978001394164681</v>
      </c>
      <c r="I9" s="17">
        <v>0.1882010170286792</v>
      </c>
      <c r="K9" s="17">
        <v>0.27386995008309822</v>
      </c>
      <c r="L9" s="17">
        <v>0.33925264007404538</v>
      </c>
      <c r="N9" s="17">
        <v>0.31657641557256128</v>
      </c>
      <c r="O9" s="17">
        <v>0.29844563971828469</v>
      </c>
      <c r="P9" s="17">
        <v>0.37609435986141432</v>
      </c>
      <c r="Q9" s="17">
        <v>0.24880607707884231</v>
      </c>
      <c r="R9" s="17">
        <v>0.29443929863324902</v>
      </c>
      <c r="S9" s="17">
        <v>0.28151359908766671</v>
      </c>
      <c r="T9" s="17">
        <v>0.37943565669970802</v>
      </c>
      <c r="U9" s="17">
        <v>0.32316064736969019</v>
      </c>
      <c r="V9" s="17">
        <v>0.27707616196709428</v>
      </c>
      <c r="W9" s="17">
        <v>0.30639699101738072</v>
      </c>
      <c r="X9" s="17">
        <v>0.31805157007970369</v>
      </c>
      <c r="Y9" s="17">
        <v>0.2673415823896359</v>
      </c>
      <c r="AA9" s="17">
        <v>0.38949076280395739</v>
      </c>
      <c r="AB9" s="17">
        <v>0.31746307004480739</v>
      </c>
      <c r="AC9" s="17">
        <v>0.36071775089457297</v>
      </c>
      <c r="AD9" s="17">
        <v>0.2797140355230906</v>
      </c>
      <c r="AE9" s="17">
        <v>0.34250565406619021</v>
      </c>
      <c r="AF9" s="17">
        <v>0.28218965213838798</v>
      </c>
      <c r="AG9" s="17">
        <v>0.27122830426166278</v>
      </c>
      <c r="AH9" s="17">
        <v>0.35064244018986213</v>
      </c>
      <c r="AI9" s="17">
        <v>0.29718966253562867</v>
      </c>
      <c r="AJ9" s="17">
        <v>0.25587512266789553</v>
      </c>
      <c r="AK9" s="17">
        <v>0.32876007727152079</v>
      </c>
      <c r="AL9" s="17">
        <v>0.35576646310530291</v>
      </c>
      <c r="AM9" s="17">
        <v>0.29677827007105861</v>
      </c>
      <c r="AN9" s="17">
        <v>0.28828327232273498</v>
      </c>
      <c r="AO9" s="17">
        <v>0.27354699685007039</v>
      </c>
      <c r="AP9" s="17">
        <v>0.30349918736354592</v>
      </c>
      <c r="AQ9" s="17">
        <v>0.22108082318027711</v>
      </c>
      <c r="AS9" s="17">
        <v>0.25963103402158388</v>
      </c>
      <c r="AT9" s="17">
        <v>0.3434913901991874</v>
      </c>
      <c r="AU9" s="17">
        <v>0.30796497538418482</v>
      </c>
      <c r="AV9" s="17">
        <v>0.33586275102877311</v>
      </c>
      <c r="AW9" s="17">
        <v>0.19984264458989701</v>
      </c>
      <c r="AX9" s="17">
        <v>0.34515140232097341</v>
      </c>
      <c r="AY9" s="17">
        <v>0.2782555525767465</v>
      </c>
      <c r="AZ9" s="17">
        <v>0.35229219083198537</v>
      </c>
      <c r="BB9" s="17">
        <v>0.29396651687942621</v>
      </c>
      <c r="BC9" s="17">
        <v>0.32740463213084953</v>
      </c>
      <c r="BD9" s="17">
        <v>0.37429721524806231</v>
      </c>
      <c r="BE9" s="17">
        <v>0.39278656458531092</v>
      </c>
      <c r="BF9" s="17">
        <v>0.2297969795326226</v>
      </c>
      <c r="BG9" s="17">
        <v>0.36355282656091997</v>
      </c>
      <c r="BH9" s="17">
        <v>0.36298368518794549</v>
      </c>
      <c r="BI9" s="17">
        <v>0.27881586529799651</v>
      </c>
      <c r="BJ9" s="17">
        <v>0.21379227982407059</v>
      </c>
    </row>
    <row r="10" spans="2:64" ht="18.95" customHeight="1">
      <c r="B10" s="20" t="s">
        <v>75</v>
      </c>
      <c r="C10" s="17">
        <v>0.21269132992811171</v>
      </c>
      <c r="D10" s="17">
        <v>0.2122446599474147</v>
      </c>
      <c r="E10" s="17">
        <v>0.19086088760594219</v>
      </c>
      <c r="F10" s="17">
        <v>0.17082908015921611</v>
      </c>
      <c r="G10" s="17">
        <v>0.23812543554352431</v>
      </c>
      <c r="H10" s="17">
        <v>0.26819179601778059</v>
      </c>
      <c r="I10" s="17">
        <v>0.2067865894780338</v>
      </c>
      <c r="K10" s="17">
        <v>0.21629676001355699</v>
      </c>
      <c r="L10" s="17">
        <v>0.2088724274105753</v>
      </c>
      <c r="N10" s="17">
        <v>0.21192244159402571</v>
      </c>
      <c r="O10" s="17">
        <v>0.23868496268693259</v>
      </c>
      <c r="P10" s="17">
        <v>0.20530363704670651</v>
      </c>
      <c r="Q10" s="17">
        <v>0.26115659913935851</v>
      </c>
      <c r="R10" s="17">
        <v>0.23267132934617871</v>
      </c>
      <c r="S10" s="17">
        <v>0.2118226009191149</v>
      </c>
      <c r="T10" s="17">
        <v>0.21962703079969351</v>
      </c>
      <c r="U10" s="17">
        <v>0.1877949389478745</v>
      </c>
      <c r="V10" s="17">
        <v>0.23389476355377661</v>
      </c>
      <c r="W10" s="17">
        <v>0.18880605182681109</v>
      </c>
      <c r="X10" s="17">
        <v>0.21134150264133311</v>
      </c>
      <c r="Y10" s="17">
        <v>0.19967344311075269</v>
      </c>
      <c r="AA10" s="17">
        <v>0.14988299175726</v>
      </c>
      <c r="AB10" s="17">
        <v>0.2337764817829045</v>
      </c>
      <c r="AC10" s="17">
        <v>0.20805781782723279</v>
      </c>
      <c r="AD10" s="17">
        <v>0.22705671379878339</v>
      </c>
      <c r="AE10" s="17">
        <v>0.22819208788658199</v>
      </c>
      <c r="AF10" s="17">
        <v>0.2367042800063151</v>
      </c>
      <c r="AG10" s="17">
        <v>0.25347578263800141</v>
      </c>
      <c r="AH10" s="17">
        <v>0.16182529590020631</v>
      </c>
      <c r="AI10" s="17">
        <v>0.21546998465918621</v>
      </c>
      <c r="AJ10" s="17">
        <v>0.1536774369166948</v>
      </c>
      <c r="AK10" s="17">
        <v>0.20219964225834941</v>
      </c>
      <c r="AL10" s="17">
        <v>0.1894419787004657</v>
      </c>
      <c r="AM10" s="17">
        <v>0.17868625691994169</v>
      </c>
      <c r="AN10" s="17">
        <v>0.25512853086333681</v>
      </c>
      <c r="AO10" s="17">
        <v>0.29593514981361801</v>
      </c>
      <c r="AP10" s="17">
        <v>0.17942336754770041</v>
      </c>
      <c r="AQ10" s="17">
        <v>0.23945656953039191</v>
      </c>
      <c r="AS10" s="17">
        <v>0.1922120474217609</v>
      </c>
      <c r="AT10" s="17">
        <v>0.19585415396037459</v>
      </c>
      <c r="AU10" s="17">
        <v>0.2060080490827291</v>
      </c>
      <c r="AV10" s="17">
        <v>0.2522979866537412</v>
      </c>
      <c r="AW10" s="17">
        <v>0.23997916208085299</v>
      </c>
      <c r="AX10" s="17">
        <v>0.370029665643412</v>
      </c>
      <c r="AY10" s="17">
        <v>0.22295052701043139</v>
      </c>
      <c r="AZ10" s="17">
        <v>0.20467198850443821</v>
      </c>
      <c r="BB10" s="17">
        <v>0.20516228812286649</v>
      </c>
      <c r="BC10" s="17">
        <v>0.20962624467855751</v>
      </c>
      <c r="BD10" s="17">
        <v>0.19326567161213451</v>
      </c>
      <c r="BE10" s="17">
        <v>0.17868255808703959</v>
      </c>
      <c r="BF10" s="17">
        <v>0.22547681772265091</v>
      </c>
      <c r="BG10" s="17">
        <v>0.31067204788445579</v>
      </c>
      <c r="BH10" s="17">
        <v>0.19802469619235541</v>
      </c>
      <c r="BI10" s="17">
        <v>0.23148667766298561</v>
      </c>
      <c r="BJ10" s="17">
        <v>0.24170693554936351</v>
      </c>
    </row>
    <row r="11" spans="2:64" ht="18.95" customHeight="1">
      <c r="B11" s="20" t="s">
        <v>76</v>
      </c>
      <c r="C11" s="17">
        <v>0.15093807431280831</v>
      </c>
      <c r="D11" s="17">
        <v>0.13750179008376881</v>
      </c>
      <c r="E11" s="17">
        <v>0.170617453478037</v>
      </c>
      <c r="F11" s="17">
        <v>0.16231124346899281</v>
      </c>
      <c r="G11" s="17">
        <v>0.16143847421870899</v>
      </c>
      <c r="H11" s="17">
        <v>0.13126120149033099</v>
      </c>
      <c r="I11" s="17">
        <v>0.13926125625518659</v>
      </c>
      <c r="K11" s="17">
        <v>0.1491473331146434</v>
      </c>
      <c r="L11" s="17">
        <v>0.15231005318863269</v>
      </c>
      <c r="N11" s="17">
        <v>0.1679178630402422</v>
      </c>
      <c r="O11" s="17">
        <v>0.1749361407695679</v>
      </c>
      <c r="P11" s="17">
        <v>0.13579644206248551</v>
      </c>
      <c r="Q11" s="17">
        <v>0.16621543601549929</v>
      </c>
      <c r="R11" s="17">
        <v>0.12854718644421209</v>
      </c>
      <c r="S11" s="17">
        <v>0.1514252982961263</v>
      </c>
      <c r="T11" s="17">
        <v>0.1043927783270181</v>
      </c>
      <c r="U11" s="17">
        <v>0.1826980085124317</v>
      </c>
      <c r="V11" s="17">
        <v>0.14576014689315811</v>
      </c>
      <c r="W11" s="17">
        <v>0.15255617060471499</v>
      </c>
      <c r="X11" s="17">
        <v>0.14766204415343151</v>
      </c>
      <c r="Y11" s="17">
        <v>0.16834222785978761</v>
      </c>
      <c r="AA11" s="17">
        <v>9.2650365902058496E-2</v>
      </c>
      <c r="AB11" s="17">
        <v>0.13172838711937429</v>
      </c>
      <c r="AC11" s="17">
        <v>0.1457610093763122</v>
      </c>
      <c r="AD11" s="17">
        <v>0.1454073591686271</v>
      </c>
      <c r="AE11" s="17">
        <v>0.16634084930688459</v>
      </c>
      <c r="AF11" s="17">
        <v>0.14727896696161449</v>
      </c>
      <c r="AG11" s="17">
        <v>0.15412513970456121</v>
      </c>
      <c r="AH11" s="17">
        <v>0.1245111686595257</v>
      </c>
      <c r="AI11" s="17">
        <v>0.13941107472782721</v>
      </c>
      <c r="AJ11" s="17">
        <v>0.18135597625087069</v>
      </c>
      <c r="AK11" s="17">
        <v>0.1137637944356</v>
      </c>
      <c r="AL11" s="17">
        <v>0.19959057934524849</v>
      </c>
      <c r="AM11" s="17">
        <v>0.17321311432138969</v>
      </c>
      <c r="AN11" s="17">
        <v>0.14492091996750109</v>
      </c>
      <c r="AO11" s="17">
        <v>0.1907455007070053</v>
      </c>
      <c r="AP11" s="17">
        <v>0.15064942695818909</v>
      </c>
      <c r="AQ11" s="17">
        <v>0.16223199569700389</v>
      </c>
      <c r="AS11" s="17">
        <v>0.13668187538884649</v>
      </c>
      <c r="AT11" s="17">
        <v>0.1598991324656894</v>
      </c>
      <c r="AU11" s="17">
        <v>0.13022615188315539</v>
      </c>
      <c r="AV11" s="17">
        <v>0.1004593928110451</v>
      </c>
      <c r="AW11" s="17">
        <v>0.17920628955093409</v>
      </c>
      <c r="AX11" s="17">
        <v>0.1213464698859103</v>
      </c>
      <c r="AY11" s="17">
        <v>7.516675939819413E-2</v>
      </c>
      <c r="AZ11" s="17">
        <v>0.1750076009787962</v>
      </c>
      <c r="BB11" s="17">
        <v>0.13974358482426641</v>
      </c>
      <c r="BC11" s="17">
        <v>0.1507507947127037</v>
      </c>
      <c r="BD11" s="17">
        <v>0.15137703412087489</v>
      </c>
      <c r="BE11" s="17">
        <v>0.1111075048662972</v>
      </c>
      <c r="BF11" s="17">
        <v>0.16091257413867141</v>
      </c>
      <c r="BG11" s="17">
        <v>0.17106221272502661</v>
      </c>
      <c r="BH11" s="17">
        <v>0.16271690160502991</v>
      </c>
      <c r="BI11" s="17">
        <v>0.16622122893295799</v>
      </c>
      <c r="BJ11" s="17">
        <v>0.1843481245640517</v>
      </c>
    </row>
    <row r="12" spans="2:64" ht="18.95" customHeight="1">
      <c r="B12" s="20" t="s">
        <v>77</v>
      </c>
      <c r="C12" s="17">
        <v>0.32903858220543419</v>
      </c>
      <c r="D12" s="17">
        <v>0.30847259160236801</v>
      </c>
      <c r="E12" s="17">
        <v>0.32106884644992523</v>
      </c>
      <c r="F12" s="17">
        <v>0.26678412950907732</v>
      </c>
      <c r="G12" s="17">
        <v>0.25372209669102219</v>
      </c>
      <c r="H12" s="17">
        <v>0.32076698855024133</v>
      </c>
      <c r="I12" s="17">
        <v>0.46575113723810052</v>
      </c>
      <c r="K12" s="17">
        <v>0.36068595678870141</v>
      </c>
      <c r="L12" s="17">
        <v>0.29956487932674669</v>
      </c>
      <c r="N12" s="17">
        <v>0.30358327979317079</v>
      </c>
      <c r="O12" s="17">
        <v>0.28793325682521509</v>
      </c>
      <c r="P12" s="17">
        <v>0.28280556102939358</v>
      </c>
      <c r="Q12" s="17">
        <v>0.32382188776630011</v>
      </c>
      <c r="R12" s="17">
        <v>0.34434218557636032</v>
      </c>
      <c r="S12" s="17">
        <v>0.35523850169709209</v>
      </c>
      <c r="T12" s="17">
        <v>0.29654453417358018</v>
      </c>
      <c r="U12" s="17">
        <v>0.30634640517000361</v>
      </c>
      <c r="V12" s="17">
        <v>0.34326892758597111</v>
      </c>
      <c r="W12" s="17">
        <v>0.35224078655109309</v>
      </c>
      <c r="X12" s="17">
        <v>0.32294488312553149</v>
      </c>
      <c r="Y12" s="17">
        <v>0.36464274663982388</v>
      </c>
      <c r="AA12" s="17">
        <v>0.367975879536724</v>
      </c>
      <c r="AB12" s="17">
        <v>0.31703206105291371</v>
      </c>
      <c r="AC12" s="17">
        <v>0.2854634219018819</v>
      </c>
      <c r="AD12" s="17">
        <v>0.34782189150949899</v>
      </c>
      <c r="AE12" s="17">
        <v>0.26296140874034329</v>
      </c>
      <c r="AF12" s="17">
        <v>0.33382710089368239</v>
      </c>
      <c r="AG12" s="17">
        <v>0.3211707733957746</v>
      </c>
      <c r="AH12" s="17">
        <v>0.36302109525040588</v>
      </c>
      <c r="AI12" s="17">
        <v>0.34792927807735791</v>
      </c>
      <c r="AJ12" s="17">
        <v>0.40909146416453901</v>
      </c>
      <c r="AK12" s="17">
        <v>0.35527648603452971</v>
      </c>
      <c r="AL12" s="17">
        <v>0.25520097884898291</v>
      </c>
      <c r="AM12" s="17">
        <v>0.35132235868761003</v>
      </c>
      <c r="AN12" s="17">
        <v>0.31166727684642698</v>
      </c>
      <c r="AO12" s="17">
        <v>0.23977235262930621</v>
      </c>
      <c r="AP12" s="17">
        <v>0.36642801813056469</v>
      </c>
      <c r="AQ12" s="17">
        <v>0.37723061159232729</v>
      </c>
      <c r="AS12" s="17">
        <v>0.41147504316780881</v>
      </c>
      <c r="AT12" s="17">
        <v>0.30075532337474842</v>
      </c>
      <c r="AU12" s="17">
        <v>0.35580082364993088</v>
      </c>
      <c r="AV12" s="17">
        <v>0.3113798695064407</v>
      </c>
      <c r="AW12" s="17">
        <v>0.38097190377831591</v>
      </c>
      <c r="AX12" s="17">
        <v>0.16347246214970421</v>
      </c>
      <c r="AY12" s="17">
        <v>0.423627161014628</v>
      </c>
      <c r="AZ12" s="17">
        <v>0.26802821968478002</v>
      </c>
      <c r="BB12" s="17">
        <v>0.36112761017344092</v>
      </c>
      <c r="BC12" s="17">
        <v>0.31221832847788927</v>
      </c>
      <c r="BD12" s="17">
        <v>0.28106007901892832</v>
      </c>
      <c r="BE12" s="17">
        <v>0.31742337246135238</v>
      </c>
      <c r="BF12" s="17">
        <v>0.383813628606055</v>
      </c>
      <c r="BG12" s="17">
        <v>0.1547129128295974</v>
      </c>
      <c r="BH12" s="17">
        <v>0.27627471701466888</v>
      </c>
      <c r="BI12" s="17">
        <v>0.32347622810606003</v>
      </c>
      <c r="BJ12" s="17">
        <v>0.36015266006251417</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172</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163</v>
      </c>
      <c r="C9" s="17">
        <v>0.18487387590328561</v>
      </c>
      <c r="D9" s="17">
        <v>0.30054181677913572</v>
      </c>
      <c r="E9" s="17">
        <v>0.2699295820582468</v>
      </c>
      <c r="F9" s="17">
        <v>0.23371606063563499</v>
      </c>
      <c r="G9" s="17">
        <v>0.14190925891964939</v>
      </c>
      <c r="H9" s="17">
        <v>0.11492851980423641</v>
      </c>
      <c r="I9" s="17">
        <v>8.1655521176580523E-2</v>
      </c>
      <c r="K9" s="17">
        <v>0.2101935443639022</v>
      </c>
      <c r="L9" s="17">
        <v>0.1609458101908712</v>
      </c>
      <c r="N9" s="17">
        <v>0.1851007606058436</v>
      </c>
      <c r="O9" s="17">
        <v>0.1590059057146504</v>
      </c>
      <c r="P9" s="17">
        <v>0.18453233510565739</v>
      </c>
      <c r="Q9" s="17">
        <v>0.20145828492420129</v>
      </c>
      <c r="R9" s="17">
        <v>0.2155306086580894</v>
      </c>
      <c r="S9" s="17">
        <v>0.12697143663927121</v>
      </c>
      <c r="T9" s="17">
        <v>0.1557577204464777</v>
      </c>
      <c r="U9" s="17">
        <v>0.198976631852257</v>
      </c>
      <c r="V9" s="17">
        <v>0.16093096700237361</v>
      </c>
      <c r="W9" s="17">
        <v>0.25740299070262912</v>
      </c>
      <c r="X9" s="17">
        <v>0.1714757269474195</v>
      </c>
      <c r="Y9" s="17">
        <v>0.13327635914734251</v>
      </c>
      <c r="AA9" s="17">
        <v>0.21368660073321419</v>
      </c>
      <c r="AB9" s="17">
        <v>0.20234328417518349</v>
      </c>
      <c r="AC9" s="17">
        <v>0.18885227084293549</v>
      </c>
      <c r="AD9" s="17">
        <v>0.20218444746525679</v>
      </c>
      <c r="AE9" s="17">
        <v>0.2216707811451645</v>
      </c>
      <c r="AF9" s="17">
        <v>0.17524511645997459</v>
      </c>
      <c r="AG9" s="17">
        <v>0.14650649021695841</v>
      </c>
      <c r="AH9" s="17">
        <v>0.2323559783233666</v>
      </c>
      <c r="AI9" s="17">
        <v>0.14888921501346311</v>
      </c>
      <c r="AJ9" s="17">
        <v>0.16166185618011991</v>
      </c>
      <c r="AK9" s="17">
        <v>0.1192700927850467</v>
      </c>
      <c r="AL9" s="17">
        <v>0.2421729444439232</v>
      </c>
      <c r="AM9" s="17">
        <v>0.12604547813196099</v>
      </c>
      <c r="AN9" s="17">
        <v>0.26983764062431781</v>
      </c>
      <c r="AO9" s="17">
        <v>0.25105473689103391</v>
      </c>
      <c r="AP9" s="17">
        <v>0.25282203472526821</v>
      </c>
      <c r="AQ9" s="17">
        <v>3.4413101256223218E-2</v>
      </c>
      <c r="AS9" s="17">
        <v>0.1497897179885252</v>
      </c>
      <c r="AT9" s="17">
        <v>0.22358556840999019</v>
      </c>
      <c r="AU9" s="17">
        <v>0.20114305565273949</v>
      </c>
      <c r="AV9" s="17">
        <v>0.20223447359317731</v>
      </c>
      <c r="AW9" s="17">
        <v>0.18462287204769531</v>
      </c>
      <c r="AX9" s="17">
        <v>0.18176063601741271</v>
      </c>
      <c r="AY9" s="17">
        <v>7.1772494606246795E-2</v>
      </c>
      <c r="AZ9" s="17">
        <v>0.14975992898330209</v>
      </c>
      <c r="BB9" s="17">
        <v>0.1585281339276178</v>
      </c>
      <c r="BC9" s="17">
        <v>0.26676592363409202</v>
      </c>
      <c r="BD9" s="17">
        <v>0.1541904596463573</v>
      </c>
      <c r="BE9" s="17">
        <v>0.25601355641717671</v>
      </c>
      <c r="BF9" s="17">
        <v>0.18198643157636449</v>
      </c>
      <c r="BG9" s="17">
        <v>0.190586988462214</v>
      </c>
      <c r="BH9" s="17">
        <v>0.11950440218983201</v>
      </c>
      <c r="BI9" s="17">
        <v>7.3428425962307822E-2</v>
      </c>
      <c r="BJ9" s="17">
        <v>0.1310015083940976</v>
      </c>
    </row>
    <row r="10" spans="2:64" ht="18.95" customHeight="1">
      <c r="B10" s="20" t="s">
        <v>164</v>
      </c>
      <c r="C10" s="17">
        <v>0.47246747775697079</v>
      </c>
      <c r="D10" s="17">
        <v>0.47606916441289943</v>
      </c>
      <c r="E10" s="17">
        <v>0.45160330186194109</v>
      </c>
      <c r="F10" s="17">
        <v>0.4780747190670529</v>
      </c>
      <c r="G10" s="17">
        <v>0.53991524700572679</v>
      </c>
      <c r="H10" s="17">
        <v>0.46869241196900652</v>
      </c>
      <c r="I10" s="17">
        <v>0.43053786205003403</v>
      </c>
      <c r="K10" s="17">
        <v>0.46078874804216668</v>
      </c>
      <c r="L10" s="17">
        <v>0.48367333237349402</v>
      </c>
      <c r="N10" s="17">
        <v>0.50169796604607875</v>
      </c>
      <c r="O10" s="17">
        <v>0.61708824057092793</v>
      </c>
      <c r="P10" s="17">
        <v>0.40489209295571332</v>
      </c>
      <c r="Q10" s="17">
        <v>0.46687602275475842</v>
      </c>
      <c r="R10" s="17">
        <v>0.44811433047042493</v>
      </c>
      <c r="S10" s="17">
        <v>0.46780806064296621</v>
      </c>
      <c r="T10" s="17">
        <v>0.4406802160678932</v>
      </c>
      <c r="U10" s="17">
        <v>0.4857963382868169</v>
      </c>
      <c r="V10" s="17">
        <v>0.47542908464807548</v>
      </c>
      <c r="W10" s="17">
        <v>0.43203666123627998</v>
      </c>
      <c r="X10" s="17">
        <v>0.49133144740093199</v>
      </c>
      <c r="Y10" s="17">
        <v>0.51864651135661466</v>
      </c>
      <c r="AA10" s="17">
        <v>0.30687098637681443</v>
      </c>
      <c r="AB10" s="17">
        <v>0.47391186860777551</v>
      </c>
      <c r="AC10" s="17">
        <v>0.4408739692781069</v>
      </c>
      <c r="AD10" s="17">
        <v>0.38309266689673571</v>
      </c>
      <c r="AE10" s="17">
        <v>0.40945523290352209</v>
      </c>
      <c r="AF10" s="17">
        <v>0.47424358920193721</v>
      </c>
      <c r="AG10" s="17">
        <v>0.48578979148815571</v>
      </c>
      <c r="AH10" s="17">
        <v>0.42986702503334229</v>
      </c>
      <c r="AI10" s="17">
        <v>0.49308109911069159</v>
      </c>
      <c r="AJ10" s="17">
        <v>0.48140565362433291</v>
      </c>
      <c r="AK10" s="17">
        <v>0.5692585847545899</v>
      </c>
      <c r="AL10" s="17">
        <v>0.4687557654501735</v>
      </c>
      <c r="AM10" s="17">
        <v>0.59343713882017479</v>
      </c>
      <c r="AN10" s="17">
        <v>0.51389633707665261</v>
      </c>
      <c r="AO10" s="17">
        <v>0.55234773962593986</v>
      </c>
      <c r="AP10" s="17">
        <v>0.47823219302303738</v>
      </c>
      <c r="AQ10" s="17">
        <v>0.48279511073452258</v>
      </c>
      <c r="AS10" s="17">
        <v>0.47765147254191792</v>
      </c>
      <c r="AT10" s="17">
        <v>0.48062429737765833</v>
      </c>
      <c r="AU10" s="17">
        <v>0.44818335894855232</v>
      </c>
      <c r="AV10" s="17">
        <v>0.49433462506960357</v>
      </c>
      <c r="AW10" s="17">
        <v>0.47201769983172293</v>
      </c>
      <c r="AX10" s="17">
        <v>0.50960632522074623</v>
      </c>
      <c r="AY10" s="17">
        <v>0.37518016936798038</v>
      </c>
      <c r="AZ10" s="17">
        <v>0.46573136050308628</v>
      </c>
      <c r="BB10" s="17">
        <v>0.51169946098556018</v>
      </c>
      <c r="BC10" s="17">
        <v>0.45290096337199842</v>
      </c>
      <c r="BD10" s="17">
        <v>0.47068644557119799</v>
      </c>
      <c r="BE10" s="17">
        <v>0.50920226802456947</v>
      </c>
      <c r="BF10" s="17">
        <v>0.45190788272154658</v>
      </c>
      <c r="BG10" s="17">
        <v>0.51886305312233294</v>
      </c>
      <c r="BH10" s="17">
        <v>0.40142778085194641</v>
      </c>
      <c r="BI10" s="17">
        <v>0.46261354730008719</v>
      </c>
      <c r="BJ10" s="17">
        <v>0.55387019147901295</v>
      </c>
    </row>
    <row r="11" spans="2:64" ht="18.95" customHeight="1">
      <c r="B11" s="20" t="s">
        <v>165</v>
      </c>
      <c r="C11" s="17">
        <v>0.24271102083808671</v>
      </c>
      <c r="D11" s="17">
        <v>0.13596511969799521</v>
      </c>
      <c r="E11" s="17">
        <v>0.17519496974958729</v>
      </c>
      <c r="F11" s="17">
        <v>0.1811481909255036</v>
      </c>
      <c r="G11" s="17">
        <v>0.2020663444587355</v>
      </c>
      <c r="H11" s="17">
        <v>0.32126883412707458</v>
      </c>
      <c r="I11" s="17">
        <v>0.39789564264899668</v>
      </c>
      <c r="K11" s="17">
        <v>0.25774114863071101</v>
      </c>
      <c r="L11" s="17">
        <v>0.2290964429808236</v>
      </c>
      <c r="N11" s="17">
        <v>0.21919973655074179</v>
      </c>
      <c r="O11" s="17">
        <v>0.14418110594506781</v>
      </c>
      <c r="P11" s="17">
        <v>0.23307963299221379</v>
      </c>
      <c r="Q11" s="17">
        <v>0.23821001144198101</v>
      </c>
      <c r="R11" s="17">
        <v>0.24566443278997471</v>
      </c>
      <c r="S11" s="17">
        <v>0.33348318815106082</v>
      </c>
      <c r="T11" s="17">
        <v>0.27763694103242431</v>
      </c>
      <c r="U11" s="17">
        <v>0.25628698381769521</v>
      </c>
      <c r="V11" s="17">
        <v>0.24495676785999351</v>
      </c>
      <c r="W11" s="17">
        <v>0.18842730675006061</v>
      </c>
      <c r="X11" s="17">
        <v>0.23651634815314371</v>
      </c>
      <c r="Y11" s="17">
        <v>0.27612972841988032</v>
      </c>
      <c r="AA11" s="17">
        <v>0.1227070567532787</v>
      </c>
      <c r="AB11" s="17">
        <v>0.20886522554191481</v>
      </c>
      <c r="AC11" s="17">
        <v>0.22083485393076069</v>
      </c>
      <c r="AD11" s="17">
        <v>0.29315562704528442</v>
      </c>
      <c r="AE11" s="17">
        <v>0.26975233921959429</v>
      </c>
      <c r="AF11" s="17">
        <v>0.25295697153044477</v>
      </c>
      <c r="AG11" s="17">
        <v>0.25117436104862678</v>
      </c>
      <c r="AH11" s="17">
        <v>0.26932851185692142</v>
      </c>
      <c r="AI11" s="17">
        <v>0.2605170893216347</v>
      </c>
      <c r="AJ11" s="17">
        <v>0.31452091889813188</v>
      </c>
      <c r="AK11" s="17">
        <v>0.2485589652842696</v>
      </c>
      <c r="AL11" s="17">
        <v>0.20689815922193841</v>
      </c>
      <c r="AM11" s="17">
        <v>0.22484947783199369</v>
      </c>
      <c r="AN11" s="17">
        <v>0.21626602229902961</v>
      </c>
      <c r="AO11" s="17">
        <v>0.15721828340491489</v>
      </c>
      <c r="AP11" s="17">
        <v>0.1862059859850442</v>
      </c>
      <c r="AQ11" s="17">
        <v>0.19143241852852219</v>
      </c>
      <c r="AS11" s="17">
        <v>0.32099301790865342</v>
      </c>
      <c r="AT11" s="17">
        <v>0.217040033215918</v>
      </c>
      <c r="AU11" s="17">
        <v>0.29475804572987552</v>
      </c>
      <c r="AV11" s="17">
        <v>0.188973546343113</v>
      </c>
      <c r="AW11" s="17">
        <v>0.27817900486091618</v>
      </c>
      <c r="AX11" s="17">
        <v>0.20397801839315091</v>
      </c>
      <c r="AY11" s="17">
        <v>0.12933369393856889</v>
      </c>
      <c r="AZ11" s="17">
        <v>0.20660269075283549</v>
      </c>
      <c r="BB11" s="17">
        <v>0.27306990369748291</v>
      </c>
      <c r="BC11" s="17">
        <v>0.20598596341561581</v>
      </c>
      <c r="BD11" s="17">
        <v>0.27855725500169493</v>
      </c>
      <c r="BE11" s="17">
        <v>0.16177200835767799</v>
      </c>
      <c r="BF11" s="17">
        <v>0.30632647670047669</v>
      </c>
      <c r="BG11" s="17">
        <v>0.17322592538864309</v>
      </c>
      <c r="BH11" s="17">
        <v>0.22910357729306541</v>
      </c>
      <c r="BI11" s="17">
        <v>0.21883989032841669</v>
      </c>
      <c r="BJ11" s="17">
        <v>0.2425269895720778</v>
      </c>
    </row>
    <row r="12" spans="2:64" ht="18.95" customHeight="1">
      <c r="B12" s="20" t="s">
        <v>100</v>
      </c>
      <c r="C12" s="17">
        <v>9.9947625501656825E-2</v>
      </c>
      <c r="D12" s="17">
        <v>8.7423899109969755E-2</v>
      </c>
      <c r="E12" s="17">
        <v>0.10327214633022461</v>
      </c>
      <c r="F12" s="17">
        <v>0.1070610293718085</v>
      </c>
      <c r="G12" s="17">
        <v>0.11610914961588829</v>
      </c>
      <c r="H12" s="17">
        <v>9.5110234099682431E-2</v>
      </c>
      <c r="I12" s="17">
        <v>8.9910974124388712E-2</v>
      </c>
      <c r="K12" s="17">
        <v>7.1276558963220285E-2</v>
      </c>
      <c r="L12" s="17">
        <v>0.12628441445481131</v>
      </c>
      <c r="N12" s="17">
        <v>9.400153679733593E-2</v>
      </c>
      <c r="O12" s="17">
        <v>7.9724747769354246E-2</v>
      </c>
      <c r="P12" s="17">
        <v>0.17749593894641519</v>
      </c>
      <c r="Q12" s="17">
        <v>9.3455680879059561E-2</v>
      </c>
      <c r="R12" s="17">
        <v>9.0690628081511029E-2</v>
      </c>
      <c r="S12" s="17">
        <v>7.1737314566701876E-2</v>
      </c>
      <c r="T12" s="17">
        <v>0.12592512245320461</v>
      </c>
      <c r="U12" s="17">
        <v>5.8940046043230838E-2</v>
      </c>
      <c r="V12" s="17">
        <v>0.11868318048955739</v>
      </c>
      <c r="W12" s="17">
        <v>0.1221330413110303</v>
      </c>
      <c r="X12" s="17">
        <v>0.1006764774985047</v>
      </c>
      <c r="Y12" s="17">
        <v>7.1947401076162598E-2</v>
      </c>
      <c r="AA12" s="17">
        <v>0.35673535613669261</v>
      </c>
      <c r="AB12" s="17">
        <v>0.1148796216751263</v>
      </c>
      <c r="AC12" s="17">
        <v>0.14943890594819689</v>
      </c>
      <c r="AD12" s="17">
        <v>0.1215672585927233</v>
      </c>
      <c r="AE12" s="17">
        <v>9.9121646731719026E-2</v>
      </c>
      <c r="AF12" s="17">
        <v>9.7554322807643465E-2</v>
      </c>
      <c r="AG12" s="17">
        <v>0.11652935724625919</v>
      </c>
      <c r="AH12" s="17">
        <v>6.8448484786369557E-2</v>
      </c>
      <c r="AI12" s="17">
        <v>9.7512596554210795E-2</v>
      </c>
      <c r="AJ12" s="17">
        <v>4.2411571297415407E-2</v>
      </c>
      <c r="AK12" s="17">
        <v>6.2912357176094003E-2</v>
      </c>
      <c r="AL12" s="17">
        <v>8.2173130883964801E-2</v>
      </c>
      <c r="AM12" s="17">
        <v>5.5667905215870693E-2</v>
      </c>
      <c r="AN12" s="17">
        <v>0</v>
      </c>
      <c r="AO12" s="17">
        <v>3.9379240078111263E-2</v>
      </c>
      <c r="AP12" s="17">
        <v>8.2739786266650225E-2</v>
      </c>
      <c r="AQ12" s="17">
        <v>0.29135936948073188</v>
      </c>
      <c r="AS12" s="17">
        <v>5.156579156090358E-2</v>
      </c>
      <c r="AT12" s="17">
        <v>7.8750100996433287E-2</v>
      </c>
      <c r="AU12" s="17">
        <v>5.5915539668832698E-2</v>
      </c>
      <c r="AV12" s="17">
        <v>0.114457354994106</v>
      </c>
      <c r="AW12" s="17">
        <v>6.5180423259665346E-2</v>
      </c>
      <c r="AX12" s="17">
        <v>0.10465502036869</v>
      </c>
      <c r="AY12" s="17">
        <v>0.42371364208720391</v>
      </c>
      <c r="AZ12" s="17">
        <v>0.17790601976077619</v>
      </c>
      <c r="BB12" s="17">
        <v>5.6702501389339029E-2</v>
      </c>
      <c r="BC12" s="17">
        <v>7.4347149578293734E-2</v>
      </c>
      <c r="BD12" s="17">
        <v>9.6565839780749813E-2</v>
      </c>
      <c r="BE12" s="17">
        <v>7.3012167200575837E-2</v>
      </c>
      <c r="BF12" s="17">
        <v>5.9779209001612037E-2</v>
      </c>
      <c r="BG12" s="17">
        <v>0.1173240330268098</v>
      </c>
      <c r="BH12" s="17">
        <v>0.24996423966515599</v>
      </c>
      <c r="BI12" s="17">
        <v>0.24511813640918831</v>
      </c>
      <c r="BJ12" s="17">
        <v>7.2601310554811546E-2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173</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174</v>
      </c>
      <c r="C9" s="17">
        <v>0.50610798663159984</v>
      </c>
      <c r="D9" s="17">
        <v>0.27856313046754422</v>
      </c>
      <c r="E9" s="17">
        <v>0.37815322385701361</v>
      </c>
      <c r="F9" s="17">
        <v>0.4438012456375936</v>
      </c>
      <c r="G9" s="17">
        <v>0.5028988050315556</v>
      </c>
      <c r="H9" s="17">
        <v>0.65269928705253799</v>
      </c>
      <c r="I9" s="17">
        <v>0.71479048590280136</v>
      </c>
      <c r="K9" s="17">
        <v>0.55569152043659131</v>
      </c>
      <c r="L9" s="17">
        <v>0.45988832225227882</v>
      </c>
      <c r="N9" s="17">
        <v>0.56601329842664938</v>
      </c>
      <c r="O9" s="17">
        <v>0.53770825855750271</v>
      </c>
      <c r="P9" s="17">
        <v>0.49014916596038349</v>
      </c>
      <c r="Q9" s="17">
        <v>0.51207736206606447</v>
      </c>
      <c r="R9" s="17">
        <v>0.51433866712487586</v>
      </c>
      <c r="S9" s="17">
        <v>0.53900642296022849</v>
      </c>
      <c r="T9" s="17">
        <v>0.49815731438766708</v>
      </c>
      <c r="U9" s="17">
        <v>0.50815133633727261</v>
      </c>
      <c r="V9" s="17">
        <v>0.54140604913523771</v>
      </c>
      <c r="W9" s="17">
        <v>0.43082397740476269</v>
      </c>
      <c r="X9" s="17">
        <v>0.48745097407245608</v>
      </c>
      <c r="Y9" s="17">
        <v>0.51700448965402357</v>
      </c>
      <c r="AA9" s="17">
        <v>0.1835768296425607</v>
      </c>
      <c r="AB9" s="17">
        <v>0.3989827923994837</v>
      </c>
      <c r="AC9" s="17">
        <v>0.45555521535616261</v>
      </c>
      <c r="AD9" s="17">
        <v>0.51021546673545881</v>
      </c>
      <c r="AE9" s="17">
        <v>0.41404546596428399</v>
      </c>
      <c r="AF9" s="17">
        <v>0.50188598410991736</v>
      </c>
      <c r="AG9" s="17">
        <v>0.50300043792189575</v>
      </c>
      <c r="AH9" s="17">
        <v>0.55122717908690155</v>
      </c>
      <c r="AI9" s="17">
        <v>0.49166569398819548</v>
      </c>
      <c r="AJ9" s="17">
        <v>0.63138368238800435</v>
      </c>
      <c r="AK9" s="17">
        <v>0.56000309824493621</v>
      </c>
      <c r="AL9" s="17">
        <v>0.58895029648590513</v>
      </c>
      <c r="AM9" s="17">
        <v>0.45956838864540778</v>
      </c>
      <c r="AN9" s="17">
        <v>0.68354898084204674</v>
      </c>
      <c r="AO9" s="17">
        <v>0.63146082343202026</v>
      </c>
      <c r="AP9" s="17">
        <v>0.54879107952927619</v>
      </c>
      <c r="AQ9" s="17">
        <v>0.44256856770400732</v>
      </c>
      <c r="AS9" s="17">
        <v>0.5988150493547898</v>
      </c>
      <c r="AT9" s="17">
        <v>0.52409818949979481</v>
      </c>
      <c r="AU9" s="17">
        <v>0.54472968037242719</v>
      </c>
      <c r="AV9" s="17">
        <v>0.40824495427455648</v>
      </c>
      <c r="AW9" s="17">
        <v>0.53406218032174613</v>
      </c>
      <c r="AX9" s="17">
        <v>0.53001491011287649</v>
      </c>
      <c r="AY9" s="17">
        <v>0.26046941270098778</v>
      </c>
      <c r="AZ9" s="17">
        <v>0.41579448955044851</v>
      </c>
      <c r="BB9" s="17">
        <v>0.59640081120802568</v>
      </c>
      <c r="BC9" s="17">
        <v>0.47521197469501197</v>
      </c>
      <c r="BD9" s="17">
        <v>0.57508994611940389</v>
      </c>
      <c r="BE9" s="17">
        <v>0.44518378483189469</v>
      </c>
      <c r="BF9" s="17">
        <v>0.56853900540376845</v>
      </c>
      <c r="BG9" s="17">
        <v>0.46118977321828802</v>
      </c>
      <c r="BH9" s="17">
        <v>0.28369235663268139</v>
      </c>
      <c r="BI9" s="17">
        <v>0.45659761336604288</v>
      </c>
      <c r="BJ9" s="17">
        <v>0.57079029949694626</v>
      </c>
    </row>
    <row r="10" spans="2:64" ht="18.95" customHeight="1">
      <c r="B10" s="20" t="s">
        <v>175</v>
      </c>
      <c r="C10" s="17">
        <v>0.29039860983463039</v>
      </c>
      <c r="D10" s="17">
        <v>0.36686929321221529</v>
      </c>
      <c r="E10" s="17">
        <v>0.32709529146277722</v>
      </c>
      <c r="F10" s="17">
        <v>0.32807147574781093</v>
      </c>
      <c r="G10" s="17">
        <v>0.27062029897487749</v>
      </c>
      <c r="H10" s="17">
        <v>0.25204942637745831</v>
      </c>
      <c r="I10" s="17">
        <v>0.22146725776560641</v>
      </c>
      <c r="K10" s="17">
        <v>0.27385636870534852</v>
      </c>
      <c r="L10" s="17">
        <v>0.30446875699704679</v>
      </c>
      <c r="N10" s="17">
        <v>0.2738577155844053</v>
      </c>
      <c r="O10" s="17">
        <v>0.28851759784726971</v>
      </c>
      <c r="P10" s="17">
        <v>0.29685270825754101</v>
      </c>
      <c r="Q10" s="17">
        <v>0.22494473218505001</v>
      </c>
      <c r="R10" s="17">
        <v>0.29363722089269367</v>
      </c>
      <c r="S10" s="17">
        <v>0.28194564225963142</v>
      </c>
      <c r="T10" s="17">
        <v>0.27105816826584178</v>
      </c>
      <c r="U10" s="17">
        <v>0.29932800277764599</v>
      </c>
      <c r="V10" s="17">
        <v>0.26467942224143459</v>
      </c>
      <c r="W10" s="17">
        <v>0.33431929397582882</v>
      </c>
      <c r="X10" s="17">
        <v>0.28233793269852131</v>
      </c>
      <c r="Y10" s="17">
        <v>0.31458520251214972</v>
      </c>
      <c r="AA10" s="17">
        <v>0.18021616634510121</v>
      </c>
      <c r="AB10" s="17">
        <v>0.2495738737243067</v>
      </c>
      <c r="AC10" s="17">
        <v>0.28980801805978001</v>
      </c>
      <c r="AD10" s="17">
        <v>0.28087997557673611</v>
      </c>
      <c r="AE10" s="17">
        <v>0.36078366118497218</v>
      </c>
      <c r="AF10" s="17">
        <v>0.29243526371403428</v>
      </c>
      <c r="AG10" s="17">
        <v>0.28087255991730542</v>
      </c>
      <c r="AH10" s="17">
        <v>0.25616599587396799</v>
      </c>
      <c r="AI10" s="17">
        <v>0.31270173542080482</v>
      </c>
      <c r="AJ10" s="17">
        <v>0.21442869440790049</v>
      </c>
      <c r="AK10" s="17">
        <v>0.32915041174815501</v>
      </c>
      <c r="AL10" s="17">
        <v>0.28538520049636351</v>
      </c>
      <c r="AM10" s="17">
        <v>0.3831192343717798</v>
      </c>
      <c r="AN10" s="17">
        <v>0.21882028787539229</v>
      </c>
      <c r="AO10" s="17">
        <v>0.21248831457878531</v>
      </c>
      <c r="AP10" s="17">
        <v>0.30809451208588201</v>
      </c>
      <c r="AQ10" s="17">
        <v>0.30014808891648009</v>
      </c>
      <c r="AS10" s="17">
        <v>0.2981618696665298</v>
      </c>
      <c r="AT10" s="17">
        <v>0.31957458525054838</v>
      </c>
      <c r="AU10" s="17">
        <v>0.30456454252402709</v>
      </c>
      <c r="AV10" s="17">
        <v>0.27043883783267159</v>
      </c>
      <c r="AW10" s="17">
        <v>0.2436824740646919</v>
      </c>
      <c r="AX10" s="17">
        <v>0.32912175111893838</v>
      </c>
      <c r="AY10" s="17">
        <v>0.22538482557282921</v>
      </c>
      <c r="AZ10" s="17">
        <v>0.2676383074367405</v>
      </c>
      <c r="BB10" s="17">
        <v>0.30007286550795348</v>
      </c>
      <c r="BC10" s="17">
        <v>0.34447020504203602</v>
      </c>
      <c r="BD10" s="17">
        <v>0.28954975263394861</v>
      </c>
      <c r="BE10" s="17">
        <v>0.31200135180323679</v>
      </c>
      <c r="BF10" s="17">
        <v>0.25966674830455788</v>
      </c>
      <c r="BG10" s="17">
        <v>0.30982252888232042</v>
      </c>
      <c r="BH10" s="17">
        <v>0.26420681575999772</v>
      </c>
      <c r="BI10" s="17">
        <v>0.25206657881796962</v>
      </c>
      <c r="BJ10" s="17">
        <v>0.23605308262725641</v>
      </c>
    </row>
    <row r="11" spans="2:64" ht="18.95" customHeight="1">
      <c r="B11" s="20" t="s">
        <v>176</v>
      </c>
      <c r="C11" s="17">
        <v>0.1369006222429176</v>
      </c>
      <c r="D11" s="17">
        <v>0.22419992034738859</v>
      </c>
      <c r="E11" s="17">
        <v>0.18597356545175789</v>
      </c>
      <c r="F11" s="17">
        <v>0.16150072901639301</v>
      </c>
      <c r="G11" s="17">
        <v>0.15208652826337971</v>
      </c>
      <c r="H11" s="17">
        <v>7.4859005948319013E-2</v>
      </c>
      <c r="I11" s="17">
        <v>4.8888073440048418E-2</v>
      </c>
      <c r="K11" s="17">
        <v>0.1211946466846002</v>
      </c>
      <c r="L11" s="17">
        <v>0.1528586851260518</v>
      </c>
      <c r="N11" s="17">
        <v>0.1175744402973453</v>
      </c>
      <c r="O11" s="17">
        <v>0.1095030635758973</v>
      </c>
      <c r="P11" s="17">
        <v>9.6388379897914683E-2</v>
      </c>
      <c r="Q11" s="17">
        <v>0.16827069251155591</v>
      </c>
      <c r="R11" s="17">
        <v>0.1103161145576549</v>
      </c>
      <c r="S11" s="17">
        <v>0.1253247335161265</v>
      </c>
      <c r="T11" s="17">
        <v>0.16061743982707519</v>
      </c>
      <c r="U11" s="17">
        <v>0.15507504288285101</v>
      </c>
      <c r="V11" s="17">
        <v>0.13482053187158721</v>
      </c>
      <c r="W11" s="17">
        <v>0.15247054283858921</v>
      </c>
      <c r="X11" s="17">
        <v>0.1684626376683942</v>
      </c>
      <c r="Y11" s="17">
        <v>0.1090398367314617</v>
      </c>
      <c r="AA11" s="17">
        <v>0.30693855248115359</v>
      </c>
      <c r="AB11" s="17">
        <v>0.22222693657583439</v>
      </c>
      <c r="AC11" s="17">
        <v>0.17140482305116581</v>
      </c>
      <c r="AD11" s="17">
        <v>0.1398213066220543</v>
      </c>
      <c r="AE11" s="17">
        <v>0.15201897506291301</v>
      </c>
      <c r="AF11" s="17">
        <v>0.13812776182618719</v>
      </c>
      <c r="AG11" s="17">
        <v>0.15053434141383559</v>
      </c>
      <c r="AH11" s="17">
        <v>0.12454237414409711</v>
      </c>
      <c r="AI11" s="17">
        <v>0.139129045737862</v>
      </c>
      <c r="AJ11" s="17">
        <v>0.1027789255625438</v>
      </c>
      <c r="AK11" s="17">
        <v>8.3124135203736696E-2</v>
      </c>
      <c r="AL11" s="17">
        <v>9.7081370896994118E-2</v>
      </c>
      <c r="AM11" s="17">
        <v>0.13599703555268891</v>
      </c>
      <c r="AN11" s="17">
        <v>9.7630731282560848E-2</v>
      </c>
      <c r="AO11" s="17">
        <v>0.15605086198919441</v>
      </c>
      <c r="AP11" s="17">
        <v>7.9887712785423934E-2</v>
      </c>
      <c r="AQ11" s="17">
        <v>0.12169319495972809</v>
      </c>
      <c r="AS11" s="17">
        <v>7.4011528219029427E-2</v>
      </c>
      <c r="AT11" s="17">
        <v>0.1147292391536711</v>
      </c>
      <c r="AU11" s="17">
        <v>0.12347922416785111</v>
      </c>
      <c r="AV11" s="17">
        <v>0.24270434139154201</v>
      </c>
      <c r="AW11" s="17">
        <v>0.16357046185092661</v>
      </c>
      <c r="AX11" s="17">
        <v>0.14086333876818491</v>
      </c>
      <c r="AY11" s="17">
        <v>0.22147441990822009</v>
      </c>
      <c r="AZ11" s="17">
        <v>0.17008655310089249</v>
      </c>
      <c r="BB11" s="17">
        <v>7.6481361346206908E-2</v>
      </c>
      <c r="BC11" s="17">
        <v>0.1321603659260954</v>
      </c>
      <c r="BD11" s="17">
        <v>0.1192077453742609</v>
      </c>
      <c r="BE11" s="17">
        <v>0.16528463013434491</v>
      </c>
      <c r="BF11" s="17">
        <v>0.12840422414209321</v>
      </c>
      <c r="BG11" s="17">
        <v>0.21043775223173361</v>
      </c>
      <c r="BH11" s="17">
        <v>0.24352761443575691</v>
      </c>
      <c r="BI11" s="17">
        <v>0.136836462028149</v>
      </c>
      <c r="BJ11" s="17">
        <v>0.1200214933487239</v>
      </c>
    </row>
    <row r="12" spans="2:64" ht="18.95" customHeight="1">
      <c r="B12" s="20" t="s">
        <v>177</v>
      </c>
      <c r="C12" s="17">
        <v>2.6761982390879641E-2</v>
      </c>
      <c r="D12" s="17">
        <v>5.4403577646093847E-2</v>
      </c>
      <c r="E12" s="17">
        <v>4.3629189909342683E-2</v>
      </c>
      <c r="F12" s="17">
        <v>2.5956522509242699E-2</v>
      </c>
      <c r="G12" s="17">
        <v>3.1734024966509213E-2</v>
      </c>
      <c r="H12" s="17">
        <v>1.0383561189784901E-2</v>
      </c>
      <c r="I12" s="17">
        <v>2.4241059577082801E-3</v>
      </c>
      <c r="K12" s="17">
        <v>3.022095173086168E-2</v>
      </c>
      <c r="L12" s="17">
        <v>2.349979906951892E-2</v>
      </c>
      <c r="N12" s="17">
        <v>1.8122845111394802E-2</v>
      </c>
      <c r="O12" s="17">
        <v>1.5665638774047561E-2</v>
      </c>
      <c r="P12" s="17">
        <v>1.9478822432645031E-2</v>
      </c>
      <c r="Q12" s="17">
        <v>3.6372593384580848E-2</v>
      </c>
      <c r="R12" s="17">
        <v>3.1992378081313763E-2</v>
      </c>
      <c r="S12" s="17">
        <v>3.0246886550384149E-2</v>
      </c>
      <c r="T12" s="17">
        <v>3.4907948777501252E-2</v>
      </c>
      <c r="U12" s="17">
        <v>1.6183489350270589E-2</v>
      </c>
      <c r="V12" s="17">
        <v>2.6860824006363051E-2</v>
      </c>
      <c r="W12" s="17">
        <v>3.9754879710210619E-2</v>
      </c>
      <c r="X12" s="17">
        <v>1.909705690147849E-2</v>
      </c>
      <c r="Y12" s="17">
        <v>2.4041793424091761E-2</v>
      </c>
      <c r="AA12" s="17">
        <v>6.1928752418385323E-2</v>
      </c>
      <c r="AB12" s="17">
        <v>5.250097818144632E-2</v>
      </c>
      <c r="AC12" s="17">
        <v>2.460211333062334E-2</v>
      </c>
      <c r="AD12" s="17">
        <v>3.4424865508732867E-2</v>
      </c>
      <c r="AE12" s="17">
        <v>2.085360284792134E-2</v>
      </c>
      <c r="AF12" s="17">
        <v>3.5907005438523772E-2</v>
      </c>
      <c r="AG12" s="17">
        <v>1.889600339518074E-2</v>
      </c>
      <c r="AH12" s="17">
        <v>4.8665594997444467E-2</v>
      </c>
      <c r="AI12" s="17">
        <v>2.461135722428372E-2</v>
      </c>
      <c r="AJ12" s="17">
        <v>3.4914948200660711E-2</v>
      </c>
      <c r="AK12" s="17">
        <v>0</v>
      </c>
      <c r="AL12" s="17">
        <v>1.892801785091177E-2</v>
      </c>
      <c r="AM12" s="17">
        <v>2.131534143012364E-2</v>
      </c>
      <c r="AN12" s="17">
        <v>0</v>
      </c>
      <c r="AO12" s="17">
        <v>0</v>
      </c>
      <c r="AP12" s="17">
        <v>2.7052802373010911E-2</v>
      </c>
      <c r="AQ12" s="17">
        <v>1.6957291676842609E-2</v>
      </c>
      <c r="AS12" s="17">
        <v>2.6201885100680451E-2</v>
      </c>
      <c r="AT12" s="17">
        <v>2.4523226589919459E-2</v>
      </c>
      <c r="AU12" s="17">
        <v>1.6362203515505571E-2</v>
      </c>
      <c r="AV12" s="17">
        <v>3.0093946707747739E-2</v>
      </c>
      <c r="AW12" s="17">
        <v>5.0943902405205313E-2</v>
      </c>
      <c r="AX12" s="17">
        <v>0</v>
      </c>
      <c r="AY12" s="17">
        <v>0</v>
      </c>
      <c r="AZ12" s="17">
        <v>2.617705053913251E-2</v>
      </c>
      <c r="BB12" s="17">
        <v>2.0372478127020189E-2</v>
      </c>
      <c r="BC12" s="17">
        <v>2.6598430954318839E-2</v>
      </c>
      <c r="BD12" s="17">
        <v>1.08961685063329E-2</v>
      </c>
      <c r="BE12" s="17">
        <v>3.717432991830711E-2</v>
      </c>
      <c r="BF12" s="17">
        <v>3.2677258804003212E-2</v>
      </c>
      <c r="BG12" s="17">
        <v>0</v>
      </c>
      <c r="BH12" s="17">
        <v>3.9493374467792837E-2</v>
      </c>
      <c r="BI12" s="17">
        <v>2.212637427572375E-2</v>
      </c>
      <c r="BJ12" s="17">
        <v>2.5221656428113689E-2</v>
      </c>
    </row>
    <row r="13" spans="2:64" ht="18.95" customHeight="1">
      <c r="B13" s="20" t="s">
        <v>100</v>
      </c>
      <c r="C13" s="17">
        <v>3.9830798899972562E-2</v>
      </c>
      <c r="D13" s="17">
        <v>7.5964078326758042E-2</v>
      </c>
      <c r="E13" s="17">
        <v>6.514872931910845E-2</v>
      </c>
      <c r="F13" s="17">
        <v>4.0670027088959913E-2</v>
      </c>
      <c r="G13" s="17">
        <v>4.2660342763678152E-2</v>
      </c>
      <c r="H13" s="17">
        <v>1.000871943189968E-2</v>
      </c>
      <c r="I13" s="17">
        <v>1.2430076933835511E-2</v>
      </c>
      <c r="K13" s="17">
        <v>1.9036512442598241E-2</v>
      </c>
      <c r="L13" s="17">
        <v>5.9284436555103799E-2</v>
      </c>
      <c r="N13" s="17">
        <v>2.4431700580205301E-2</v>
      </c>
      <c r="O13" s="17">
        <v>4.8605441245283001E-2</v>
      </c>
      <c r="P13" s="17">
        <v>9.713092345151568E-2</v>
      </c>
      <c r="Q13" s="17">
        <v>5.8334619852748883E-2</v>
      </c>
      <c r="R13" s="17">
        <v>4.9715619343461782E-2</v>
      </c>
      <c r="S13" s="17">
        <v>2.3476314713629331E-2</v>
      </c>
      <c r="T13" s="17">
        <v>3.5259128741914579E-2</v>
      </c>
      <c r="U13" s="17">
        <v>2.1262128651959929E-2</v>
      </c>
      <c r="V13" s="17">
        <v>3.2233172745377438E-2</v>
      </c>
      <c r="W13" s="17">
        <v>4.2631306070608763E-2</v>
      </c>
      <c r="X13" s="17">
        <v>4.2651398659149721E-2</v>
      </c>
      <c r="Y13" s="17">
        <v>3.5328677678273211E-2</v>
      </c>
      <c r="AA13" s="17">
        <v>0.26733969911279898</v>
      </c>
      <c r="AB13" s="17">
        <v>7.6715419118928818E-2</v>
      </c>
      <c r="AC13" s="17">
        <v>5.8629830202268259E-2</v>
      </c>
      <c r="AD13" s="17">
        <v>3.4658385557018043E-2</v>
      </c>
      <c r="AE13" s="17">
        <v>5.2298294939909361E-2</v>
      </c>
      <c r="AF13" s="17">
        <v>3.1643984911337367E-2</v>
      </c>
      <c r="AG13" s="17">
        <v>4.6696657351782522E-2</v>
      </c>
      <c r="AH13" s="17">
        <v>1.9398855897588791E-2</v>
      </c>
      <c r="AI13" s="17">
        <v>3.1892167628854003E-2</v>
      </c>
      <c r="AJ13" s="17">
        <v>1.6493749440890729E-2</v>
      </c>
      <c r="AK13" s="17">
        <v>2.7722354803172169E-2</v>
      </c>
      <c r="AL13" s="17">
        <v>9.6551142698254079E-3</v>
      </c>
      <c r="AM13" s="17">
        <v>0</v>
      </c>
      <c r="AN13" s="17">
        <v>0</v>
      </c>
      <c r="AO13" s="17">
        <v>0</v>
      </c>
      <c r="AP13" s="17">
        <v>3.6173893226406857E-2</v>
      </c>
      <c r="AQ13" s="17">
        <v>0.1186328567429419</v>
      </c>
      <c r="AS13" s="17">
        <v>2.8096676589704299E-3</v>
      </c>
      <c r="AT13" s="17">
        <v>1.7074759506066069E-2</v>
      </c>
      <c r="AU13" s="17">
        <v>1.086434942018894E-2</v>
      </c>
      <c r="AV13" s="17">
        <v>4.8517919793482273E-2</v>
      </c>
      <c r="AW13" s="17">
        <v>7.740981357429776E-3</v>
      </c>
      <c r="AX13" s="17">
        <v>0</v>
      </c>
      <c r="AY13" s="17">
        <v>0.29267134181796289</v>
      </c>
      <c r="AZ13" s="17">
        <v>0.12030359937278599</v>
      </c>
      <c r="BB13" s="17">
        <v>6.6724838107937246E-3</v>
      </c>
      <c r="BC13" s="17">
        <v>2.1559023382537571E-2</v>
      </c>
      <c r="BD13" s="17">
        <v>5.2563873660536418E-3</v>
      </c>
      <c r="BE13" s="17">
        <v>4.0355903312216453E-2</v>
      </c>
      <c r="BF13" s="17">
        <v>1.071276334557714E-2</v>
      </c>
      <c r="BG13" s="17">
        <v>1.8549945667658031E-2</v>
      </c>
      <c r="BH13" s="17">
        <v>0.16907983870377111</v>
      </c>
      <c r="BI13" s="17">
        <v>0.13237297151211469</v>
      </c>
      <c r="BJ13" s="17">
        <v>4.7913468098959751E-2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BL2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178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179</v>
      </c>
      <c r="C9" s="17">
        <v>0.29504361799106338</v>
      </c>
      <c r="D9" s="17">
        <v>0.28254264757372199</v>
      </c>
      <c r="E9" s="17">
        <v>0.2869963928497053</v>
      </c>
      <c r="F9" s="17">
        <v>0.31980241859224579</v>
      </c>
      <c r="G9" s="17">
        <v>0.27184810783653629</v>
      </c>
      <c r="H9" s="17">
        <v>0.27515262274268532</v>
      </c>
      <c r="I9" s="17">
        <v>0.32194495252877647</v>
      </c>
      <c r="K9" s="17">
        <v>0.30297092179195989</v>
      </c>
      <c r="L9" s="17">
        <v>0.286283376193043</v>
      </c>
      <c r="N9" s="17">
        <v>0.25521587817209068</v>
      </c>
      <c r="O9" s="17">
        <v>0.39873957881079403</v>
      </c>
      <c r="P9" s="17">
        <v>0.22784931918294599</v>
      </c>
      <c r="Q9" s="17">
        <v>0.29323546931130567</v>
      </c>
      <c r="R9" s="17">
        <v>0.29584104856815269</v>
      </c>
      <c r="S9" s="17">
        <v>0.33166415546818578</v>
      </c>
      <c r="T9" s="17">
        <v>0.28572258116075411</v>
      </c>
      <c r="U9" s="17">
        <v>0.28540790809945232</v>
      </c>
      <c r="V9" s="17">
        <v>0.3174650760765948</v>
      </c>
      <c r="W9" s="17">
        <v>0.27791255472048138</v>
      </c>
      <c r="X9" s="17">
        <v>0.31677533243223382</v>
      </c>
      <c r="Y9" s="17">
        <v>0.29495208415888929</v>
      </c>
      <c r="AA9" s="17">
        <v>0.18326694241979369</v>
      </c>
      <c r="AB9" s="17">
        <v>0.30422471588767752</v>
      </c>
      <c r="AC9" s="17">
        <v>0.28409747629702031</v>
      </c>
      <c r="AD9" s="17">
        <v>0.25201946061996289</v>
      </c>
      <c r="AE9" s="17">
        <v>0.28551700708422922</v>
      </c>
      <c r="AF9" s="17">
        <v>0.32363693318827319</v>
      </c>
      <c r="AG9" s="17">
        <v>0.27049119382608161</v>
      </c>
      <c r="AH9" s="17">
        <v>0.28761829281609191</v>
      </c>
      <c r="AI9" s="17">
        <v>0.19017421255482869</v>
      </c>
      <c r="AJ9" s="17">
        <v>0.36167697371016622</v>
      </c>
      <c r="AK9" s="17">
        <v>0.3930112143859496</v>
      </c>
      <c r="AL9" s="17">
        <v>0.28796557406752932</v>
      </c>
      <c r="AM9" s="17">
        <v>0.28843707783748251</v>
      </c>
      <c r="AN9" s="17">
        <v>0.31580929109043121</v>
      </c>
      <c r="AO9" s="17">
        <v>0.39232506381182392</v>
      </c>
      <c r="AP9" s="17">
        <v>0.32046070048048092</v>
      </c>
      <c r="AQ9" s="17">
        <v>0.20034129553153171</v>
      </c>
      <c r="AS9" s="17">
        <v>0.30237867673139618</v>
      </c>
      <c r="AT9" s="17">
        <v>0.32761657384413168</v>
      </c>
      <c r="AU9" s="17">
        <v>0.2821779884354082</v>
      </c>
      <c r="AV9" s="17">
        <v>0.28662510299486421</v>
      </c>
      <c r="AW9" s="17">
        <v>0.24137914537534569</v>
      </c>
      <c r="AX9" s="17">
        <v>0.18656737494991019</v>
      </c>
      <c r="AY9" s="17">
        <v>0.25905039694983728</v>
      </c>
      <c r="AZ9" s="17">
        <v>0.2998749328537671</v>
      </c>
      <c r="BB9" s="17">
        <v>0.34499406021504542</v>
      </c>
      <c r="BC9" s="17">
        <v>0.34050529842727972</v>
      </c>
      <c r="BD9" s="17">
        <v>0.30582237719669492</v>
      </c>
      <c r="BE9" s="17">
        <v>0.24393638810928939</v>
      </c>
      <c r="BF9" s="17">
        <v>0.25857255917730088</v>
      </c>
      <c r="BG9" s="17">
        <v>0.25153760411673731</v>
      </c>
      <c r="BH9" s="17">
        <v>0.24636497296783719</v>
      </c>
      <c r="BI9" s="17">
        <v>0.31802607607750272</v>
      </c>
      <c r="BJ9" s="17">
        <v>0.31753581693459532</v>
      </c>
    </row>
    <row r="10" spans="2:64" ht="18.95" customHeight="1">
      <c r="B10" s="20" t="s">
        <v>180</v>
      </c>
      <c r="C10" s="17">
        <v>0.2690438522147437</v>
      </c>
      <c r="D10" s="17">
        <v>0.26294892114630503</v>
      </c>
      <c r="E10" s="17">
        <v>0.28482970678480563</v>
      </c>
      <c r="F10" s="17">
        <v>0.28369003611900928</v>
      </c>
      <c r="G10" s="17">
        <v>0.30519522946577138</v>
      </c>
      <c r="H10" s="17">
        <v>0.26653255863170883</v>
      </c>
      <c r="I10" s="17">
        <v>0.22081856498871699</v>
      </c>
      <c r="K10" s="17">
        <v>0.2372300680709917</v>
      </c>
      <c r="L10" s="17">
        <v>0.30024945162115191</v>
      </c>
      <c r="N10" s="17">
        <v>0.25282870947115299</v>
      </c>
      <c r="O10" s="17">
        <v>0.35369656161266427</v>
      </c>
      <c r="P10" s="17">
        <v>0.31237347246712432</v>
      </c>
      <c r="Q10" s="17">
        <v>0.2359419327464726</v>
      </c>
      <c r="R10" s="17">
        <v>0.25544256489730077</v>
      </c>
      <c r="S10" s="17">
        <v>0.29627760619115689</v>
      </c>
      <c r="T10" s="17">
        <v>0.26422918938743573</v>
      </c>
      <c r="U10" s="17">
        <v>0.28921570680787012</v>
      </c>
      <c r="V10" s="17">
        <v>0.2480539622665115</v>
      </c>
      <c r="W10" s="17">
        <v>0.2420708587006519</v>
      </c>
      <c r="X10" s="17">
        <v>0.2497832906145154</v>
      </c>
      <c r="Y10" s="17">
        <v>0.32035796055751631</v>
      </c>
      <c r="AA10" s="17">
        <v>0.27810932403846811</v>
      </c>
      <c r="AB10" s="17">
        <v>0.23764597886264391</v>
      </c>
      <c r="AC10" s="17">
        <v>0.25206496474351331</v>
      </c>
      <c r="AD10" s="17">
        <v>0.28537009566130461</v>
      </c>
      <c r="AE10" s="17">
        <v>0.32585790752427962</v>
      </c>
      <c r="AF10" s="17">
        <v>0.30297948588080609</v>
      </c>
      <c r="AG10" s="17">
        <v>0.24411702365566479</v>
      </c>
      <c r="AH10" s="17">
        <v>0.24197579146875689</v>
      </c>
      <c r="AI10" s="17">
        <v>0.2412434351392572</v>
      </c>
      <c r="AJ10" s="17">
        <v>0.2455879787937682</v>
      </c>
      <c r="AK10" s="17">
        <v>0.26763054780577261</v>
      </c>
      <c r="AL10" s="17">
        <v>0.28295457114658618</v>
      </c>
      <c r="AM10" s="17">
        <v>0.29860741374755428</v>
      </c>
      <c r="AN10" s="17">
        <v>0.26144492750632847</v>
      </c>
      <c r="AO10" s="17">
        <v>0.13709974945940309</v>
      </c>
      <c r="AP10" s="17">
        <v>0.30963209172156719</v>
      </c>
      <c r="AQ10" s="17">
        <v>0.2537164973481027</v>
      </c>
      <c r="AS10" s="17">
        <v>0.2180857067250099</v>
      </c>
      <c r="AT10" s="17">
        <v>0.28360771200789731</v>
      </c>
      <c r="AU10" s="17">
        <v>0.2345920895945143</v>
      </c>
      <c r="AV10" s="17">
        <v>0.20434151637805861</v>
      </c>
      <c r="AW10" s="17">
        <v>0.26854270672490232</v>
      </c>
      <c r="AX10" s="17">
        <v>0.26200052845915189</v>
      </c>
      <c r="AY10" s="17">
        <v>0.43230830579444612</v>
      </c>
      <c r="AZ10" s="17">
        <v>0.31158827904517539</v>
      </c>
      <c r="BB10" s="17">
        <v>0.239375330028509</v>
      </c>
      <c r="BC10" s="17">
        <v>0.28554718409996382</v>
      </c>
      <c r="BD10" s="17">
        <v>0.28395690263599149</v>
      </c>
      <c r="BE10" s="17">
        <v>0.24915216220670849</v>
      </c>
      <c r="BF10" s="17">
        <v>0.24828468683203711</v>
      </c>
      <c r="BG10" s="17">
        <v>0.247402296530989</v>
      </c>
      <c r="BH10" s="17">
        <v>0.27915572721092918</v>
      </c>
      <c r="BI10" s="17">
        <v>0.27667893109207331</v>
      </c>
      <c r="BJ10" s="17">
        <v>0.42140069644103217</v>
      </c>
    </row>
    <row r="11" spans="2:64" ht="18.95" customHeight="1">
      <c r="B11" s="20" t="s">
        <v>181</v>
      </c>
      <c r="C11" s="17">
        <v>0.1619285609830696</v>
      </c>
      <c r="D11" s="17">
        <v>0.13558811813260829</v>
      </c>
      <c r="E11" s="17">
        <v>0.17038193198402499</v>
      </c>
      <c r="F11" s="17">
        <v>0.18876354707644399</v>
      </c>
      <c r="G11" s="17">
        <v>0.16386364762536329</v>
      </c>
      <c r="H11" s="17">
        <v>0.1683502567393832</v>
      </c>
      <c r="I11" s="17">
        <v>0.14486769577902051</v>
      </c>
      <c r="K11" s="17">
        <v>0.1831027923035628</v>
      </c>
      <c r="L11" s="17">
        <v>0.1419505580847488</v>
      </c>
      <c r="N11" s="17">
        <v>0.14848958577635579</v>
      </c>
      <c r="O11" s="17">
        <v>0.12698144965050959</v>
      </c>
      <c r="P11" s="17">
        <v>0.17589976229268861</v>
      </c>
      <c r="Q11" s="17">
        <v>0.14325483482089121</v>
      </c>
      <c r="R11" s="17">
        <v>0.15596607203873161</v>
      </c>
      <c r="S11" s="17">
        <v>0.14469652601192051</v>
      </c>
      <c r="T11" s="17">
        <v>0.14736021360889071</v>
      </c>
      <c r="U11" s="17">
        <v>0.16009871222741909</v>
      </c>
      <c r="V11" s="17">
        <v>0.23637224320067249</v>
      </c>
      <c r="W11" s="17">
        <v>0.18041015875953831</v>
      </c>
      <c r="X11" s="17">
        <v>0.15489125944828699</v>
      </c>
      <c r="Y11" s="17">
        <v>0.12631256990852091</v>
      </c>
      <c r="AA11" s="17">
        <v>0.1200448720997476</v>
      </c>
      <c r="AB11" s="17">
        <v>0.1466358593375624</v>
      </c>
      <c r="AC11" s="17">
        <v>0.1308218038667196</v>
      </c>
      <c r="AD11" s="17">
        <v>0.13766346537792529</v>
      </c>
      <c r="AE11" s="17">
        <v>0.10525475787605409</v>
      </c>
      <c r="AF11" s="17">
        <v>0.16619814823826071</v>
      </c>
      <c r="AG11" s="17">
        <v>0.15193387216498011</v>
      </c>
      <c r="AH11" s="17">
        <v>0.16908419115230161</v>
      </c>
      <c r="AI11" s="17">
        <v>0.16354954299772051</v>
      </c>
      <c r="AJ11" s="17">
        <v>0.12922003792728709</v>
      </c>
      <c r="AK11" s="17">
        <v>0.17726624031362931</v>
      </c>
      <c r="AL11" s="17">
        <v>0.30501102937767449</v>
      </c>
      <c r="AM11" s="17">
        <v>0.14844220386679741</v>
      </c>
      <c r="AN11" s="17">
        <v>0.14421126576947679</v>
      </c>
      <c r="AO11" s="17">
        <v>0.21199948186284631</v>
      </c>
      <c r="AP11" s="17">
        <v>0.24070092035457641</v>
      </c>
      <c r="AQ11" s="17">
        <v>0.1046753215996119</v>
      </c>
      <c r="AS11" s="17">
        <v>0.1881015965670732</v>
      </c>
      <c r="AT11" s="17">
        <v>0.18548330279244191</v>
      </c>
      <c r="AU11" s="17">
        <v>0.11092405372120499</v>
      </c>
      <c r="AV11" s="17">
        <v>0.19908584900241491</v>
      </c>
      <c r="AW11" s="17">
        <v>0.1540073719763089</v>
      </c>
      <c r="AX11" s="17">
        <v>0.20182090850396731</v>
      </c>
      <c r="AY11" s="17">
        <v>4.0822715954397737E-2</v>
      </c>
      <c r="AZ11" s="17">
        <v>0.12274782102572079</v>
      </c>
      <c r="BB11" s="17">
        <v>0.1952657973764981</v>
      </c>
      <c r="BC11" s="17">
        <v>0.17978893807115651</v>
      </c>
      <c r="BD11" s="17">
        <v>0.1185466995037224</v>
      </c>
      <c r="BE11" s="17">
        <v>0.18357252255297399</v>
      </c>
      <c r="BF11" s="17">
        <v>0.1759938976084312</v>
      </c>
      <c r="BG11" s="17">
        <v>0.20902982878502999</v>
      </c>
      <c r="BH11" s="17">
        <v>0.1057027378462741</v>
      </c>
      <c r="BI11" s="17">
        <v>9.52540034324042E-2</v>
      </c>
      <c r="BJ11" s="17">
        <v>0.12975664591908551</v>
      </c>
    </row>
    <row r="12" spans="2:64" ht="18.95" customHeight="1">
      <c r="B12" s="20" t="s">
        <v>182</v>
      </c>
      <c r="C12" s="17">
        <v>0.12245494147988351</v>
      </c>
      <c r="D12" s="17">
        <v>9.9840088462711737E-2</v>
      </c>
      <c r="E12" s="17">
        <v>0.13761295317216499</v>
      </c>
      <c r="F12" s="17">
        <v>8.7577360230191845E-2</v>
      </c>
      <c r="G12" s="17">
        <v>0.1285858036907872</v>
      </c>
      <c r="H12" s="17">
        <v>0.1269664204323562</v>
      </c>
      <c r="I12" s="17">
        <v>0.14514217989401909</v>
      </c>
      <c r="K12" s="17">
        <v>0.127838991552534</v>
      </c>
      <c r="L12" s="17">
        <v>0.11773539718593409</v>
      </c>
      <c r="N12" s="17">
        <v>0.13088061696863371</v>
      </c>
      <c r="O12" s="17">
        <v>7.82906526820525E-2</v>
      </c>
      <c r="P12" s="17">
        <v>0.1253925494502344</v>
      </c>
      <c r="Q12" s="17">
        <v>0.104888526981483</v>
      </c>
      <c r="R12" s="17">
        <v>0.1140340367639789</v>
      </c>
      <c r="S12" s="17">
        <v>0.13931210491613261</v>
      </c>
      <c r="T12" s="17">
        <v>0.10532411525223161</v>
      </c>
      <c r="U12" s="17">
        <v>0.12872997271808201</v>
      </c>
      <c r="V12" s="17">
        <v>0.17343149088355231</v>
      </c>
      <c r="W12" s="17">
        <v>0.1115649022556246</v>
      </c>
      <c r="X12" s="17">
        <v>0.10077605726683959</v>
      </c>
      <c r="Y12" s="17">
        <v>0.13613059487720569</v>
      </c>
      <c r="AA12" s="17">
        <v>2.9538811855939179E-2</v>
      </c>
      <c r="AB12" s="17">
        <v>8.8420001416465416E-2</v>
      </c>
      <c r="AC12" s="17">
        <v>9.8633657342306447E-2</v>
      </c>
      <c r="AD12" s="17">
        <v>6.5134626276219382E-2</v>
      </c>
      <c r="AE12" s="17">
        <v>0.11602431125571901</v>
      </c>
      <c r="AF12" s="17">
        <v>0.14265728276161141</v>
      </c>
      <c r="AG12" s="17">
        <v>8.8302742019191499E-2</v>
      </c>
      <c r="AH12" s="17">
        <v>0.14470318260598231</v>
      </c>
      <c r="AI12" s="17">
        <v>8.2538305420906039E-2</v>
      </c>
      <c r="AJ12" s="17">
        <v>0.1527527052766921</v>
      </c>
      <c r="AK12" s="17">
        <v>0.1555505234721844</v>
      </c>
      <c r="AL12" s="17">
        <v>0.13354789915557769</v>
      </c>
      <c r="AM12" s="17">
        <v>0.19073762674672889</v>
      </c>
      <c r="AN12" s="17">
        <v>0.22229410037135999</v>
      </c>
      <c r="AO12" s="17">
        <v>0.13495280797172701</v>
      </c>
      <c r="AP12" s="17">
        <v>0.15002969387092371</v>
      </c>
      <c r="AQ12" s="17">
        <v>8.5310100293874175E-2</v>
      </c>
      <c r="AS12" s="17">
        <v>0.15457614054884081</v>
      </c>
      <c r="AT12" s="17">
        <v>0.1218217003552306</v>
      </c>
      <c r="AU12" s="17">
        <v>0.1903282729244187</v>
      </c>
      <c r="AV12" s="17">
        <v>0.13646041987167379</v>
      </c>
      <c r="AW12" s="17">
        <v>0.1017831888358697</v>
      </c>
      <c r="AX12" s="17">
        <v>8.0964201779071543E-2</v>
      </c>
      <c r="AY12" s="17">
        <v>5.5707663059338587E-2</v>
      </c>
      <c r="AZ12" s="17">
        <v>8.3544363006161554E-2</v>
      </c>
      <c r="BB12" s="17">
        <v>0.12962901202507679</v>
      </c>
      <c r="BC12" s="17">
        <v>0.12652544780534419</v>
      </c>
      <c r="BD12" s="17">
        <v>0.1877600526608165</v>
      </c>
      <c r="BE12" s="17">
        <v>0.12948252036414809</v>
      </c>
      <c r="BF12" s="17">
        <v>9.5476064714896211E-2</v>
      </c>
      <c r="BG12" s="17">
        <v>9.582153955202817E-2</v>
      </c>
      <c r="BH12" s="17">
        <v>9.2542930924709735E-2</v>
      </c>
      <c r="BI12" s="17">
        <v>0.14482475644154891</v>
      </c>
      <c r="BJ12" s="17">
        <v>9.3371359798759296E-2</v>
      </c>
    </row>
    <row r="13" spans="2:64" ht="18.95" customHeight="1">
      <c r="B13" s="20" t="s">
        <v>183</v>
      </c>
      <c r="C13" s="17">
        <v>0.19753248605433829</v>
      </c>
      <c r="D13" s="17">
        <v>0.12788470846593489</v>
      </c>
      <c r="E13" s="17">
        <v>0.2032694141710373</v>
      </c>
      <c r="F13" s="17">
        <v>0.1766569527449445</v>
      </c>
      <c r="G13" s="17">
        <v>0.1958039252484941</v>
      </c>
      <c r="H13" s="17">
        <v>0.1944837552023396</v>
      </c>
      <c r="I13" s="17">
        <v>0.25898078411072262</v>
      </c>
      <c r="K13" s="17">
        <v>0.20054047034517719</v>
      </c>
      <c r="L13" s="17">
        <v>0.194420714550783</v>
      </c>
      <c r="N13" s="17">
        <v>0.17377698351377699</v>
      </c>
      <c r="O13" s="17">
        <v>0.15728238466260969</v>
      </c>
      <c r="P13" s="17">
        <v>0.13653033659727909</v>
      </c>
      <c r="Q13" s="17">
        <v>0.13092435553516649</v>
      </c>
      <c r="R13" s="17">
        <v>0.238691045475805</v>
      </c>
      <c r="S13" s="17">
        <v>0.2318955191316403</v>
      </c>
      <c r="T13" s="17">
        <v>0.2654497775665921</v>
      </c>
      <c r="U13" s="17">
        <v>0.1786839511625008</v>
      </c>
      <c r="V13" s="17">
        <v>0.18011895378828729</v>
      </c>
      <c r="W13" s="17">
        <v>0.2156584448190296</v>
      </c>
      <c r="X13" s="17">
        <v>0.15540014636848179</v>
      </c>
      <c r="Y13" s="17">
        <v>0.23825891867297361</v>
      </c>
      <c r="AA13" s="17">
        <v>9.0611651824449121E-2</v>
      </c>
      <c r="AB13" s="17">
        <v>0.21045389159792829</v>
      </c>
      <c r="AC13" s="17">
        <v>0.19897207180893831</v>
      </c>
      <c r="AD13" s="17">
        <v>0.19317208902352109</v>
      </c>
      <c r="AE13" s="17">
        <v>0.2016118140252344</v>
      </c>
      <c r="AF13" s="17">
        <v>0.23480019414711911</v>
      </c>
      <c r="AG13" s="17">
        <v>0.2432518579498324</v>
      </c>
      <c r="AH13" s="17">
        <v>0.2439476696648841</v>
      </c>
      <c r="AI13" s="17">
        <v>0.1928394122476908</v>
      </c>
      <c r="AJ13" s="17">
        <v>0.21654174369404269</v>
      </c>
      <c r="AK13" s="17">
        <v>0.16352708523548989</v>
      </c>
      <c r="AL13" s="17">
        <v>0.12588936682078161</v>
      </c>
      <c r="AM13" s="17">
        <v>0.11634304191738749</v>
      </c>
      <c r="AN13" s="17">
        <v>0.17328861224775241</v>
      </c>
      <c r="AO13" s="17">
        <v>0.25578191875840928</v>
      </c>
      <c r="AP13" s="17">
        <v>0.15946595108158401</v>
      </c>
      <c r="AQ13" s="17">
        <v>0.1519237871409031</v>
      </c>
      <c r="AS13" s="17">
        <v>0.23413461530217891</v>
      </c>
      <c r="AT13" s="17">
        <v>0.19480769596103781</v>
      </c>
      <c r="AU13" s="17">
        <v>0.1861610833990921</v>
      </c>
      <c r="AV13" s="17">
        <v>0.13185156608972581</v>
      </c>
      <c r="AW13" s="17">
        <v>0.29379915198104212</v>
      </c>
      <c r="AX13" s="17">
        <v>0.16052828109186351</v>
      </c>
      <c r="AY13" s="17">
        <v>0.14511315901238439</v>
      </c>
      <c r="AZ13" s="17">
        <v>0.14261602599666151</v>
      </c>
      <c r="BB13" s="17">
        <v>0.20536935517353239</v>
      </c>
      <c r="BC13" s="17">
        <v>0.1845837911298934</v>
      </c>
      <c r="BD13" s="17">
        <v>0.13827629286697291</v>
      </c>
      <c r="BE13" s="17">
        <v>0.12361503639044159</v>
      </c>
      <c r="BF13" s="17">
        <v>0.31766548059640159</v>
      </c>
      <c r="BG13" s="17">
        <v>0.1513624893421342</v>
      </c>
      <c r="BH13" s="17">
        <v>0.16270744134848419</v>
      </c>
      <c r="BI13" s="17">
        <v>0.15039102577371899</v>
      </c>
      <c r="BJ13" s="17">
        <v>0.10769166607727181</v>
      </c>
    </row>
    <row r="14" spans="2:64" ht="18.95" customHeight="1">
      <c r="B14" s="20" t="s">
        <v>184</v>
      </c>
      <c r="C14" s="17">
        <v>0.13649129250597919</v>
      </c>
      <c r="D14" s="17">
        <v>8.6592874232704717E-2</v>
      </c>
      <c r="E14" s="17">
        <v>0.1069475885261334</v>
      </c>
      <c r="F14" s="17">
        <v>9.0634658515291774E-2</v>
      </c>
      <c r="G14" s="17">
        <v>0.1063639194418388</v>
      </c>
      <c r="H14" s="17">
        <v>0.1876716744708242</v>
      </c>
      <c r="I14" s="17">
        <v>0.22048306109965821</v>
      </c>
      <c r="K14" s="17">
        <v>0.150701711836524</v>
      </c>
      <c r="L14" s="17">
        <v>0.1232070079952961</v>
      </c>
      <c r="N14" s="17">
        <v>0.17195182554770899</v>
      </c>
      <c r="O14" s="17">
        <v>6.245496736602385E-2</v>
      </c>
      <c r="P14" s="17">
        <v>0.10671835860362271</v>
      </c>
      <c r="Q14" s="17">
        <v>0.1316263009769601</v>
      </c>
      <c r="R14" s="17">
        <v>0.1339332661690989</v>
      </c>
      <c r="S14" s="17">
        <v>0.13916547416759961</v>
      </c>
      <c r="T14" s="17">
        <v>0.12634747122243989</v>
      </c>
      <c r="U14" s="17">
        <v>0.1986996032917627</v>
      </c>
      <c r="V14" s="17">
        <v>0.1262665998090382</v>
      </c>
      <c r="W14" s="17">
        <v>7.6502833875922452E-2</v>
      </c>
      <c r="X14" s="17">
        <v>0.15450559972560041</v>
      </c>
      <c r="Y14" s="17">
        <v>0.17237961939920191</v>
      </c>
      <c r="AA14" s="17">
        <v>9.1173814938825926E-2</v>
      </c>
      <c r="AB14" s="17">
        <v>0.14790671256566021</v>
      </c>
      <c r="AC14" s="17">
        <v>0.14924768026526461</v>
      </c>
      <c r="AD14" s="17">
        <v>0.12970851867052749</v>
      </c>
      <c r="AE14" s="17">
        <v>0.15528919632723751</v>
      </c>
      <c r="AF14" s="17">
        <v>0.1135833562823213</v>
      </c>
      <c r="AG14" s="17">
        <v>0.1118505636775612</v>
      </c>
      <c r="AH14" s="17">
        <v>0.15977596643520989</v>
      </c>
      <c r="AI14" s="17">
        <v>0.19348080768115669</v>
      </c>
      <c r="AJ14" s="17">
        <v>0.15774588489220129</v>
      </c>
      <c r="AK14" s="17">
        <v>0.12641442493491281</v>
      </c>
      <c r="AL14" s="17">
        <v>0.14343129538343249</v>
      </c>
      <c r="AM14" s="17">
        <v>8.4204383631886134E-2</v>
      </c>
      <c r="AN14" s="17">
        <v>0.122312244093983</v>
      </c>
      <c r="AO14" s="17">
        <v>0.1580499675371517</v>
      </c>
      <c r="AP14" s="17">
        <v>9.0493005882982688E-2</v>
      </c>
      <c r="AQ14" s="17">
        <v>0.18762835559637259</v>
      </c>
      <c r="AS14" s="17">
        <v>0.18319177027239841</v>
      </c>
      <c r="AT14" s="17">
        <v>0.120182516324548</v>
      </c>
      <c r="AU14" s="17">
        <v>0.1116031141774628</v>
      </c>
      <c r="AV14" s="17">
        <v>0.1194629312479613</v>
      </c>
      <c r="AW14" s="17">
        <v>0.1954763436887243</v>
      </c>
      <c r="AX14" s="17">
        <v>0.2026819800991711</v>
      </c>
      <c r="AY14" s="17">
        <v>9.1963419494963616E-2</v>
      </c>
      <c r="AZ14" s="17">
        <v>9.4292498901878297E-2</v>
      </c>
      <c r="BB14" s="17">
        <v>0.15701159106006371</v>
      </c>
      <c r="BC14" s="17">
        <v>9.9828731759461553E-2</v>
      </c>
      <c r="BD14" s="17">
        <v>0.1130347243936375</v>
      </c>
      <c r="BE14" s="17">
        <v>0.1210877406923937</v>
      </c>
      <c r="BF14" s="17">
        <v>0.18416569311540459</v>
      </c>
      <c r="BG14" s="17">
        <v>0.19130703734394189</v>
      </c>
      <c r="BH14" s="17">
        <v>9.8573408951516811E-2</v>
      </c>
      <c r="BI14" s="17">
        <v>0.10868699382629921</v>
      </c>
      <c r="BJ14" s="17">
        <v>0.1550902516010591</v>
      </c>
    </row>
    <row r="15" spans="2:64" ht="18.95" customHeight="1">
      <c r="B15" s="20" t="s">
        <v>185</v>
      </c>
      <c r="C15" s="17">
        <v>0.1212050563466207</v>
      </c>
      <c r="D15" s="17">
        <v>0.1692104974517791</v>
      </c>
      <c r="E15" s="17">
        <v>0.16113982158936191</v>
      </c>
      <c r="F15" s="17">
        <v>0.1168159966943787</v>
      </c>
      <c r="G15" s="17">
        <v>0.12970996870607429</v>
      </c>
      <c r="H15" s="17">
        <v>0.11730736416156599</v>
      </c>
      <c r="I15" s="17">
        <v>5.6343279055776518E-2</v>
      </c>
      <c r="K15" s="17">
        <v>0.1324470949666374</v>
      </c>
      <c r="L15" s="17">
        <v>0.1086063786827145</v>
      </c>
      <c r="N15" s="17">
        <v>0.14292172891742219</v>
      </c>
      <c r="O15" s="17">
        <v>0.1136484136133466</v>
      </c>
      <c r="P15" s="17">
        <v>0.16505381713151529</v>
      </c>
      <c r="Q15" s="17">
        <v>0.14368645680537759</v>
      </c>
      <c r="R15" s="17">
        <v>0.10892584094922859</v>
      </c>
      <c r="S15" s="17">
        <v>9.5221904993859852E-2</v>
      </c>
      <c r="T15" s="17">
        <v>6.9147405235448003E-2</v>
      </c>
      <c r="U15" s="17">
        <v>0.13951222225434171</v>
      </c>
      <c r="V15" s="17">
        <v>7.4655298022261452E-2</v>
      </c>
      <c r="W15" s="17">
        <v>0.15082872196917829</v>
      </c>
      <c r="X15" s="17">
        <v>0.12930750714286679</v>
      </c>
      <c r="Y15" s="17">
        <v>0.11589608259766</v>
      </c>
      <c r="AA15" s="17">
        <v>0.11916605738422981</v>
      </c>
      <c r="AB15" s="17">
        <v>0.17538798912135031</v>
      </c>
      <c r="AC15" s="17">
        <v>0.1320961720403952</v>
      </c>
      <c r="AD15" s="17">
        <v>0.11081235259871811</v>
      </c>
      <c r="AE15" s="17">
        <v>0.11694035767740039</v>
      </c>
      <c r="AF15" s="17">
        <v>0.1223354957928111</v>
      </c>
      <c r="AG15" s="17">
        <v>0.1062484232249024</v>
      </c>
      <c r="AH15" s="17">
        <v>0.13894535010316661</v>
      </c>
      <c r="AI15" s="17">
        <v>0.1054878921158056</v>
      </c>
      <c r="AJ15" s="17">
        <v>0.13800854865787199</v>
      </c>
      <c r="AK15" s="17">
        <v>0.134109889948517</v>
      </c>
      <c r="AL15" s="17">
        <v>6.1358421899655603E-2</v>
      </c>
      <c r="AM15" s="17">
        <v>0.12728853499575379</v>
      </c>
      <c r="AN15" s="17">
        <v>0.12340791533143559</v>
      </c>
      <c r="AO15" s="17">
        <v>5.7771176745133143E-2</v>
      </c>
      <c r="AP15" s="17">
        <v>0.14124586686541929</v>
      </c>
      <c r="AQ15" s="17">
        <v>0.1179960933281306</v>
      </c>
      <c r="AS15" s="17">
        <v>0.1144232487502707</v>
      </c>
      <c r="AT15" s="17">
        <v>0.13974152365057491</v>
      </c>
      <c r="AU15" s="17">
        <v>0.12218229077770459</v>
      </c>
      <c r="AV15" s="17">
        <v>0.12942208829591381</v>
      </c>
      <c r="AW15" s="17">
        <v>0.10934339605096149</v>
      </c>
      <c r="AX15" s="17">
        <v>8.1884201197345075E-2</v>
      </c>
      <c r="AY15" s="17">
        <v>7.1025542185633811E-2</v>
      </c>
      <c r="AZ15" s="17">
        <v>0.1123131224596112</v>
      </c>
      <c r="BB15" s="17">
        <v>0.100020038813426</v>
      </c>
      <c r="BC15" s="17">
        <v>0.15202360946440341</v>
      </c>
      <c r="BD15" s="17">
        <v>0.10813493229959679</v>
      </c>
      <c r="BE15" s="17">
        <v>0.16704631440913739</v>
      </c>
      <c r="BF15" s="17">
        <v>0.1182675348285331</v>
      </c>
      <c r="BG15" s="17">
        <v>9.7238988418979128E-2</v>
      </c>
      <c r="BH15" s="17">
        <v>8.4699860710221606E-2</v>
      </c>
      <c r="BI15" s="17">
        <v>7.0536313559789426E-2</v>
      </c>
      <c r="BJ15" s="17">
        <v>0.1566224322575355</v>
      </c>
    </row>
    <row r="16" spans="2:64" ht="18.95" customHeight="1">
      <c r="B16" s="20" t="s">
        <v>186</v>
      </c>
      <c r="C16" s="17">
        <v>0.18984751013307899</v>
      </c>
      <c r="D16" s="17">
        <v>0.28474815571210149</v>
      </c>
      <c r="E16" s="17">
        <v>0.25076424735069103</v>
      </c>
      <c r="F16" s="17">
        <v>0.21751781533426889</v>
      </c>
      <c r="G16" s="17">
        <v>0.13616672176189051</v>
      </c>
      <c r="H16" s="17">
        <v>0.19221285241116781</v>
      </c>
      <c r="I16" s="17">
        <v>9.7276230008428596E-2</v>
      </c>
      <c r="K16" s="17">
        <v>0.18079360490544261</v>
      </c>
      <c r="L16" s="17">
        <v>0.19953850999069789</v>
      </c>
      <c r="N16" s="17">
        <v>0.21947798936286539</v>
      </c>
      <c r="O16" s="17">
        <v>0.33316701269645949</v>
      </c>
      <c r="P16" s="17">
        <v>0.13638355387813611</v>
      </c>
      <c r="Q16" s="17">
        <v>0.21279616287193781</v>
      </c>
      <c r="R16" s="17">
        <v>0.1930684138806551</v>
      </c>
      <c r="S16" s="17">
        <v>0.16158100425927699</v>
      </c>
      <c r="T16" s="17">
        <v>0.18701509591740001</v>
      </c>
      <c r="U16" s="17">
        <v>0.15476024764920851</v>
      </c>
      <c r="V16" s="17">
        <v>0.15517466351472031</v>
      </c>
      <c r="W16" s="17">
        <v>0.23595552384031179</v>
      </c>
      <c r="X16" s="17">
        <v>0.16942137617703851</v>
      </c>
      <c r="Y16" s="17">
        <v>0.1823498593256197</v>
      </c>
      <c r="AA16" s="17">
        <v>0.15098286600603061</v>
      </c>
      <c r="AB16" s="17">
        <v>0.25658375609582651</v>
      </c>
      <c r="AC16" s="17">
        <v>0.16575228331129621</v>
      </c>
      <c r="AD16" s="17">
        <v>0.18048935053502221</v>
      </c>
      <c r="AE16" s="17">
        <v>0.2062889477968807</v>
      </c>
      <c r="AF16" s="17">
        <v>0.1801835733855294</v>
      </c>
      <c r="AG16" s="17">
        <v>0.15614094089519071</v>
      </c>
      <c r="AH16" s="17">
        <v>0.2027758740371764</v>
      </c>
      <c r="AI16" s="17">
        <v>0.24617703136600841</v>
      </c>
      <c r="AJ16" s="17">
        <v>0.12900641200845109</v>
      </c>
      <c r="AK16" s="17">
        <v>0.17853471059828371</v>
      </c>
      <c r="AL16" s="17">
        <v>0.11584767557380971</v>
      </c>
      <c r="AM16" s="17">
        <v>0.28616606500170771</v>
      </c>
      <c r="AN16" s="17">
        <v>0.22563048511126191</v>
      </c>
      <c r="AO16" s="17">
        <v>0.11659808729694331</v>
      </c>
      <c r="AP16" s="17">
        <v>0.2374998336194557</v>
      </c>
      <c r="AQ16" s="17">
        <v>0.18898326696718101</v>
      </c>
      <c r="AS16" s="17">
        <v>0.16135241338338499</v>
      </c>
      <c r="AT16" s="17">
        <v>0.20533584832943139</v>
      </c>
      <c r="AU16" s="17">
        <v>0.14768786967195821</v>
      </c>
      <c r="AV16" s="17">
        <v>0.24251889270866969</v>
      </c>
      <c r="AW16" s="17">
        <v>0.1490673124512118</v>
      </c>
      <c r="AX16" s="17">
        <v>0.24772547435162889</v>
      </c>
      <c r="AY16" s="17">
        <v>0.24084164648742401</v>
      </c>
      <c r="AZ16" s="17">
        <v>0.2023957381502311</v>
      </c>
      <c r="BB16" s="17">
        <v>0.1930877088383007</v>
      </c>
      <c r="BC16" s="17">
        <v>0.23196327098357161</v>
      </c>
      <c r="BD16" s="17">
        <v>0.17136943167861429</v>
      </c>
      <c r="BE16" s="17">
        <v>0.20253423930011971</v>
      </c>
      <c r="BF16" s="17">
        <v>0.15345209680348071</v>
      </c>
      <c r="BG16" s="17">
        <v>0.27113189622834072</v>
      </c>
      <c r="BH16" s="17">
        <v>0.1534843193960129</v>
      </c>
      <c r="BI16" s="17">
        <v>0.20518110555692071</v>
      </c>
      <c r="BJ16" s="17">
        <v>0.16633153986109461</v>
      </c>
    </row>
    <row r="17" spans="2:62" ht="18.95" customHeight="1">
      <c r="B17" s="20" t="s">
        <v>187</v>
      </c>
      <c r="C17" s="17">
        <v>0.18880773058284239</v>
      </c>
      <c r="D17" s="17">
        <v>0.2176118715086699</v>
      </c>
      <c r="E17" s="17">
        <v>0.2159814633492875</v>
      </c>
      <c r="F17" s="17">
        <v>0.23951790763272451</v>
      </c>
      <c r="G17" s="17">
        <v>0.16640630553912231</v>
      </c>
      <c r="H17" s="17">
        <v>0.17869336823476681</v>
      </c>
      <c r="I17" s="17">
        <v>0.13170387260920921</v>
      </c>
      <c r="K17" s="17">
        <v>0.21238724828269179</v>
      </c>
      <c r="L17" s="17">
        <v>0.16536010750463639</v>
      </c>
      <c r="N17" s="17">
        <v>0.20573982927439721</v>
      </c>
      <c r="O17" s="17">
        <v>0.12358526474626839</v>
      </c>
      <c r="P17" s="17">
        <v>0.1860602532080384</v>
      </c>
      <c r="Q17" s="17">
        <v>0.20286293054381169</v>
      </c>
      <c r="R17" s="17">
        <v>0.2147406820350522</v>
      </c>
      <c r="S17" s="17">
        <v>0.18004798989963469</v>
      </c>
      <c r="T17" s="17">
        <v>0.2424454118610864</v>
      </c>
      <c r="U17" s="17">
        <v>0.1876928890124924</v>
      </c>
      <c r="V17" s="17">
        <v>0.13647909937840999</v>
      </c>
      <c r="W17" s="17">
        <v>0.1819162347771735</v>
      </c>
      <c r="X17" s="17">
        <v>0.1884709423678517</v>
      </c>
      <c r="Y17" s="17">
        <v>0.18762033336532211</v>
      </c>
      <c r="AA17" s="17">
        <v>5.7542688187619907E-2</v>
      </c>
      <c r="AB17" s="17">
        <v>0.16736520454154591</v>
      </c>
      <c r="AC17" s="17">
        <v>0.20569127249694619</v>
      </c>
      <c r="AD17" s="17">
        <v>0.18114491985784081</v>
      </c>
      <c r="AE17" s="17">
        <v>0.23282783816313751</v>
      </c>
      <c r="AF17" s="17">
        <v>0.14742690793332999</v>
      </c>
      <c r="AG17" s="17">
        <v>0.16062280268013049</v>
      </c>
      <c r="AH17" s="17">
        <v>0.17625941443636661</v>
      </c>
      <c r="AI17" s="17">
        <v>0.26944070740043191</v>
      </c>
      <c r="AJ17" s="17">
        <v>0.23444198092453131</v>
      </c>
      <c r="AK17" s="17">
        <v>0.14906294889135621</v>
      </c>
      <c r="AL17" s="17">
        <v>0.18755626975399611</v>
      </c>
      <c r="AM17" s="17">
        <v>0.13811184758858161</v>
      </c>
      <c r="AN17" s="17">
        <v>0.14267145165532999</v>
      </c>
      <c r="AO17" s="17">
        <v>0.25190602075795421</v>
      </c>
      <c r="AP17" s="17">
        <v>0.24155535571522929</v>
      </c>
      <c r="AQ17" s="17">
        <v>0.2323067241991498</v>
      </c>
      <c r="AS17" s="17">
        <v>0.16433930204450861</v>
      </c>
      <c r="AT17" s="17">
        <v>0.20017457849289211</v>
      </c>
      <c r="AU17" s="17">
        <v>0.17591862183033999</v>
      </c>
      <c r="AV17" s="17">
        <v>0.2384191922149673</v>
      </c>
      <c r="AW17" s="17">
        <v>0.16419334092579091</v>
      </c>
      <c r="AX17" s="17">
        <v>0.28806129719833828</v>
      </c>
      <c r="AY17" s="17">
        <v>0.1683445189936652</v>
      </c>
      <c r="AZ17" s="17">
        <v>0.18369217464988699</v>
      </c>
      <c r="BB17" s="17">
        <v>0.18222546431124431</v>
      </c>
      <c r="BC17" s="17">
        <v>0.22518016318177589</v>
      </c>
      <c r="BD17" s="17">
        <v>0.14729075872309441</v>
      </c>
      <c r="BE17" s="17">
        <v>0.24489128138763369</v>
      </c>
      <c r="BF17" s="17">
        <v>0.159717384476359</v>
      </c>
      <c r="BG17" s="17">
        <v>0.27187412160469709</v>
      </c>
      <c r="BH17" s="17">
        <v>0.17008018628262331</v>
      </c>
      <c r="BI17" s="17">
        <v>0.1621589409082225</v>
      </c>
      <c r="BJ17" s="17">
        <v>0.16222879729991671</v>
      </c>
    </row>
    <row r="18" spans="2:62" ht="18.95" customHeight="1">
      <c r="B18" s="20" t="s">
        <v>188</v>
      </c>
      <c r="C18" s="17">
        <v>0.1436142403152213</v>
      </c>
      <c r="D18" s="17">
        <v>0.2221593088632049</v>
      </c>
      <c r="E18" s="17">
        <v>0.14212379606903611</v>
      </c>
      <c r="F18" s="17">
        <v>0.17535896794029651</v>
      </c>
      <c r="G18" s="17">
        <v>0.13330029219922079</v>
      </c>
      <c r="H18" s="17">
        <v>0.13096436929973471</v>
      </c>
      <c r="I18" s="17">
        <v>8.4339879433233386E-2</v>
      </c>
      <c r="K18" s="17">
        <v>0.14291403679044351</v>
      </c>
      <c r="L18" s="17">
        <v>0.14493530004408539</v>
      </c>
      <c r="N18" s="17">
        <v>0.19238375474685299</v>
      </c>
      <c r="O18" s="17">
        <v>0.17475910811324441</v>
      </c>
      <c r="P18" s="17">
        <v>0.10847752780228639</v>
      </c>
      <c r="Q18" s="17">
        <v>0.13032471553543321</v>
      </c>
      <c r="R18" s="17">
        <v>0.12499858174176399</v>
      </c>
      <c r="S18" s="17">
        <v>0.1254090386628641</v>
      </c>
      <c r="T18" s="17">
        <v>0.1423259849627963</v>
      </c>
      <c r="U18" s="17">
        <v>0.13488534132701771</v>
      </c>
      <c r="V18" s="17">
        <v>0.17219610258043791</v>
      </c>
      <c r="W18" s="17">
        <v>0.1820123989924099</v>
      </c>
      <c r="X18" s="17">
        <v>0.1147201741493884</v>
      </c>
      <c r="Y18" s="17">
        <v>0.10823879866722159</v>
      </c>
      <c r="AA18" s="17">
        <v>0.30711371454786879</v>
      </c>
      <c r="AB18" s="17">
        <v>0.15819594912194659</v>
      </c>
      <c r="AC18" s="17">
        <v>0.1572066240619435</v>
      </c>
      <c r="AD18" s="17">
        <v>0.18244192945273741</v>
      </c>
      <c r="AE18" s="17">
        <v>0.13681883411057991</v>
      </c>
      <c r="AF18" s="17">
        <v>0.13980473951731831</v>
      </c>
      <c r="AG18" s="17">
        <v>0.10358591661622291</v>
      </c>
      <c r="AH18" s="17">
        <v>0.12723006459429781</v>
      </c>
      <c r="AI18" s="17">
        <v>0.16847353487862041</v>
      </c>
      <c r="AJ18" s="17">
        <v>8.6109708456898554E-2</v>
      </c>
      <c r="AK18" s="17">
        <v>0.13311908017520049</v>
      </c>
      <c r="AL18" s="17">
        <v>0.1806869811742273</v>
      </c>
      <c r="AM18" s="17">
        <v>0.16933022494889141</v>
      </c>
      <c r="AN18" s="17">
        <v>0.14670129538371579</v>
      </c>
      <c r="AO18" s="17">
        <v>0.153194026184543</v>
      </c>
      <c r="AP18" s="17">
        <v>0.14504070500191391</v>
      </c>
      <c r="AQ18" s="17">
        <v>0.1061485731023261</v>
      </c>
      <c r="AS18" s="17">
        <v>0.12927284449870921</v>
      </c>
      <c r="AT18" s="17">
        <v>0.1476838413231559</v>
      </c>
      <c r="AU18" s="17">
        <v>0.1189710095612488</v>
      </c>
      <c r="AV18" s="17">
        <v>0.1373237617788938</v>
      </c>
      <c r="AW18" s="17">
        <v>0.1513275161554172</v>
      </c>
      <c r="AX18" s="17">
        <v>0.18238933903825261</v>
      </c>
      <c r="AY18" s="17">
        <v>5.8897712949981612E-2</v>
      </c>
      <c r="AZ18" s="17">
        <v>0.16675693365280619</v>
      </c>
      <c r="BB18" s="17">
        <v>0.12595935775949299</v>
      </c>
      <c r="BC18" s="17">
        <v>0.17212795848660409</v>
      </c>
      <c r="BD18" s="17">
        <v>0.13680245951583919</v>
      </c>
      <c r="BE18" s="17">
        <v>0.12836634179470449</v>
      </c>
      <c r="BF18" s="17">
        <v>0.14435040050484779</v>
      </c>
      <c r="BG18" s="17">
        <v>0.19187762932444011</v>
      </c>
      <c r="BH18" s="17">
        <v>0.15913219290978761</v>
      </c>
      <c r="BI18" s="17">
        <v>0.1078948636726437</v>
      </c>
      <c r="BJ18" s="17">
        <v>0.14611008526573649</v>
      </c>
    </row>
    <row r="19" spans="2:62" ht="18.95" customHeight="1">
      <c r="B19" s="20" t="s">
        <v>189</v>
      </c>
      <c r="C19" s="17">
        <v>0.28229691915680399</v>
      </c>
      <c r="D19" s="17">
        <v>0.19159041855729619</v>
      </c>
      <c r="E19" s="17">
        <v>0.21710064557818851</v>
      </c>
      <c r="F19" s="17">
        <v>0.20761643237137331</v>
      </c>
      <c r="G19" s="17">
        <v>0.27972708151717618</v>
      </c>
      <c r="H19" s="17">
        <v>0.35406973477332621</v>
      </c>
      <c r="I19" s="17">
        <v>0.40935852506507198</v>
      </c>
      <c r="K19" s="17">
        <v>0.30051872865137808</v>
      </c>
      <c r="L19" s="17">
        <v>0.26343466863760351</v>
      </c>
      <c r="N19" s="17">
        <v>0.35609952757266389</v>
      </c>
      <c r="O19" s="17">
        <v>0.2049839329446044</v>
      </c>
      <c r="P19" s="17">
        <v>0.30528782340033861</v>
      </c>
      <c r="Q19" s="17">
        <v>0.26136231321126058</v>
      </c>
      <c r="R19" s="17">
        <v>0.22484504314984419</v>
      </c>
      <c r="S19" s="17">
        <v>0.3214530531199602</v>
      </c>
      <c r="T19" s="17">
        <v>0.35913844100348219</v>
      </c>
      <c r="U19" s="17">
        <v>0.23127580212149279</v>
      </c>
      <c r="V19" s="17">
        <v>0.3044062584063526</v>
      </c>
      <c r="W19" s="17">
        <v>0.22452743506880529</v>
      </c>
      <c r="X19" s="17">
        <v>0.30508037347544559</v>
      </c>
      <c r="Y19" s="17">
        <v>0.29327281900823221</v>
      </c>
      <c r="AA19" s="17">
        <v>9.0515776210323834E-2</v>
      </c>
      <c r="AB19" s="17">
        <v>0.15673623744098319</v>
      </c>
      <c r="AC19" s="17">
        <v>0.2624588478452769</v>
      </c>
      <c r="AD19" s="17">
        <v>0.2978073542250414</v>
      </c>
      <c r="AE19" s="17">
        <v>0.25152885253777102</v>
      </c>
      <c r="AF19" s="17">
        <v>0.29908937057908158</v>
      </c>
      <c r="AG19" s="17">
        <v>0.31007124279323778</v>
      </c>
      <c r="AH19" s="17">
        <v>0.28265778519441609</v>
      </c>
      <c r="AI19" s="17">
        <v>0.28853446230463459</v>
      </c>
      <c r="AJ19" s="17">
        <v>0.3539641740855578</v>
      </c>
      <c r="AK19" s="17">
        <v>0.36186366336261527</v>
      </c>
      <c r="AL19" s="17">
        <v>0.30909379069187309</v>
      </c>
      <c r="AM19" s="17">
        <v>0.2482085577324748</v>
      </c>
      <c r="AN19" s="17">
        <v>0.29772750261691022</v>
      </c>
      <c r="AO19" s="17">
        <v>0.37803255598788432</v>
      </c>
      <c r="AP19" s="17">
        <v>0.2391354090856628</v>
      </c>
      <c r="AQ19" s="17">
        <v>0.21896612713092919</v>
      </c>
      <c r="AS19" s="17">
        <v>0.30665114786064601</v>
      </c>
      <c r="AT19" s="17">
        <v>0.27590341116187478</v>
      </c>
      <c r="AU19" s="17">
        <v>0.38336620639817409</v>
      </c>
      <c r="AV19" s="17">
        <v>0.2066003197090921</v>
      </c>
      <c r="AW19" s="17">
        <v>0.30723032517710031</v>
      </c>
      <c r="AX19" s="17">
        <v>0.2894352263913752</v>
      </c>
      <c r="AY19" s="17">
        <v>0.188688363424457</v>
      </c>
      <c r="AZ19" s="17">
        <v>0.24332236382814099</v>
      </c>
      <c r="BB19" s="17">
        <v>0.30870034413490549</v>
      </c>
      <c r="BC19" s="17">
        <v>0.24809723732582711</v>
      </c>
      <c r="BD19" s="17">
        <v>0.3991420376543266</v>
      </c>
      <c r="BE19" s="17">
        <v>0.24870161522065809</v>
      </c>
      <c r="BF19" s="17">
        <v>0.28954084889725912</v>
      </c>
      <c r="BG19" s="17">
        <v>0.27275953194956343</v>
      </c>
      <c r="BH19" s="17">
        <v>0.1917264275627687</v>
      </c>
      <c r="BI19" s="17">
        <v>0.28455745372367419</v>
      </c>
      <c r="BJ19" s="17">
        <v>0.32585858571821319</v>
      </c>
    </row>
    <row r="20" spans="2:62" ht="18.95" customHeight="1">
      <c r="B20" s="20" t="s">
        <v>190</v>
      </c>
      <c r="C20" s="17">
        <v>0.17917084344305781</v>
      </c>
      <c r="D20" s="17">
        <v>0.20165422824007509</v>
      </c>
      <c r="E20" s="17">
        <v>0.18453042681423079</v>
      </c>
      <c r="F20" s="17">
        <v>0.15064244476454361</v>
      </c>
      <c r="G20" s="17">
        <v>0.18383347562946581</v>
      </c>
      <c r="H20" s="17">
        <v>0.1755034228477603</v>
      </c>
      <c r="I20" s="17">
        <v>0.1817010078892046</v>
      </c>
      <c r="K20" s="17">
        <v>0.18095878728230089</v>
      </c>
      <c r="L20" s="17">
        <v>0.17715184286981969</v>
      </c>
      <c r="N20" s="17">
        <v>0.1102755432169777</v>
      </c>
      <c r="O20" s="17">
        <v>0.159345498170885</v>
      </c>
      <c r="P20" s="17">
        <v>0.234628197358627</v>
      </c>
      <c r="Q20" s="17">
        <v>0.1938658835445973</v>
      </c>
      <c r="R20" s="17">
        <v>0.1794219304654035</v>
      </c>
      <c r="S20" s="17">
        <v>0.13185726586076521</v>
      </c>
      <c r="T20" s="17">
        <v>0.1529489103451388</v>
      </c>
      <c r="U20" s="17">
        <v>0.2092091434412636</v>
      </c>
      <c r="V20" s="17">
        <v>0.18406258271244011</v>
      </c>
      <c r="W20" s="17">
        <v>0.20010438442072381</v>
      </c>
      <c r="X20" s="17">
        <v>0.21680346341951359</v>
      </c>
      <c r="Y20" s="17">
        <v>0.15458719471186949</v>
      </c>
      <c r="AA20" s="17">
        <v>0.21088882162620129</v>
      </c>
      <c r="AB20" s="17">
        <v>0.1394564255921581</v>
      </c>
      <c r="AC20" s="17">
        <v>0.1466572805441925</v>
      </c>
      <c r="AD20" s="17">
        <v>0.1762092585025562</v>
      </c>
      <c r="AE20" s="17">
        <v>0.15890090560725981</v>
      </c>
      <c r="AF20" s="17">
        <v>0.15894217222823079</v>
      </c>
      <c r="AG20" s="17">
        <v>0.21150830539046159</v>
      </c>
      <c r="AH20" s="17">
        <v>0.156080497538126</v>
      </c>
      <c r="AI20" s="17">
        <v>0.14732008075903441</v>
      </c>
      <c r="AJ20" s="17">
        <v>0.22225058026145719</v>
      </c>
      <c r="AK20" s="17">
        <v>0.18171551440410499</v>
      </c>
      <c r="AL20" s="17">
        <v>0.1767220754498223</v>
      </c>
      <c r="AM20" s="17">
        <v>0.25306312848050649</v>
      </c>
      <c r="AN20" s="17">
        <v>0.26108338577279422</v>
      </c>
      <c r="AO20" s="17">
        <v>0.235880464090508</v>
      </c>
      <c r="AP20" s="17">
        <v>0.17913825043557299</v>
      </c>
      <c r="AQ20" s="17">
        <v>0.15760695632390709</v>
      </c>
      <c r="AS20" s="17">
        <v>0.17721020389641501</v>
      </c>
      <c r="AT20" s="17">
        <v>0.1779251847121685</v>
      </c>
      <c r="AU20" s="17">
        <v>0.26577501766703959</v>
      </c>
      <c r="AV20" s="17">
        <v>0.1783177088407647</v>
      </c>
      <c r="AW20" s="17">
        <v>0.16364586179673349</v>
      </c>
      <c r="AX20" s="17">
        <v>0.14151434727018741</v>
      </c>
      <c r="AY20" s="17">
        <v>0.1488834553406827</v>
      </c>
      <c r="AZ20" s="17">
        <v>0.16061610102742821</v>
      </c>
      <c r="BB20" s="17">
        <v>0.18770314897642221</v>
      </c>
      <c r="BC20" s="17">
        <v>0.1815354431720653</v>
      </c>
      <c r="BD20" s="17">
        <v>0.22225549723743501</v>
      </c>
      <c r="BE20" s="17">
        <v>0.20232206663379371</v>
      </c>
      <c r="BF20" s="17">
        <v>0.15695165049141449</v>
      </c>
      <c r="BG20" s="17">
        <v>0.1135045835764701</v>
      </c>
      <c r="BH20" s="17">
        <v>0.12120174685320891</v>
      </c>
      <c r="BI20" s="17">
        <v>0.19410534961322959</v>
      </c>
      <c r="BJ20" s="17">
        <v>0.2222207186442747</v>
      </c>
    </row>
    <row r="21" spans="2:62" ht="18.95" customHeight="1">
      <c r="B21" s="20" t="s">
        <v>191</v>
      </c>
      <c r="C21" s="17">
        <v>0.21697120102820369</v>
      </c>
      <c r="D21" s="17">
        <v>0.1903306665933174</v>
      </c>
      <c r="E21" s="17">
        <v>0.1706753272938325</v>
      </c>
      <c r="F21" s="17">
        <v>0.19964021384288161</v>
      </c>
      <c r="G21" s="17">
        <v>0.22639720907848221</v>
      </c>
      <c r="H21" s="17">
        <v>0.2219430077449239</v>
      </c>
      <c r="I21" s="17">
        <v>0.27524703618630852</v>
      </c>
      <c r="K21" s="17">
        <v>0.2059666389119692</v>
      </c>
      <c r="L21" s="17">
        <v>0.22868903468997759</v>
      </c>
      <c r="N21" s="17">
        <v>0.23938904207404271</v>
      </c>
      <c r="O21" s="17">
        <v>0.2046617431663065</v>
      </c>
      <c r="P21" s="17">
        <v>0.23255321110089941</v>
      </c>
      <c r="Q21" s="17">
        <v>0.2629430004857069</v>
      </c>
      <c r="R21" s="17">
        <v>0.2452947101536023</v>
      </c>
      <c r="S21" s="17">
        <v>0.1996979855049732</v>
      </c>
      <c r="T21" s="17">
        <v>0.18162995885815311</v>
      </c>
      <c r="U21" s="17">
        <v>0.2001232517702447</v>
      </c>
      <c r="V21" s="17">
        <v>0.21230088041245629</v>
      </c>
      <c r="W21" s="17">
        <v>0.2286773151784714</v>
      </c>
      <c r="X21" s="17">
        <v>0.20403629547751409</v>
      </c>
      <c r="Y21" s="17">
        <v>0.19753432616309621</v>
      </c>
      <c r="AA21" s="17">
        <v>0.18650301969515279</v>
      </c>
      <c r="AB21" s="17">
        <v>0.17373023224182571</v>
      </c>
      <c r="AC21" s="17">
        <v>0.2376766128954754</v>
      </c>
      <c r="AD21" s="17">
        <v>0.33593405710466118</v>
      </c>
      <c r="AE21" s="17">
        <v>0.18427197178496299</v>
      </c>
      <c r="AF21" s="17">
        <v>0.22781577354459159</v>
      </c>
      <c r="AG21" s="17">
        <v>0.21799370397285381</v>
      </c>
      <c r="AH21" s="17">
        <v>0.21479015829524481</v>
      </c>
      <c r="AI21" s="17">
        <v>0.2202571823382283</v>
      </c>
      <c r="AJ21" s="17">
        <v>0.20976154745865161</v>
      </c>
      <c r="AK21" s="17">
        <v>0.18311849318685461</v>
      </c>
      <c r="AL21" s="17">
        <v>0.22422637653604019</v>
      </c>
      <c r="AM21" s="17">
        <v>0.21918367152420501</v>
      </c>
      <c r="AN21" s="17">
        <v>0.14631789690708549</v>
      </c>
      <c r="AO21" s="17">
        <v>0.21953485131714501</v>
      </c>
      <c r="AP21" s="17">
        <v>0.21964457484636979</v>
      </c>
      <c r="AQ21" s="17">
        <v>0.22054076535509429</v>
      </c>
      <c r="AS21" s="17">
        <v>0.23529767458864129</v>
      </c>
      <c r="AT21" s="17">
        <v>0.19179001480731769</v>
      </c>
      <c r="AU21" s="17">
        <v>0.20821946047031831</v>
      </c>
      <c r="AV21" s="17">
        <v>0.22579419537430301</v>
      </c>
      <c r="AW21" s="17">
        <v>0.26110405526620378</v>
      </c>
      <c r="AX21" s="17">
        <v>0.28672211783864737</v>
      </c>
      <c r="AY21" s="17">
        <v>0.16479841459957781</v>
      </c>
      <c r="AZ21" s="17">
        <v>0.21154224372239341</v>
      </c>
      <c r="BB21" s="17">
        <v>0.23305159807939971</v>
      </c>
      <c r="BC21" s="17">
        <v>0.17521508510149611</v>
      </c>
      <c r="BD21" s="17">
        <v>0.24297908650768929</v>
      </c>
      <c r="BE21" s="17">
        <v>0.22734586773690521</v>
      </c>
      <c r="BF21" s="17">
        <v>0.24423596378265089</v>
      </c>
      <c r="BG21" s="17">
        <v>0.21299317852314459</v>
      </c>
      <c r="BH21" s="17">
        <v>0.20199168572657811</v>
      </c>
      <c r="BI21" s="17">
        <v>0.18356344534045399</v>
      </c>
      <c r="BJ21" s="17">
        <v>0.21639947256525449</v>
      </c>
    </row>
    <row r="22" spans="2:62" ht="32.1" customHeight="1">
      <c r="B22" s="20" t="s">
        <v>192</v>
      </c>
      <c r="C22" s="17">
        <v>0.19173838726478509</v>
      </c>
      <c r="D22" s="17">
        <v>0.11718957547866379</v>
      </c>
      <c r="E22" s="17">
        <v>7.1901974403539501E-2</v>
      </c>
      <c r="F22" s="17">
        <v>0.1288405220432208</v>
      </c>
      <c r="G22" s="17">
        <v>0.21381263180067589</v>
      </c>
      <c r="H22" s="17">
        <v>0.23002325947237279</v>
      </c>
      <c r="I22" s="17">
        <v>0.34567003158883469</v>
      </c>
      <c r="K22" s="17">
        <v>0.18918001940512441</v>
      </c>
      <c r="L22" s="17">
        <v>0.19508897766434341</v>
      </c>
      <c r="N22" s="17">
        <v>0.1787741305893126</v>
      </c>
      <c r="O22" s="17">
        <v>0.15947175440619571</v>
      </c>
      <c r="P22" s="17">
        <v>0.18758008873550591</v>
      </c>
      <c r="Q22" s="17">
        <v>0.26587812194723431</v>
      </c>
      <c r="R22" s="17">
        <v>0.1514858811139074</v>
      </c>
      <c r="S22" s="17">
        <v>0.18780165396982221</v>
      </c>
      <c r="T22" s="17">
        <v>0.1780365279820732</v>
      </c>
      <c r="U22" s="17">
        <v>0.1908229581257872</v>
      </c>
      <c r="V22" s="17">
        <v>0.21497250469387111</v>
      </c>
      <c r="W22" s="17">
        <v>0.14582554884551241</v>
      </c>
      <c r="X22" s="17">
        <v>0.23503460462396669</v>
      </c>
      <c r="Y22" s="17">
        <v>0.23970715680627269</v>
      </c>
      <c r="AA22" s="17">
        <v>0.12637527388157499</v>
      </c>
      <c r="AB22" s="17">
        <v>0.15000196140257649</v>
      </c>
      <c r="AC22" s="17">
        <v>0.18896314221791019</v>
      </c>
      <c r="AD22" s="17">
        <v>0.21649133515404481</v>
      </c>
      <c r="AE22" s="17">
        <v>0.16220865995403319</v>
      </c>
      <c r="AF22" s="17">
        <v>0.20155993793222959</v>
      </c>
      <c r="AG22" s="17">
        <v>0.19391440465042659</v>
      </c>
      <c r="AH22" s="17">
        <v>0.23506512275408811</v>
      </c>
      <c r="AI22" s="17">
        <v>0.15708519235467769</v>
      </c>
      <c r="AJ22" s="17">
        <v>0.24362429876623329</v>
      </c>
      <c r="AK22" s="17">
        <v>0.2296413936481449</v>
      </c>
      <c r="AL22" s="17">
        <v>0.28737872590650088</v>
      </c>
      <c r="AM22" s="17">
        <v>0.16005639400911501</v>
      </c>
      <c r="AN22" s="17">
        <v>0.24288330069474379</v>
      </c>
      <c r="AO22" s="17">
        <v>9.7969576419147719E-2</v>
      </c>
      <c r="AP22" s="17">
        <v>0.1032872819607851</v>
      </c>
      <c r="AQ22" s="17">
        <v>0.15158980923995649</v>
      </c>
      <c r="AS22" s="17">
        <v>0.23368782257455811</v>
      </c>
      <c r="AT22" s="17">
        <v>0.1823599351062892</v>
      </c>
      <c r="AU22" s="17">
        <v>0.32460186770999039</v>
      </c>
      <c r="AV22" s="17">
        <v>0.14750339216678601</v>
      </c>
      <c r="AW22" s="17">
        <v>0.1488229937641431</v>
      </c>
      <c r="AX22" s="17">
        <v>0.16438917042692941</v>
      </c>
      <c r="AY22" s="17">
        <v>3.7582483721110227E-2</v>
      </c>
      <c r="AZ22" s="17">
        <v>0.17684093974129469</v>
      </c>
      <c r="BB22" s="17">
        <v>0.22232300073336289</v>
      </c>
      <c r="BC22" s="17">
        <v>0.15583501807797309</v>
      </c>
      <c r="BD22" s="17">
        <v>0.31263891790482939</v>
      </c>
      <c r="BE22" s="17">
        <v>0.1870657572158454</v>
      </c>
      <c r="BF22" s="17">
        <v>0.17237497165707449</v>
      </c>
      <c r="BG22" s="17">
        <v>0.19273299827979079</v>
      </c>
      <c r="BH22" s="17">
        <v>0.1136172140827538</v>
      </c>
      <c r="BI22" s="17">
        <v>0.22654926992566179</v>
      </c>
      <c r="BJ22" s="17">
        <v>0.17951744604502001</v>
      </c>
    </row>
    <row r="23" spans="2:62" ht="18.95" customHeight="1">
      <c r="B23" s="20" t="s">
        <v>122</v>
      </c>
      <c r="C23" s="17">
        <v>9.5752401407191276E-4</v>
      </c>
      <c r="D23" s="17">
        <v>0</v>
      </c>
      <c r="E23" s="17">
        <v>0</v>
      </c>
      <c r="F23" s="17">
        <v>0</v>
      </c>
      <c r="G23" s="17">
        <v>2.8302823390901838E-3</v>
      </c>
      <c r="H23" s="17">
        <v>3.3839231066822E-3</v>
      </c>
      <c r="I23" s="17">
        <v>0</v>
      </c>
      <c r="K23" s="17">
        <v>9.7566303427344106E-4</v>
      </c>
      <c r="L23" s="17">
        <v>9.4403970952741797E-4</v>
      </c>
      <c r="N23" s="17">
        <v>0</v>
      </c>
      <c r="O23" s="17">
        <v>0</v>
      </c>
      <c r="P23" s="17">
        <v>0</v>
      </c>
      <c r="Q23" s="17">
        <v>0</v>
      </c>
      <c r="R23" s="17">
        <v>0</v>
      </c>
      <c r="S23" s="17">
        <v>5.9557692951557164E-3</v>
      </c>
      <c r="T23" s="17">
        <v>0</v>
      </c>
      <c r="U23" s="17">
        <v>0</v>
      </c>
      <c r="V23" s="17">
        <v>0</v>
      </c>
      <c r="W23" s="17">
        <v>0</v>
      </c>
      <c r="X23" s="17">
        <v>3.6970107809490491E-3</v>
      </c>
      <c r="Y23" s="17">
        <v>0</v>
      </c>
      <c r="AA23" s="17">
        <v>0</v>
      </c>
      <c r="AB23" s="17">
        <v>0</v>
      </c>
      <c r="AC23" s="17">
        <v>0</v>
      </c>
      <c r="AD23" s="17">
        <v>0</v>
      </c>
      <c r="AE23" s="17">
        <v>0</v>
      </c>
      <c r="AF23" s="17">
        <v>0</v>
      </c>
      <c r="AG23" s="17">
        <v>4.6744088709514634E-3</v>
      </c>
      <c r="AH23" s="17">
        <v>0</v>
      </c>
      <c r="AI23" s="17">
        <v>0</v>
      </c>
      <c r="AJ23" s="17">
        <v>0</v>
      </c>
      <c r="AK23" s="17">
        <v>0</v>
      </c>
      <c r="AL23" s="17">
        <v>0</v>
      </c>
      <c r="AM23" s="17">
        <v>0</v>
      </c>
      <c r="AN23" s="17">
        <v>0</v>
      </c>
      <c r="AO23" s="17">
        <v>0</v>
      </c>
      <c r="AP23" s="17">
        <v>8.7201176390721436E-3</v>
      </c>
      <c r="AQ23" s="17">
        <v>0</v>
      </c>
      <c r="AS23" s="17">
        <v>0</v>
      </c>
      <c r="AT23" s="17">
        <v>0</v>
      </c>
      <c r="AU23" s="17">
        <v>0</v>
      </c>
      <c r="AV23" s="17">
        <v>0</v>
      </c>
      <c r="AW23" s="17">
        <v>7.5491022303018646E-3</v>
      </c>
      <c r="AX23" s="17">
        <v>0</v>
      </c>
      <c r="AY23" s="17">
        <v>0</v>
      </c>
      <c r="AZ23" s="17">
        <v>0</v>
      </c>
      <c r="BB23" s="17">
        <v>0</v>
      </c>
      <c r="BC23" s="17">
        <v>0</v>
      </c>
      <c r="BD23" s="17">
        <v>0</v>
      </c>
      <c r="BE23" s="17">
        <v>0</v>
      </c>
      <c r="BF23" s="17">
        <v>4.2082476036622053E-3</v>
      </c>
      <c r="BG23" s="17">
        <v>0</v>
      </c>
      <c r="BH23" s="17">
        <v>0</v>
      </c>
      <c r="BI23" s="17">
        <v>0</v>
      </c>
      <c r="BJ23" s="17">
        <v>0</v>
      </c>
    </row>
    <row r="24" spans="2:62" ht="18.95" customHeight="1">
      <c r="B24" s="20" t="s">
        <v>152</v>
      </c>
      <c r="C24" s="17">
        <v>4.6405622970704913E-2</v>
      </c>
      <c r="D24" s="17">
        <v>3.9431972552300167E-2</v>
      </c>
      <c r="E24" s="17">
        <v>3.9231682647006418E-2</v>
      </c>
      <c r="F24" s="17">
        <v>7.2719928894033073E-2</v>
      </c>
      <c r="G24" s="17">
        <v>7.5665049062864781E-2</v>
      </c>
      <c r="H24" s="17">
        <v>3.0707333209737061E-2</v>
      </c>
      <c r="I24" s="17">
        <v>2.2460409093466631E-2</v>
      </c>
      <c r="K24" s="17">
        <v>2.9034099750076179E-2</v>
      </c>
      <c r="L24" s="17">
        <v>6.3590420801275679E-2</v>
      </c>
      <c r="N24" s="17">
        <v>2.4875134529334621E-2</v>
      </c>
      <c r="O24" s="17">
        <v>4.7087302534777477E-2</v>
      </c>
      <c r="P24" s="17">
        <v>7.148996785935971E-2</v>
      </c>
      <c r="Q24" s="17">
        <v>3.6285577754882781E-2</v>
      </c>
      <c r="R24" s="17">
        <v>8.5826212736616406E-2</v>
      </c>
      <c r="S24" s="17">
        <v>4.691059062227277E-2</v>
      </c>
      <c r="T24" s="17">
        <v>3.440506798445235E-2</v>
      </c>
      <c r="U24" s="17">
        <v>3.7408967026997288E-2</v>
      </c>
      <c r="V24" s="17">
        <v>4.3276120723586498E-2</v>
      </c>
      <c r="W24" s="17">
        <v>3.8844103933534213E-2</v>
      </c>
      <c r="X24" s="17">
        <v>5.7824614877095629E-2</v>
      </c>
      <c r="Y24" s="17">
        <v>2.3899906290451269E-2</v>
      </c>
      <c r="AA24" s="17">
        <v>0.20747411243570391</v>
      </c>
      <c r="AB24" s="17">
        <v>5.2747454978122138E-2</v>
      </c>
      <c r="AC24" s="17">
        <v>6.6057719172270254E-2</v>
      </c>
      <c r="AD24" s="17">
        <v>1.6746338093594871E-2</v>
      </c>
      <c r="AE24" s="17">
        <v>5.2125809235643729E-2</v>
      </c>
      <c r="AF24" s="17">
        <v>2.5958727387802239E-2</v>
      </c>
      <c r="AG24" s="17">
        <v>8.2553890212556671E-2</v>
      </c>
      <c r="AH24" s="17">
        <v>2.5019745537581059E-2</v>
      </c>
      <c r="AI24" s="17">
        <v>4.8739678082893721E-2</v>
      </c>
      <c r="AJ24" s="17">
        <v>1.711354900849649E-2</v>
      </c>
      <c r="AK24" s="17">
        <v>2.022328637354075E-2</v>
      </c>
      <c r="AL24" s="17">
        <v>3.549007552668438E-2</v>
      </c>
      <c r="AM24" s="17">
        <v>3.0602257127755311E-2</v>
      </c>
      <c r="AN24" s="17">
        <v>2.466710908930448E-2</v>
      </c>
      <c r="AO24" s="17">
        <v>3.9596463524090103E-2</v>
      </c>
      <c r="AP24" s="17">
        <v>3.5758024487290513E-2</v>
      </c>
      <c r="AQ24" s="17">
        <v>0.15698304604089811</v>
      </c>
      <c r="AS24" s="17">
        <v>2.4290604392307371E-2</v>
      </c>
      <c r="AT24" s="17">
        <v>2.7786254669550481E-2</v>
      </c>
      <c r="AU24" s="17">
        <v>1.087499160965096E-2</v>
      </c>
      <c r="AV24" s="17">
        <v>4.8989216716184412E-2</v>
      </c>
      <c r="AW24" s="17">
        <v>3.3822743370773067E-2</v>
      </c>
      <c r="AX24" s="17">
        <v>2.0385805137878341E-2</v>
      </c>
      <c r="AY24" s="17">
        <v>0.21863476889554459</v>
      </c>
      <c r="AZ24" s="17">
        <v>0.10660106279794621</v>
      </c>
      <c r="BB24" s="17">
        <v>1.824069332539122E-2</v>
      </c>
      <c r="BC24" s="17">
        <v>2.651120463717066E-2</v>
      </c>
      <c r="BD24" s="17">
        <v>1.1359752899670989E-2</v>
      </c>
      <c r="BE24" s="17">
        <v>2.777904739509876E-2</v>
      </c>
      <c r="BF24" s="17">
        <v>3.4010241202432831E-2</v>
      </c>
      <c r="BG24" s="17">
        <v>1.9240255178220329E-2</v>
      </c>
      <c r="BH24" s="17">
        <v>0.18928754054973679</v>
      </c>
      <c r="BI24" s="17">
        <v>0.117868252940955</v>
      </c>
      <c r="BJ24" s="17">
        <v>3.4620782156840231E-2</v>
      </c>
    </row>
    <row r="26" spans="2:62">
      <c r="B26" t="s">
        <v>307</v>
      </c>
    </row>
    <row r="27" spans="2:62">
      <c r="B27" t="s">
        <v>9</v>
      </c>
    </row>
    <row r="29" spans="2:62">
      <c r="B2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193</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194</v>
      </c>
      <c r="C9" s="17">
        <v>8.6162576879429228E-2</v>
      </c>
      <c r="D9" s="17">
        <v>0.13662679918931089</v>
      </c>
      <c r="E9" s="17">
        <v>0.18227937241660999</v>
      </c>
      <c r="F9" s="17">
        <v>0.1211711273614335</v>
      </c>
      <c r="G9" s="17">
        <v>6.2029411523940668E-2</v>
      </c>
      <c r="H9" s="17">
        <v>1.6838788731402821E-2</v>
      </c>
      <c r="I9" s="17">
        <v>1.235920928375334E-2</v>
      </c>
      <c r="K9" s="17">
        <v>0.10461215817841581</v>
      </c>
      <c r="L9" s="17">
        <v>6.8511781482643322E-2</v>
      </c>
      <c r="N9" s="17">
        <v>8.6050124704596623E-2</v>
      </c>
      <c r="O9" s="17">
        <v>0.11184525631882369</v>
      </c>
      <c r="P9" s="17">
        <v>9.6438920201474404E-2</v>
      </c>
      <c r="Q9" s="17">
        <v>9.45066472330367E-2</v>
      </c>
      <c r="R9" s="17">
        <v>7.6917741721259009E-2</v>
      </c>
      <c r="S9" s="17">
        <v>8.2811630352044974E-2</v>
      </c>
      <c r="T9" s="17">
        <v>7.5809423138172877E-2</v>
      </c>
      <c r="U9" s="17">
        <v>9.5663839283198493E-2</v>
      </c>
      <c r="V9" s="17">
        <v>0.10229335557954281</v>
      </c>
      <c r="W9" s="17">
        <v>0.13308390084025451</v>
      </c>
      <c r="X9" s="17">
        <v>6.1578005355829177E-2</v>
      </c>
      <c r="Y9" s="17">
        <v>2.018666750199034E-2</v>
      </c>
      <c r="AA9" s="17">
        <v>0.15805484517220281</v>
      </c>
      <c r="AB9" s="17">
        <v>9.7544084653470378E-2</v>
      </c>
      <c r="AC9" s="17">
        <v>8.1579799387553206E-2</v>
      </c>
      <c r="AD9" s="17">
        <v>8.3334924548993397E-2</v>
      </c>
      <c r="AE9" s="17">
        <v>5.2484881026160363E-2</v>
      </c>
      <c r="AF9" s="17">
        <v>6.2732701636046564E-2</v>
      </c>
      <c r="AG9" s="17">
        <v>7.7365754878519447E-2</v>
      </c>
      <c r="AH9" s="17">
        <v>8.1339138279133416E-2</v>
      </c>
      <c r="AI9" s="17">
        <v>5.609135422129323E-2</v>
      </c>
      <c r="AJ9" s="17">
        <v>5.0780416640754382E-2</v>
      </c>
      <c r="AK9" s="17">
        <v>7.7443654133924011E-2</v>
      </c>
      <c r="AL9" s="17">
        <v>0.13267081150117269</v>
      </c>
      <c r="AM9" s="17">
        <v>0.1072997644835577</v>
      </c>
      <c r="AN9" s="17">
        <v>7.2083380545025472E-2</v>
      </c>
      <c r="AO9" s="17">
        <v>9.8077885324824463E-2</v>
      </c>
      <c r="AP9" s="17">
        <v>0.22715829556676509</v>
      </c>
      <c r="AQ9" s="17">
        <v>4.8879842513590302E-2</v>
      </c>
      <c r="AS9" s="17">
        <v>5.5999984547910713E-2</v>
      </c>
      <c r="AT9" s="17">
        <v>0.1158710610243899</v>
      </c>
      <c r="AU9" s="17">
        <v>5.1040021065290403E-2</v>
      </c>
      <c r="AV9" s="17">
        <v>8.5438079419261598E-2</v>
      </c>
      <c r="AW9" s="17">
        <v>0.12691498941033891</v>
      </c>
      <c r="AX9" s="17">
        <v>8.2049699110090107E-2</v>
      </c>
      <c r="AY9" s="17">
        <v>7.3269447257608838E-2</v>
      </c>
      <c r="AZ9" s="17">
        <v>5.1491105799611768E-2</v>
      </c>
      <c r="BB9" s="17">
        <v>5.4642675321819871E-2</v>
      </c>
      <c r="BC9" s="17">
        <v>0.15162985078468619</v>
      </c>
      <c r="BD9" s="17">
        <v>4.5222783206371742E-2</v>
      </c>
      <c r="BE9" s="17">
        <v>8.1035537142703992E-2</v>
      </c>
      <c r="BF9" s="17">
        <v>9.415868941719216E-2</v>
      </c>
      <c r="BG9" s="17">
        <v>7.7037881134703973E-2</v>
      </c>
      <c r="BH9" s="17">
        <v>7.8017727921858585E-2</v>
      </c>
      <c r="BI9" s="17">
        <v>5.3103688847536981E-2</v>
      </c>
      <c r="BJ9" s="17">
        <v>4.8881493170007222E-2</v>
      </c>
    </row>
    <row r="10" spans="2:64" ht="18.95" customHeight="1">
      <c r="B10" s="20" t="s">
        <v>195</v>
      </c>
      <c r="C10" s="17">
        <v>0.30189583293858152</v>
      </c>
      <c r="D10" s="17">
        <v>0.41350055973516697</v>
      </c>
      <c r="E10" s="17">
        <v>0.42502730728842508</v>
      </c>
      <c r="F10" s="17">
        <v>0.3259117320617666</v>
      </c>
      <c r="G10" s="17">
        <v>0.2773511242958896</v>
      </c>
      <c r="H10" s="17">
        <v>0.16277677691830439</v>
      </c>
      <c r="I10" s="17">
        <v>0.221789037855183</v>
      </c>
      <c r="K10" s="17">
        <v>0.32456225973284047</v>
      </c>
      <c r="L10" s="17">
        <v>0.27875982740383037</v>
      </c>
      <c r="N10" s="17">
        <v>0.2458194862772303</v>
      </c>
      <c r="O10" s="17">
        <v>0.22141145887899491</v>
      </c>
      <c r="P10" s="17">
        <v>0.19619688648068029</v>
      </c>
      <c r="Q10" s="17">
        <v>0.30784282858230178</v>
      </c>
      <c r="R10" s="17">
        <v>0.34022664877660641</v>
      </c>
      <c r="S10" s="17">
        <v>0.24720731917744379</v>
      </c>
      <c r="T10" s="17">
        <v>0.31127991615578909</v>
      </c>
      <c r="U10" s="17">
        <v>0.34342666419760182</v>
      </c>
      <c r="V10" s="17">
        <v>0.25849204740024428</v>
      </c>
      <c r="W10" s="17">
        <v>0.41718946201172707</v>
      </c>
      <c r="X10" s="17">
        <v>0.26741694763537122</v>
      </c>
      <c r="Y10" s="17">
        <v>0.30837314863214388</v>
      </c>
      <c r="AA10" s="17">
        <v>0.2987431548753135</v>
      </c>
      <c r="AB10" s="17">
        <v>0.33516361894475899</v>
      </c>
      <c r="AC10" s="17">
        <v>0.3053437602357521</v>
      </c>
      <c r="AD10" s="17">
        <v>0.2331771823876099</v>
      </c>
      <c r="AE10" s="17">
        <v>0.37205550545280619</v>
      </c>
      <c r="AF10" s="17">
        <v>0.28701803083451638</v>
      </c>
      <c r="AG10" s="17">
        <v>0.28155528780644312</v>
      </c>
      <c r="AH10" s="17">
        <v>0.29765022088278542</v>
      </c>
      <c r="AI10" s="17">
        <v>0.2955027933508752</v>
      </c>
      <c r="AJ10" s="17">
        <v>0.30242480149178769</v>
      </c>
      <c r="AK10" s="17">
        <v>0.32062625613920381</v>
      </c>
      <c r="AL10" s="17">
        <v>0.2285916241158526</v>
      </c>
      <c r="AM10" s="17">
        <v>0.34153530936657589</v>
      </c>
      <c r="AN10" s="17">
        <v>0.24458861272663779</v>
      </c>
      <c r="AO10" s="17">
        <v>0.3923226315591713</v>
      </c>
      <c r="AP10" s="17">
        <v>0.33208868975863493</v>
      </c>
      <c r="AQ10" s="17">
        <v>0.22967233696176151</v>
      </c>
      <c r="AS10" s="17">
        <v>0.32076349320635111</v>
      </c>
      <c r="AT10" s="17">
        <v>0.34556480610492579</v>
      </c>
      <c r="AU10" s="17">
        <v>0.30982158459994757</v>
      </c>
      <c r="AV10" s="17">
        <v>0.33423742732248152</v>
      </c>
      <c r="AW10" s="17">
        <v>0.24945371039336961</v>
      </c>
      <c r="AX10" s="17">
        <v>0.26399311234918899</v>
      </c>
      <c r="AY10" s="17">
        <v>0.2183775197899388</v>
      </c>
      <c r="AZ10" s="17">
        <v>0.24285436297745849</v>
      </c>
      <c r="BB10" s="17">
        <v>0.36546645422310342</v>
      </c>
      <c r="BC10" s="17">
        <v>0.38239851251750678</v>
      </c>
      <c r="BD10" s="17">
        <v>0.30275321920770759</v>
      </c>
      <c r="BE10" s="17">
        <v>0.35925432421530851</v>
      </c>
      <c r="BF10" s="17">
        <v>0.26409805857252039</v>
      </c>
      <c r="BG10" s="17">
        <v>0.2682441373565228</v>
      </c>
      <c r="BH10" s="17">
        <v>0.22807403318932309</v>
      </c>
      <c r="BI10" s="17">
        <v>0.17524360432326569</v>
      </c>
      <c r="BJ10" s="17">
        <v>0.18598626604190471</v>
      </c>
    </row>
    <row r="11" spans="2:64" ht="18.95" customHeight="1">
      <c r="B11" s="20" t="s">
        <v>196</v>
      </c>
      <c r="C11" s="17">
        <v>0.40623335954508832</v>
      </c>
      <c r="D11" s="17">
        <v>0.30775697778417982</v>
      </c>
      <c r="E11" s="17">
        <v>0.2661864153617523</v>
      </c>
      <c r="F11" s="17">
        <v>0.38481031491986972</v>
      </c>
      <c r="G11" s="17">
        <v>0.42337584215382262</v>
      </c>
      <c r="H11" s="17">
        <v>0.55318759447749921</v>
      </c>
      <c r="I11" s="17">
        <v>0.49012832166033149</v>
      </c>
      <c r="K11" s="17">
        <v>0.40907375033580562</v>
      </c>
      <c r="L11" s="17">
        <v>0.40525806401084652</v>
      </c>
      <c r="N11" s="17">
        <v>0.46743849084832478</v>
      </c>
      <c r="O11" s="17">
        <v>0.38132325499931619</v>
      </c>
      <c r="P11" s="17">
        <v>0.50736472721695147</v>
      </c>
      <c r="Q11" s="17">
        <v>0.40516046286385549</v>
      </c>
      <c r="R11" s="17">
        <v>0.38118538748262509</v>
      </c>
      <c r="S11" s="17">
        <v>0.41622286461268121</v>
      </c>
      <c r="T11" s="17">
        <v>0.38143087405065013</v>
      </c>
      <c r="U11" s="17">
        <v>0.38849395071421822</v>
      </c>
      <c r="V11" s="17">
        <v>0.50257501545837147</v>
      </c>
      <c r="W11" s="17">
        <v>0.29466707168491613</v>
      </c>
      <c r="X11" s="17">
        <v>0.43836993062304802</v>
      </c>
      <c r="Y11" s="17">
        <v>0.38467223718262572</v>
      </c>
      <c r="AA11" s="17">
        <v>0.2395149486467055</v>
      </c>
      <c r="AB11" s="17">
        <v>0.41107572587515662</v>
      </c>
      <c r="AC11" s="17">
        <v>0.35943065058698531</v>
      </c>
      <c r="AD11" s="17">
        <v>0.44845469482193712</v>
      </c>
      <c r="AE11" s="17">
        <v>0.39566282587230522</v>
      </c>
      <c r="AF11" s="17">
        <v>0.44150227587336199</v>
      </c>
      <c r="AG11" s="17">
        <v>0.40774076073533178</v>
      </c>
      <c r="AH11" s="17">
        <v>0.3745703661081401</v>
      </c>
      <c r="AI11" s="17">
        <v>0.42066299360378828</v>
      </c>
      <c r="AJ11" s="17">
        <v>0.42557166223313159</v>
      </c>
      <c r="AK11" s="17">
        <v>0.40513250563962838</v>
      </c>
      <c r="AL11" s="17">
        <v>0.46682295101444649</v>
      </c>
      <c r="AM11" s="17">
        <v>0.43579427219741662</v>
      </c>
      <c r="AN11" s="17">
        <v>0.4650957483075614</v>
      </c>
      <c r="AO11" s="17">
        <v>0.39386249490959879</v>
      </c>
      <c r="AP11" s="17">
        <v>0.33422301220686368</v>
      </c>
      <c r="AQ11" s="17">
        <v>0.36128194393033702</v>
      </c>
      <c r="AS11" s="17">
        <v>0.4123881952286097</v>
      </c>
      <c r="AT11" s="17">
        <v>0.37534653247460709</v>
      </c>
      <c r="AU11" s="17">
        <v>0.46196276610721221</v>
      </c>
      <c r="AV11" s="17">
        <v>0.39731653876648032</v>
      </c>
      <c r="AW11" s="17">
        <v>0.37474906004951691</v>
      </c>
      <c r="AX11" s="17">
        <v>0.48905688599631691</v>
      </c>
      <c r="AY11" s="17">
        <v>0.4150122934146947</v>
      </c>
      <c r="AZ11" s="17">
        <v>0.44081905280517159</v>
      </c>
      <c r="BB11" s="17">
        <v>0.41498932972964458</v>
      </c>
      <c r="BC11" s="17">
        <v>0.37158864647289458</v>
      </c>
      <c r="BD11" s="17">
        <v>0.45495796900891577</v>
      </c>
      <c r="BE11" s="17">
        <v>0.37164841493218759</v>
      </c>
      <c r="BF11" s="17">
        <v>0.37557043186006789</v>
      </c>
      <c r="BG11" s="17">
        <v>0.4801562340885342</v>
      </c>
      <c r="BH11" s="17">
        <v>0.41750994345908587</v>
      </c>
      <c r="BI11" s="17">
        <v>0.47092615531722248</v>
      </c>
      <c r="BJ11" s="17">
        <v>0.48998248091995888</v>
      </c>
    </row>
    <row r="12" spans="2:64" ht="18.95" customHeight="1">
      <c r="B12" s="20" t="s">
        <v>197</v>
      </c>
      <c r="C12" s="17">
        <v>0.14595560306141631</v>
      </c>
      <c r="D12" s="17">
        <v>6.1600851723617428E-2</v>
      </c>
      <c r="E12" s="17">
        <v>8.7201569642342866E-2</v>
      </c>
      <c r="F12" s="17">
        <v>0.1039965736070699</v>
      </c>
      <c r="G12" s="17">
        <v>0.16221770149010109</v>
      </c>
      <c r="H12" s="17">
        <v>0.2163352457863027</v>
      </c>
      <c r="I12" s="17">
        <v>0.22289372442670929</v>
      </c>
      <c r="K12" s="17">
        <v>0.12961883473511701</v>
      </c>
      <c r="L12" s="17">
        <v>0.16152290117640761</v>
      </c>
      <c r="N12" s="17">
        <v>0.16274399123211791</v>
      </c>
      <c r="O12" s="17">
        <v>0.16006025140002031</v>
      </c>
      <c r="P12" s="17">
        <v>0.1216710571090111</v>
      </c>
      <c r="Q12" s="17">
        <v>0.15545356092168411</v>
      </c>
      <c r="R12" s="17">
        <v>0.1145306808409613</v>
      </c>
      <c r="S12" s="17">
        <v>0.2066367799267898</v>
      </c>
      <c r="T12" s="17">
        <v>0.16081958878862829</v>
      </c>
      <c r="U12" s="17">
        <v>0.13472967718445741</v>
      </c>
      <c r="V12" s="17">
        <v>7.6425360915957585E-2</v>
      </c>
      <c r="W12" s="17">
        <v>7.9662765309033226E-2</v>
      </c>
      <c r="X12" s="17">
        <v>0.18202579624311749</v>
      </c>
      <c r="Y12" s="17">
        <v>0.2499243348139259</v>
      </c>
      <c r="AA12" s="17">
        <v>9.3510969129698876E-2</v>
      </c>
      <c r="AB12" s="17">
        <v>9.5512273562287628E-2</v>
      </c>
      <c r="AC12" s="17">
        <v>0.1549664545975275</v>
      </c>
      <c r="AD12" s="17">
        <v>0.1660389637936526</v>
      </c>
      <c r="AE12" s="17">
        <v>0.1166766886327785</v>
      </c>
      <c r="AF12" s="17">
        <v>0.1405482626145638</v>
      </c>
      <c r="AG12" s="17">
        <v>0.17109596909367661</v>
      </c>
      <c r="AH12" s="17">
        <v>0.19569459597014219</v>
      </c>
      <c r="AI12" s="17">
        <v>0.16020045283955009</v>
      </c>
      <c r="AJ12" s="17">
        <v>0.17914969370917549</v>
      </c>
      <c r="AK12" s="17">
        <v>0.16844199908475291</v>
      </c>
      <c r="AL12" s="17">
        <v>0.14377760044136831</v>
      </c>
      <c r="AM12" s="17">
        <v>8.4084338769994035E-2</v>
      </c>
      <c r="AN12" s="17">
        <v>0.2182322584207752</v>
      </c>
      <c r="AO12" s="17">
        <v>0.11573698820640529</v>
      </c>
      <c r="AP12" s="17">
        <v>6.2223727671348671E-2</v>
      </c>
      <c r="AQ12" s="17">
        <v>0.18885309529812461</v>
      </c>
      <c r="AS12" s="17">
        <v>0.1566202999335381</v>
      </c>
      <c r="AT12" s="17">
        <v>0.1225575906092562</v>
      </c>
      <c r="AU12" s="17">
        <v>0.15352777478036569</v>
      </c>
      <c r="AV12" s="17">
        <v>0.1554418980717012</v>
      </c>
      <c r="AW12" s="17">
        <v>0.2296221360155829</v>
      </c>
      <c r="AX12" s="17">
        <v>0.1432502471532596</v>
      </c>
      <c r="AY12" s="17">
        <v>3.8033782159542603E-2</v>
      </c>
      <c r="AZ12" s="17">
        <v>0.1269445279519065</v>
      </c>
      <c r="BB12" s="17">
        <v>0.10873779684905729</v>
      </c>
      <c r="BC12" s="17">
        <v>7.0009160727772496E-2</v>
      </c>
      <c r="BD12" s="17">
        <v>0.1669617491539914</v>
      </c>
      <c r="BE12" s="17">
        <v>0.14781884689605801</v>
      </c>
      <c r="BF12" s="17">
        <v>0.23720228600615151</v>
      </c>
      <c r="BG12" s="17">
        <v>0.13543286472766539</v>
      </c>
      <c r="BH12" s="17">
        <v>8.6013329163885766E-2</v>
      </c>
      <c r="BI12" s="17">
        <v>0.12944139711061581</v>
      </c>
      <c r="BJ12" s="17">
        <v>0.21796987870648241</v>
      </c>
    </row>
    <row r="13" spans="2:64" ht="18.95" customHeight="1">
      <c r="B13" s="20" t="s">
        <v>198</v>
      </c>
      <c r="C13" s="17">
        <v>5.9752627575484808E-2</v>
      </c>
      <c r="D13" s="17">
        <v>8.0514811567724831E-2</v>
      </c>
      <c r="E13" s="17">
        <v>3.9305335290869547E-2</v>
      </c>
      <c r="F13" s="17">
        <v>6.4110252049860345E-2</v>
      </c>
      <c r="G13" s="17">
        <v>7.5025920536246085E-2</v>
      </c>
      <c r="H13" s="17">
        <v>5.086159408649097E-2</v>
      </c>
      <c r="I13" s="17">
        <v>5.2829706774022843E-2</v>
      </c>
      <c r="K13" s="17">
        <v>3.2132997017821151E-2</v>
      </c>
      <c r="L13" s="17">
        <v>8.5947425926272358E-2</v>
      </c>
      <c r="N13" s="17">
        <v>3.7947906937730473E-2</v>
      </c>
      <c r="O13" s="17">
        <v>0.1253597784028451</v>
      </c>
      <c r="P13" s="17">
        <v>7.8328408991882537E-2</v>
      </c>
      <c r="Q13" s="17">
        <v>3.7036500399122041E-2</v>
      </c>
      <c r="R13" s="17">
        <v>8.7139541178548399E-2</v>
      </c>
      <c r="S13" s="17">
        <v>4.7121405931040188E-2</v>
      </c>
      <c r="T13" s="17">
        <v>7.0660197866759533E-2</v>
      </c>
      <c r="U13" s="17">
        <v>3.7685868620524192E-2</v>
      </c>
      <c r="V13" s="17">
        <v>6.0214220645883929E-2</v>
      </c>
      <c r="W13" s="17">
        <v>7.5396800154068994E-2</v>
      </c>
      <c r="X13" s="17">
        <v>5.0609320142634001E-2</v>
      </c>
      <c r="Y13" s="17">
        <v>3.6843611869314202E-2</v>
      </c>
      <c r="AA13" s="17">
        <v>0.21017608217607919</v>
      </c>
      <c r="AB13" s="17">
        <v>6.0704296964326263E-2</v>
      </c>
      <c r="AC13" s="17">
        <v>9.8679335192181902E-2</v>
      </c>
      <c r="AD13" s="17">
        <v>6.8994234447807209E-2</v>
      </c>
      <c r="AE13" s="17">
        <v>6.312009901594956E-2</v>
      </c>
      <c r="AF13" s="17">
        <v>6.8198729041511322E-2</v>
      </c>
      <c r="AG13" s="17">
        <v>6.2242227486029131E-2</v>
      </c>
      <c r="AH13" s="17">
        <v>5.0745678759798803E-2</v>
      </c>
      <c r="AI13" s="17">
        <v>6.7542405984493251E-2</v>
      </c>
      <c r="AJ13" s="17">
        <v>4.2073425925150759E-2</v>
      </c>
      <c r="AK13" s="17">
        <v>2.8355585002491059E-2</v>
      </c>
      <c r="AL13" s="17">
        <v>2.8137012927159831E-2</v>
      </c>
      <c r="AM13" s="17">
        <v>3.128631518245583E-2</v>
      </c>
      <c r="AN13" s="17">
        <v>0</v>
      </c>
      <c r="AO13" s="17">
        <v>0</v>
      </c>
      <c r="AP13" s="17">
        <v>4.4306274796387712E-2</v>
      </c>
      <c r="AQ13" s="17">
        <v>0.17131278129618671</v>
      </c>
      <c r="AS13" s="17">
        <v>5.4228027083590452E-2</v>
      </c>
      <c r="AT13" s="17">
        <v>4.0660009786820717E-2</v>
      </c>
      <c r="AU13" s="17">
        <v>2.3647853447184151E-2</v>
      </c>
      <c r="AV13" s="17">
        <v>2.7566056420075511E-2</v>
      </c>
      <c r="AW13" s="17">
        <v>1.9260104131191509E-2</v>
      </c>
      <c r="AX13" s="17">
        <v>2.1650055391144389E-2</v>
      </c>
      <c r="AY13" s="17">
        <v>0.25530695737821479</v>
      </c>
      <c r="AZ13" s="17">
        <v>0.13789095046585159</v>
      </c>
      <c r="BB13" s="17">
        <v>5.6163743876374787E-2</v>
      </c>
      <c r="BC13" s="17">
        <v>2.4373829497139728E-2</v>
      </c>
      <c r="BD13" s="17">
        <v>3.0104279423013611E-2</v>
      </c>
      <c r="BE13" s="17">
        <v>4.0242876813741869E-2</v>
      </c>
      <c r="BF13" s="17">
        <v>2.8970534144067809E-2</v>
      </c>
      <c r="BG13" s="17">
        <v>3.9128882692573502E-2</v>
      </c>
      <c r="BH13" s="17">
        <v>0.1903849662658465</v>
      </c>
      <c r="BI13" s="17">
        <v>0.171285154401359</v>
      </c>
      <c r="BJ13" s="17">
        <v>5.7179881161646663E-2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BL24"/>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199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200</v>
      </c>
      <c r="C9" s="17">
        <v>0.32110638803740948</v>
      </c>
      <c r="D9" s="17">
        <v>0.29778230237436643</v>
      </c>
      <c r="E9" s="17">
        <v>0.25161236940698722</v>
      </c>
      <c r="F9" s="17">
        <v>0.2980524898321929</v>
      </c>
      <c r="G9" s="17">
        <v>0.28377566832097167</v>
      </c>
      <c r="H9" s="17">
        <v>0.34804301907923429</v>
      </c>
      <c r="I9" s="17">
        <v>0.4238267403406471</v>
      </c>
      <c r="K9" s="17">
        <v>0.310238231605105</v>
      </c>
      <c r="L9" s="17">
        <v>0.33084896304064138</v>
      </c>
      <c r="N9" s="17">
        <v>0.2992347579771989</v>
      </c>
      <c r="O9" s="17">
        <v>0.30608968259629271</v>
      </c>
      <c r="P9" s="17">
        <v>0.29520853561380239</v>
      </c>
      <c r="Q9" s="17">
        <v>0.35855864021172718</v>
      </c>
      <c r="R9" s="17">
        <v>0.32943859562083949</v>
      </c>
      <c r="S9" s="17">
        <v>0.357398764415431</v>
      </c>
      <c r="T9" s="17">
        <v>0.24431128669317911</v>
      </c>
      <c r="U9" s="17">
        <v>0.3247677520285408</v>
      </c>
      <c r="V9" s="17">
        <v>0.37110297456625341</v>
      </c>
      <c r="W9" s="17">
        <v>0.29739922134190011</v>
      </c>
      <c r="X9" s="17">
        <v>0.33669961624843509</v>
      </c>
      <c r="Y9" s="17">
        <v>0.32404623326651988</v>
      </c>
      <c r="AA9" s="17">
        <v>0.15191237423365439</v>
      </c>
      <c r="AB9" s="17">
        <v>0.26484083562135191</v>
      </c>
      <c r="AC9" s="17">
        <v>0.3304719737497443</v>
      </c>
      <c r="AD9" s="17">
        <v>0.32384050878017162</v>
      </c>
      <c r="AE9" s="17">
        <v>0.29868623558452012</v>
      </c>
      <c r="AF9" s="17">
        <v>0.38170625794924118</v>
      </c>
      <c r="AG9" s="17">
        <v>0.3070574767840541</v>
      </c>
      <c r="AH9" s="17">
        <v>0.32489397348796778</v>
      </c>
      <c r="AI9" s="17">
        <v>0.29929583886283101</v>
      </c>
      <c r="AJ9" s="17">
        <v>0.41851578653543298</v>
      </c>
      <c r="AK9" s="17">
        <v>0.32553981447505848</v>
      </c>
      <c r="AL9" s="17">
        <v>0.31703357197637672</v>
      </c>
      <c r="AM9" s="17">
        <v>0.32131413451232171</v>
      </c>
      <c r="AN9" s="17">
        <v>0.26975584277734538</v>
      </c>
      <c r="AO9" s="17">
        <v>0.2380654541616079</v>
      </c>
      <c r="AP9" s="17">
        <v>0.2584511840268523</v>
      </c>
      <c r="AQ9" s="17">
        <v>0.45238009039950572</v>
      </c>
      <c r="AS9" s="17">
        <v>0.3612553803563372</v>
      </c>
      <c r="AT9" s="17">
        <v>0.30676961314384199</v>
      </c>
      <c r="AU9" s="17">
        <v>0.31956249206036008</v>
      </c>
      <c r="AV9" s="17">
        <v>0.30555725029252873</v>
      </c>
      <c r="AW9" s="17">
        <v>0.38781766265535678</v>
      </c>
      <c r="AX9" s="17">
        <v>0.26685828572128728</v>
      </c>
      <c r="AY9" s="17">
        <v>0.26288847245350239</v>
      </c>
      <c r="AZ9" s="17">
        <v>0.28440997105874938</v>
      </c>
      <c r="BB9" s="17">
        <v>0.34041573793486429</v>
      </c>
      <c r="BC9" s="17">
        <v>0.27072787943675353</v>
      </c>
      <c r="BD9" s="17">
        <v>0.32637233414083899</v>
      </c>
      <c r="BE9" s="17">
        <v>0.33599550752848772</v>
      </c>
      <c r="BF9" s="17">
        <v>0.35984959978454478</v>
      </c>
      <c r="BG9" s="17">
        <v>0.25098700382171257</v>
      </c>
      <c r="BH9" s="17">
        <v>0.2570870838679456</v>
      </c>
      <c r="BI9" s="17">
        <v>0.33829350677133319</v>
      </c>
      <c r="BJ9" s="17">
        <v>0.34279536168229002</v>
      </c>
    </row>
    <row r="10" spans="2:64" ht="32.1" customHeight="1">
      <c r="B10" s="20" t="s">
        <v>201</v>
      </c>
      <c r="C10" s="17">
        <v>0.22647978953422621</v>
      </c>
      <c r="D10" s="17">
        <v>0.18389409428088549</v>
      </c>
      <c r="E10" s="17">
        <v>0.21798734631007119</v>
      </c>
      <c r="F10" s="17">
        <v>0.20179261688748229</v>
      </c>
      <c r="G10" s="17">
        <v>0.24448505819410021</v>
      </c>
      <c r="H10" s="17">
        <v>0.26673755859540887</v>
      </c>
      <c r="I10" s="17">
        <v>0.23981136137690501</v>
      </c>
      <c r="K10" s="17">
        <v>0.23943545736775321</v>
      </c>
      <c r="L10" s="17">
        <v>0.2148208492787354</v>
      </c>
      <c r="N10" s="17">
        <v>0.2064172862070266</v>
      </c>
      <c r="O10" s="17">
        <v>0.24996855683638289</v>
      </c>
      <c r="P10" s="17">
        <v>0.1220607945931682</v>
      </c>
      <c r="Q10" s="17">
        <v>0.26443212748972822</v>
      </c>
      <c r="R10" s="17">
        <v>0.20824082232729699</v>
      </c>
      <c r="S10" s="17">
        <v>0.25048006715495619</v>
      </c>
      <c r="T10" s="17">
        <v>0.27020086165355811</v>
      </c>
      <c r="U10" s="17">
        <v>0.23184627879666819</v>
      </c>
      <c r="V10" s="17">
        <v>0.21474700417994519</v>
      </c>
      <c r="W10" s="17">
        <v>0.21703418896270379</v>
      </c>
      <c r="X10" s="17">
        <v>0.25490846344802098</v>
      </c>
      <c r="Y10" s="17">
        <v>0.2268764764439421</v>
      </c>
      <c r="AA10" s="17">
        <v>0.24049014893529541</v>
      </c>
      <c r="AB10" s="17">
        <v>0.24216801663033119</v>
      </c>
      <c r="AC10" s="17">
        <v>0.24061992789857109</v>
      </c>
      <c r="AD10" s="17">
        <v>0.28052657599488118</v>
      </c>
      <c r="AE10" s="17">
        <v>0.20820580696842969</v>
      </c>
      <c r="AF10" s="17">
        <v>0.25032237447676692</v>
      </c>
      <c r="AG10" s="17">
        <v>0.1727148475437249</v>
      </c>
      <c r="AH10" s="17">
        <v>0.20205805905914839</v>
      </c>
      <c r="AI10" s="17">
        <v>0.23262087279305649</v>
      </c>
      <c r="AJ10" s="17">
        <v>0.20650945191333281</v>
      </c>
      <c r="AK10" s="17">
        <v>0.2076821979501273</v>
      </c>
      <c r="AL10" s="17">
        <v>0.26795434708218369</v>
      </c>
      <c r="AM10" s="17">
        <v>0.19291971168162089</v>
      </c>
      <c r="AN10" s="17">
        <v>0.28657176103491522</v>
      </c>
      <c r="AO10" s="17">
        <v>0.31430840599302617</v>
      </c>
      <c r="AP10" s="17">
        <v>0.25463901708924691</v>
      </c>
      <c r="AQ10" s="17">
        <v>0.15350947918656899</v>
      </c>
      <c r="AS10" s="17">
        <v>0.26041430949009298</v>
      </c>
      <c r="AT10" s="17">
        <v>0.23510841120220469</v>
      </c>
      <c r="AU10" s="17">
        <v>0.20019040616683079</v>
      </c>
      <c r="AV10" s="17">
        <v>0.208333997781699</v>
      </c>
      <c r="AW10" s="17">
        <v>0.25696265777840321</v>
      </c>
      <c r="AX10" s="17">
        <v>0.16419762439735411</v>
      </c>
      <c r="AY10" s="17">
        <v>0.20466915911652239</v>
      </c>
      <c r="AZ10" s="17">
        <v>0.18938303712774709</v>
      </c>
      <c r="BB10" s="17">
        <v>0.25437638093565412</v>
      </c>
      <c r="BC10" s="17">
        <v>0.23434213404706519</v>
      </c>
      <c r="BD10" s="17">
        <v>0.17420593127589859</v>
      </c>
      <c r="BE10" s="17">
        <v>0.17604772815465461</v>
      </c>
      <c r="BF10" s="17">
        <v>0.29436232700177017</v>
      </c>
      <c r="BG10" s="17">
        <v>0.17298528015662709</v>
      </c>
      <c r="BH10" s="17">
        <v>0.2295077937008238</v>
      </c>
      <c r="BI10" s="17">
        <v>0.14432942372709071</v>
      </c>
      <c r="BJ10" s="17">
        <v>0.18983107257732409</v>
      </c>
    </row>
    <row r="11" spans="2:64" ht="32.1" customHeight="1">
      <c r="B11" s="20" t="s">
        <v>202</v>
      </c>
      <c r="C11" s="17">
        <v>0.33060464804000222</v>
      </c>
      <c r="D11" s="17">
        <v>0.34374317135550381</v>
      </c>
      <c r="E11" s="17">
        <v>0.31781635168413841</v>
      </c>
      <c r="F11" s="17">
        <v>0.36063756010044601</v>
      </c>
      <c r="G11" s="17">
        <v>0.38551595284308748</v>
      </c>
      <c r="H11" s="17">
        <v>0.31635598637552481</v>
      </c>
      <c r="I11" s="17">
        <v>0.27327343601428128</v>
      </c>
      <c r="K11" s="17">
        <v>0.29916200294029421</v>
      </c>
      <c r="L11" s="17">
        <v>0.36280259692548161</v>
      </c>
      <c r="N11" s="17">
        <v>0.29895865691551232</v>
      </c>
      <c r="O11" s="17">
        <v>0.37858969924951791</v>
      </c>
      <c r="P11" s="17">
        <v>0.29458952795353238</v>
      </c>
      <c r="Q11" s="17">
        <v>0.27124024738839092</v>
      </c>
      <c r="R11" s="17">
        <v>0.41461574157898212</v>
      </c>
      <c r="S11" s="17">
        <v>0.38386710322049938</v>
      </c>
      <c r="T11" s="17">
        <v>0.36298144568114871</v>
      </c>
      <c r="U11" s="17">
        <v>0.33359208123084472</v>
      </c>
      <c r="V11" s="17">
        <v>0.27068485783981949</v>
      </c>
      <c r="W11" s="17">
        <v>0.28578540276354181</v>
      </c>
      <c r="X11" s="17">
        <v>0.36275598738966919</v>
      </c>
      <c r="Y11" s="17">
        <v>0.29400948347249001</v>
      </c>
      <c r="AA11" s="17">
        <v>0.32553695861984</v>
      </c>
      <c r="AB11" s="17">
        <v>0.34594790050197077</v>
      </c>
      <c r="AC11" s="17">
        <v>0.35710779085911443</v>
      </c>
      <c r="AD11" s="17">
        <v>0.41561817569669551</v>
      </c>
      <c r="AE11" s="17">
        <v>0.37017366900290971</v>
      </c>
      <c r="AF11" s="17">
        <v>0.33297782618405841</v>
      </c>
      <c r="AG11" s="17">
        <v>0.35084492160287378</v>
      </c>
      <c r="AH11" s="17">
        <v>0.29703192099227382</v>
      </c>
      <c r="AI11" s="17">
        <v>0.2336954816389594</v>
      </c>
      <c r="AJ11" s="17">
        <v>0.34071752457094179</v>
      </c>
      <c r="AK11" s="17">
        <v>0.34565842794652191</v>
      </c>
      <c r="AL11" s="17">
        <v>0.30947787128629378</v>
      </c>
      <c r="AM11" s="17">
        <v>0.30689570583140602</v>
      </c>
      <c r="AN11" s="17">
        <v>0.19012863222806839</v>
      </c>
      <c r="AO11" s="17">
        <v>0.2507973219832158</v>
      </c>
      <c r="AP11" s="17">
        <v>0.27759404419435069</v>
      </c>
      <c r="AQ11" s="17">
        <v>0.45317678483663981</v>
      </c>
      <c r="AS11" s="17">
        <v>0.3086666057337869</v>
      </c>
      <c r="AT11" s="17">
        <v>0.32013515950114591</v>
      </c>
      <c r="AU11" s="17">
        <v>0.30275978944438242</v>
      </c>
      <c r="AV11" s="17">
        <v>0.35718785650333429</v>
      </c>
      <c r="AW11" s="17">
        <v>0.31402462531801489</v>
      </c>
      <c r="AX11" s="17">
        <v>0.34684968028966512</v>
      </c>
      <c r="AY11" s="17">
        <v>0.42599113741281908</v>
      </c>
      <c r="AZ11" s="17">
        <v>0.36997512359428691</v>
      </c>
      <c r="BB11" s="17">
        <v>0.32044444991705051</v>
      </c>
      <c r="BC11" s="17">
        <v>0.30836640535335907</v>
      </c>
      <c r="BD11" s="17">
        <v>0.28050372509075389</v>
      </c>
      <c r="BE11" s="17">
        <v>0.34858127025326863</v>
      </c>
      <c r="BF11" s="17">
        <v>0.32512815815652552</v>
      </c>
      <c r="BG11" s="17">
        <v>0.38466228465866348</v>
      </c>
      <c r="BH11" s="17">
        <v>0.32646817090856511</v>
      </c>
      <c r="BI11" s="17">
        <v>0.40647575517140733</v>
      </c>
      <c r="BJ11" s="17">
        <v>0.35518504193649653</v>
      </c>
    </row>
    <row r="12" spans="2:64" ht="32.1" customHeight="1">
      <c r="B12" s="20" t="s">
        <v>203</v>
      </c>
      <c r="C12" s="17">
        <v>0.29674046459870068</v>
      </c>
      <c r="D12" s="17">
        <v>0.2182521986203933</v>
      </c>
      <c r="E12" s="17">
        <v>0.2041889633807866</v>
      </c>
      <c r="F12" s="17">
        <v>0.24020226487061061</v>
      </c>
      <c r="G12" s="17">
        <v>0.32285997242234399</v>
      </c>
      <c r="H12" s="17">
        <v>0.34050120831561981</v>
      </c>
      <c r="I12" s="17">
        <v>0.41896645818799721</v>
      </c>
      <c r="K12" s="17">
        <v>0.28747470950779402</v>
      </c>
      <c r="L12" s="17">
        <v>0.30603021866620661</v>
      </c>
      <c r="N12" s="17">
        <v>0.27511393493551772</v>
      </c>
      <c r="O12" s="17">
        <v>0.28144271636118939</v>
      </c>
      <c r="P12" s="17">
        <v>0.37235032791893879</v>
      </c>
      <c r="Q12" s="17">
        <v>0.22847268388631711</v>
      </c>
      <c r="R12" s="17">
        <v>0.32355498574640729</v>
      </c>
      <c r="S12" s="17">
        <v>0.33353756551417651</v>
      </c>
      <c r="T12" s="17">
        <v>0.27334705080157018</v>
      </c>
      <c r="U12" s="17">
        <v>0.3895535856482647</v>
      </c>
      <c r="V12" s="17">
        <v>0.25878303723446938</v>
      </c>
      <c r="W12" s="17">
        <v>0.23190479327692179</v>
      </c>
      <c r="X12" s="17">
        <v>0.28990877967545259</v>
      </c>
      <c r="Y12" s="17">
        <v>0.3235615343916074</v>
      </c>
      <c r="AA12" s="17">
        <v>5.8519982391257393E-2</v>
      </c>
      <c r="AB12" s="17">
        <v>0.2090367135999662</v>
      </c>
      <c r="AC12" s="17">
        <v>0.25289621344552582</v>
      </c>
      <c r="AD12" s="17">
        <v>0.2504547934570383</v>
      </c>
      <c r="AE12" s="17">
        <v>0.26912777463774779</v>
      </c>
      <c r="AF12" s="17">
        <v>0.29950324425711561</v>
      </c>
      <c r="AG12" s="17">
        <v>0.33960667187196492</v>
      </c>
      <c r="AH12" s="17">
        <v>0.30832534469808398</v>
      </c>
      <c r="AI12" s="17">
        <v>0.25678106081350288</v>
      </c>
      <c r="AJ12" s="17">
        <v>0.36169271530789088</v>
      </c>
      <c r="AK12" s="17">
        <v>0.32973318252948741</v>
      </c>
      <c r="AL12" s="17">
        <v>0.3617143230557851</v>
      </c>
      <c r="AM12" s="17">
        <v>0.3533920331824269</v>
      </c>
      <c r="AN12" s="17">
        <v>0.39175280340003688</v>
      </c>
      <c r="AO12" s="17">
        <v>0.3366209622269199</v>
      </c>
      <c r="AP12" s="17">
        <v>0.27397598106716547</v>
      </c>
      <c r="AQ12" s="17">
        <v>0.27678002073576408</v>
      </c>
      <c r="AS12" s="17">
        <v>0.32906282206542131</v>
      </c>
      <c r="AT12" s="17">
        <v>0.316315863396537</v>
      </c>
      <c r="AU12" s="17">
        <v>0.36396818403891018</v>
      </c>
      <c r="AV12" s="17">
        <v>0.20080794940062249</v>
      </c>
      <c r="AW12" s="17">
        <v>0.30552832811872033</v>
      </c>
      <c r="AX12" s="17">
        <v>0.20263413564880811</v>
      </c>
      <c r="AY12" s="17">
        <v>0.1642966960776642</v>
      </c>
      <c r="AZ12" s="17">
        <v>0.26164507701673601</v>
      </c>
      <c r="BB12" s="17">
        <v>0.35782717148011017</v>
      </c>
      <c r="BC12" s="17">
        <v>0.2965975934783236</v>
      </c>
      <c r="BD12" s="17">
        <v>0.33091361131336039</v>
      </c>
      <c r="BE12" s="17">
        <v>0.21972354268625299</v>
      </c>
      <c r="BF12" s="17">
        <v>0.29467473700460339</v>
      </c>
      <c r="BG12" s="17">
        <v>0.20961244504356699</v>
      </c>
      <c r="BH12" s="17">
        <v>0.25807809370299428</v>
      </c>
      <c r="BI12" s="17">
        <v>0.31549345777294202</v>
      </c>
      <c r="BJ12" s="17">
        <v>0.34643689834850933</v>
      </c>
    </row>
    <row r="13" spans="2:64" ht="32.1" customHeight="1">
      <c r="B13" s="20" t="s">
        <v>204</v>
      </c>
      <c r="C13" s="17">
        <v>0.23803108834736381</v>
      </c>
      <c r="D13" s="17">
        <v>0.23123584023649549</v>
      </c>
      <c r="E13" s="17">
        <v>0.24754970507665219</v>
      </c>
      <c r="F13" s="17">
        <v>0.21897127017021481</v>
      </c>
      <c r="G13" s="17">
        <v>0.1876630899306129</v>
      </c>
      <c r="H13" s="17">
        <v>0.27883204768994779</v>
      </c>
      <c r="I13" s="17">
        <v>0.26353962087171251</v>
      </c>
      <c r="K13" s="17">
        <v>0.25402960035157768</v>
      </c>
      <c r="L13" s="17">
        <v>0.2234492565036722</v>
      </c>
      <c r="N13" s="17">
        <v>0.2494455003193628</v>
      </c>
      <c r="O13" s="17">
        <v>0.30189854187799958</v>
      </c>
      <c r="P13" s="17">
        <v>0.24311094781973111</v>
      </c>
      <c r="Q13" s="17">
        <v>0.2014432653097793</v>
      </c>
      <c r="R13" s="17">
        <v>0.19998946808478379</v>
      </c>
      <c r="S13" s="17">
        <v>0.19284471305486711</v>
      </c>
      <c r="T13" s="17">
        <v>0.1905121817902245</v>
      </c>
      <c r="U13" s="17">
        <v>0.18995844042234369</v>
      </c>
      <c r="V13" s="17">
        <v>0.25841678181718353</v>
      </c>
      <c r="W13" s="17">
        <v>0.25384202247774301</v>
      </c>
      <c r="X13" s="17">
        <v>0.29324908391798232</v>
      </c>
      <c r="Y13" s="17">
        <v>0.26921417255897168</v>
      </c>
      <c r="AA13" s="17">
        <v>0.2169606427663533</v>
      </c>
      <c r="AB13" s="17">
        <v>0.18747741971826129</v>
      </c>
      <c r="AC13" s="17">
        <v>0.19912791784261441</v>
      </c>
      <c r="AD13" s="17">
        <v>0.2259837625007747</v>
      </c>
      <c r="AE13" s="17">
        <v>0.16997132524440511</v>
      </c>
      <c r="AF13" s="17">
        <v>0.23248178890901181</v>
      </c>
      <c r="AG13" s="17">
        <v>0.2342595073036563</v>
      </c>
      <c r="AH13" s="17">
        <v>0.25954689630037958</v>
      </c>
      <c r="AI13" s="17">
        <v>0.31208903630634632</v>
      </c>
      <c r="AJ13" s="17">
        <v>0.16541646852536079</v>
      </c>
      <c r="AK13" s="17">
        <v>0.27479991800184361</v>
      </c>
      <c r="AL13" s="17">
        <v>0.29316184064579859</v>
      </c>
      <c r="AM13" s="17">
        <v>0.32125179375379509</v>
      </c>
      <c r="AN13" s="17">
        <v>0.35922807693972192</v>
      </c>
      <c r="AO13" s="17">
        <v>0.3534513783682614</v>
      </c>
      <c r="AP13" s="17">
        <v>0.22427174414621151</v>
      </c>
      <c r="AQ13" s="17">
        <v>0.15379705840809249</v>
      </c>
      <c r="AS13" s="17">
        <v>0.2901450010572918</v>
      </c>
      <c r="AT13" s="17">
        <v>0.22041130155936089</v>
      </c>
      <c r="AU13" s="17">
        <v>0.29740298540422389</v>
      </c>
      <c r="AV13" s="17">
        <v>0.25834816376179948</v>
      </c>
      <c r="AW13" s="17">
        <v>0.20594867985155221</v>
      </c>
      <c r="AX13" s="17">
        <v>0.24560008369811481</v>
      </c>
      <c r="AY13" s="17">
        <v>0.186728268276216</v>
      </c>
      <c r="AZ13" s="17">
        <v>0.21138752871175559</v>
      </c>
      <c r="BB13" s="17">
        <v>0.25318206094281981</v>
      </c>
      <c r="BC13" s="17">
        <v>0.2343574807729894</v>
      </c>
      <c r="BD13" s="17">
        <v>0.32284643508321642</v>
      </c>
      <c r="BE13" s="17">
        <v>0.24832128939015741</v>
      </c>
      <c r="BF13" s="17">
        <v>0.20565434857162171</v>
      </c>
      <c r="BG13" s="17">
        <v>0.25025350326936452</v>
      </c>
      <c r="BH13" s="17">
        <v>0.16365485685413511</v>
      </c>
      <c r="BI13" s="17">
        <v>0.22756843760211429</v>
      </c>
      <c r="BJ13" s="17">
        <v>0.32203873532693977</v>
      </c>
    </row>
    <row r="14" spans="2:64" ht="32.1" customHeight="1">
      <c r="B14" s="20" t="s">
        <v>205</v>
      </c>
      <c r="C14" s="17">
        <v>0.27875589285854818</v>
      </c>
      <c r="D14" s="17">
        <v>0.2244499404769677</v>
      </c>
      <c r="E14" s="17">
        <v>0.25991098050802391</v>
      </c>
      <c r="F14" s="17">
        <v>0.23612936830072229</v>
      </c>
      <c r="G14" s="17">
        <v>0.28455637054851102</v>
      </c>
      <c r="H14" s="17">
        <v>0.32933448630320161</v>
      </c>
      <c r="I14" s="17">
        <v>0.32566609065167412</v>
      </c>
      <c r="K14" s="17">
        <v>0.26831351611731757</v>
      </c>
      <c r="L14" s="17">
        <v>0.28806850727759692</v>
      </c>
      <c r="N14" s="17">
        <v>0.3455361964790617</v>
      </c>
      <c r="O14" s="17">
        <v>0.2724754866264224</v>
      </c>
      <c r="P14" s="17">
        <v>0.36679588675720731</v>
      </c>
      <c r="Q14" s="17">
        <v>0.28571144282313699</v>
      </c>
      <c r="R14" s="17">
        <v>0.2662258815044673</v>
      </c>
      <c r="S14" s="17">
        <v>0.28533731948922508</v>
      </c>
      <c r="T14" s="17">
        <v>0.28988583670889079</v>
      </c>
      <c r="U14" s="17">
        <v>0.2311603276513966</v>
      </c>
      <c r="V14" s="17">
        <v>0.2543857845987012</v>
      </c>
      <c r="W14" s="17">
        <v>0.26080164869761852</v>
      </c>
      <c r="X14" s="17">
        <v>0.26673390241619399</v>
      </c>
      <c r="Y14" s="17">
        <v>0.28007940385754099</v>
      </c>
      <c r="AA14" s="17">
        <v>0.1770916771967615</v>
      </c>
      <c r="AB14" s="17">
        <v>0.22872033118720861</v>
      </c>
      <c r="AC14" s="17">
        <v>0.2731383207711236</v>
      </c>
      <c r="AD14" s="17">
        <v>0.2806335743531877</v>
      </c>
      <c r="AE14" s="17">
        <v>0.22404366803004869</v>
      </c>
      <c r="AF14" s="17">
        <v>0.3064651872952574</v>
      </c>
      <c r="AG14" s="17">
        <v>0.32091259206425049</v>
      </c>
      <c r="AH14" s="17">
        <v>0.27828936318757053</v>
      </c>
      <c r="AI14" s="17">
        <v>0.29128349420673272</v>
      </c>
      <c r="AJ14" s="17">
        <v>0.30421247911722821</v>
      </c>
      <c r="AK14" s="17">
        <v>0.26165361321908492</v>
      </c>
      <c r="AL14" s="17">
        <v>0.26045802410671642</v>
      </c>
      <c r="AM14" s="17">
        <v>0.29574315269121437</v>
      </c>
      <c r="AN14" s="17">
        <v>0.31924028538350802</v>
      </c>
      <c r="AO14" s="17">
        <v>0.17598655744056571</v>
      </c>
      <c r="AP14" s="17">
        <v>0.37156280754039839</v>
      </c>
      <c r="AQ14" s="17">
        <v>0.22309299844720179</v>
      </c>
      <c r="AS14" s="17">
        <v>0.28309370788698252</v>
      </c>
      <c r="AT14" s="17">
        <v>0.31415136488458378</v>
      </c>
      <c r="AU14" s="17">
        <v>0.25855980382742239</v>
      </c>
      <c r="AV14" s="17">
        <v>0.25664868816212522</v>
      </c>
      <c r="AW14" s="17">
        <v>0.20408430668299951</v>
      </c>
      <c r="AX14" s="17">
        <v>0.4688155110015651</v>
      </c>
      <c r="AY14" s="17">
        <v>0.16506375697518361</v>
      </c>
      <c r="AZ14" s="17">
        <v>0.27069598315305382</v>
      </c>
      <c r="BB14" s="17">
        <v>0.31437226045134148</v>
      </c>
      <c r="BC14" s="17">
        <v>0.30699716127654969</v>
      </c>
      <c r="BD14" s="17">
        <v>0.34033893337346038</v>
      </c>
      <c r="BE14" s="17">
        <v>0.26236617408074703</v>
      </c>
      <c r="BF14" s="17">
        <v>0.21562561887489951</v>
      </c>
      <c r="BG14" s="17">
        <v>0.48049260780205499</v>
      </c>
      <c r="BH14" s="17">
        <v>0.23232729898173879</v>
      </c>
      <c r="BI14" s="17">
        <v>0.2554354951420022</v>
      </c>
      <c r="BJ14" s="17">
        <v>0.2881004920035205</v>
      </c>
    </row>
    <row r="15" spans="2:64" ht="45.95" customHeight="1">
      <c r="B15" s="20" t="s">
        <v>206</v>
      </c>
      <c r="C15" s="17">
        <v>0.23130559031674139</v>
      </c>
      <c r="D15" s="17">
        <v>0.2519513139736505</v>
      </c>
      <c r="E15" s="17">
        <v>0.23864480369639121</v>
      </c>
      <c r="F15" s="17">
        <v>0.2268302562868115</v>
      </c>
      <c r="G15" s="17">
        <v>0.23129214696159969</v>
      </c>
      <c r="H15" s="17">
        <v>0.23275269004306209</v>
      </c>
      <c r="I15" s="17">
        <v>0.21438838508199279</v>
      </c>
      <c r="K15" s="17">
        <v>0.22376121467553259</v>
      </c>
      <c r="L15" s="17">
        <v>0.23863920161934429</v>
      </c>
      <c r="N15" s="17">
        <v>0.27375604755402949</v>
      </c>
      <c r="O15" s="17">
        <v>0.27072165561394279</v>
      </c>
      <c r="P15" s="17">
        <v>0.18317958957916869</v>
      </c>
      <c r="Q15" s="17">
        <v>0.27476731184043801</v>
      </c>
      <c r="R15" s="17">
        <v>0.14847281944667029</v>
      </c>
      <c r="S15" s="17">
        <v>0.2540883834642742</v>
      </c>
      <c r="T15" s="17">
        <v>0.25046778042731688</v>
      </c>
      <c r="U15" s="17">
        <v>0.19837548140869871</v>
      </c>
      <c r="V15" s="17">
        <v>0.28055667895001968</v>
      </c>
      <c r="W15" s="17">
        <v>0.2358495392284044</v>
      </c>
      <c r="X15" s="17">
        <v>0.23498546129679601</v>
      </c>
      <c r="Y15" s="17">
        <v>0.21905924544299801</v>
      </c>
      <c r="AA15" s="17">
        <v>0.21651825360135279</v>
      </c>
      <c r="AB15" s="17">
        <v>0.25412326697316578</v>
      </c>
      <c r="AC15" s="17">
        <v>0.26942220752196139</v>
      </c>
      <c r="AD15" s="17">
        <v>0.24041491623936251</v>
      </c>
      <c r="AE15" s="17">
        <v>0.25360344960192099</v>
      </c>
      <c r="AF15" s="17">
        <v>0.23352231641707299</v>
      </c>
      <c r="AG15" s="17">
        <v>0.22937805885844351</v>
      </c>
      <c r="AH15" s="17">
        <v>0.23045306314541261</v>
      </c>
      <c r="AI15" s="17">
        <v>0.26382860905062983</v>
      </c>
      <c r="AJ15" s="17">
        <v>0.20772472263560021</v>
      </c>
      <c r="AK15" s="17">
        <v>0.22931587040395529</v>
      </c>
      <c r="AL15" s="17">
        <v>0.21368079887049579</v>
      </c>
      <c r="AM15" s="17">
        <v>0.1373279640027473</v>
      </c>
      <c r="AN15" s="17">
        <v>0.1789879060630693</v>
      </c>
      <c r="AO15" s="17">
        <v>0.25745758512342698</v>
      </c>
      <c r="AP15" s="17">
        <v>0.21152111894860351</v>
      </c>
      <c r="AQ15" s="17">
        <v>0.245775277369912</v>
      </c>
      <c r="AS15" s="17">
        <v>0.2306174306048249</v>
      </c>
      <c r="AT15" s="17">
        <v>0.23234305478867109</v>
      </c>
      <c r="AU15" s="17">
        <v>0.21761490542080511</v>
      </c>
      <c r="AV15" s="17">
        <v>0.24309767543758101</v>
      </c>
      <c r="AW15" s="17">
        <v>0.2072988078703947</v>
      </c>
      <c r="AX15" s="17">
        <v>0.3233865749846403</v>
      </c>
      <c r="AY15" s="17">
        <v>0.22469920542595501</v>
      </c>
      <c r="AZ15" s="17">
        <v>0.2365125755984939</v>
      </c>
      <c r="BB15" s="17">
        <v>0.23640780819759599</v>
      </c>
      <c r="BC15" s="17">
        <v>0.215767046047454</v>
      </c>
      <c r="BD15" s="17">
        <v>0.245975992445118</v>
      </c>
      <c r="BE15" s="17">
        <v>0.27702264149290828</v>
      </c>
      <c r="BF15" s="17">
        <v>0.21077447286344281</v>
      </c>
      <c r="BG15" s="17">
        <v>0.2672216825403495</v>
      </c>
      <c r="BH15" s="17">
        <v>0.18349181894566921</v>
      </c>
      <c r="BI15" s="17">
        <v>0.24772361078600749</v>
      </c>
      <c r="BJ15" s="17">
        <v>0.25761140226991852</v>
      </c>
    </row>
    <row r="16" spans="2:64" ht="32.1" customHeight="1">
      <c r="B16" s="20" t="s">
        <v>207</v>
      </c>
      <c r="C16" s="17">
        <v>0.1416306171780693</v>
      </c>
      <c r="D16" s="17">
        <v>0.1619958676137932</v>
      </c>
      <c r="E16" s="17">
        <v>0.2085625848432523</v>
      </c>
      <c r="F16" s="17">
        <v>0.16466554180646109</v>
      </c>
      <c r="G16" s="17">
        <v>0.14938364150399569</v>
      </c>
      <c r="H16" s="17">
        <v>0.1180369762937226</v>
      </c>
      <c r="I16" s="17">
        <v>6.4648407084003726E-2</v>
      </c>
      <c r="K16" s="17">
        <v>0.14437784443196169</v>
      </c>
      <c r="L16" s="17">
        <v>0.13957333558403279</v>
      </c>
      <c r="N16" s="17">
        <v>0.1240057381202663</v>
      </c>
      <c r="O16" s="17">
        <v>0.1126587900241539</v>
      </c>
      <c r="P16" s="17">
        <v>0.1249323184693007</v>
      </c>
      <c r="Q16" s="17">
        <v>0.140733725614753</v>
      </c>
      <c r="R16" s="17">
        <v>0.1139843485399188</v>
      </c>
      <c r="S16" s="17">
        <v>0.11404763837842639</v>
      </c>
      <c r="T16" s="17">
        <v>0.18722833915779841</v>
      </c>
      <c r="U16" s="17">
        <v>0.17960110243670091</v>
      </c>
      <c r="V16" s="17">
        <v>0.1185690071955255</v>
      </c>
      <c r="W16" s="17">
        <v>0.1782934614969634</v>
      </c>
      <c r="X16" s="17">
        <v>0.1245359655304592</v>
      </c>
      <c r="Y16" s="17">
        <v>0.15560773740587761</v>
      </c>
      <c r="AA16" s="17">
        <v>0.30387022005402281</v>
      </c>
      <c r="AB16" s="17">
        <v>0.12886497334293551</v>
      </c>
      <c r="AC16" s="17">
        <v>0.13878741046687529</v>
      </c>
      <c r="AD16" s="17">
        <v>0.12503853936644599</v>
      </c>
      <c r="AE16" s="17">
        <v>0.15172558012670739</v>
      </c>
      <c r="AF16" s="17">
        <v>0.10972272228648</v>
      </c>
      <c r="AG16" s="17">
        <v>0.1123849304940078</v>
      </c>
      <c r="AH16" s="17">
        <v>0.15241333268578061</v>
      </c>
      <c r="AI16" s="17">
        <v>0.21320608976851629</v>
      </c>
      <c r="AJ16" s="17">
        <v>0.13652701111287099</v>
      </c>
      <c r="AK16" s="17">
        <v>9.6307491604253614E-2</v>
      </c>
      <c r="AL16" s="17">
        <v>0.12656821631111231</v>
      </c>
      <c r="AM16" s="17">
        <v>0.16599469880046641</v>
      </c>
      <c r="AN16" s="17">
        <v>0.1479769829875355</v>
      </c>
      <c r="AO16" s="17">
        <v>0.160536525262237</v>
      </c>
      <c r="AP16" s="17">
        <v>0.22073012046997961</v>
      </c>
      <c r="AQ16" s="17">
        <v>6.941145094871122E-2</v>
      </c>
      <c r="AS16" s="17">
        <v>0.1377407584616048</v>
      </c>
      <c r="AT16" s="17">
        <v>0.15855087658028191</v>
      </c>
      <c r="AU16" s="17">
        <v>7.5867327441732149E-2</v>
      </c>
      <c r="AV16" s="17">
        <v>0.13838408501585769</v>
      </c>
      <c r="AW16" s="17">
        <v>0.20221463549353941</v>
      </c>
      <c r="AX16" s="17">
        <v>0.10164371006806421</v>
      </c>
      <c r="AY16" s="17">
        <v>0.145889508885925</v>
      </c>
      <c r="AZ16" s="17">
        <v>0.1106824120371747</v>
      </c>
      <c r="BB16" s="17">
        <v>0.13399961604070981</v>
      </c>
      <c r="BC16" s="17">
        <v>0.17616105252642431</v>
      </c>
      <c r="BD16" s="17">
        <v>9.9905141705922365E-2</v>
      </c>
      <c r="BE16" s="17">
        <v>0.123862013668579</v>
      </c>
      <c r="BF16" s="17">
        <v>0.16981644546723931</v>
      </c>
      <c r="BG16" s="17">
        <v>0.13374837973024589</v>
      </c>
      <c r="BH16" s="17">
        <v>0.1330671159608775</v>
      </c>
      <c r="BI16" s="17">
        <v>0.1003324223455698</v>
      </c>
      <c r="BJ16" s="17">
        <v>0.10741470879626</v>
      </c>
    </row>
    <row r="17" spans="2:62" ht="32.1" customHeight="1">
      <c r="B17" s="20" t="s">
        <v>208</v>
      </c>
      <c r="C17" s="17">
        <v>0.20303283346219919</v>
      </c>
      <c r="D17" s="17">
        <v>0.21355119106890599</v>
      </c>
      <c r="E17" s="17">
        <v>0.24437714119387291</v>
      </c>
      <c r="F17" s="17">
        <v>0.26913174194837519</v>
      </c>
      <c r="G17" s="17">
        <v>0.19807219023961151</v>
      </c>
      <c r="H17" s="17">
        <v>0.17111880341699309</v>
      </c>
      <c r="I17" s="17">
        <v>0.13450058732071329</v>
      </c>
      <c r="K17" s="17">
        <v>0.2199897751340735</v>
      </c>
      <c r="L17" s="17">
        <v>0.18627687850132391</v>
      </c>
      <c r="N17" s="17">
        <v>0.18625781414403361</v>
      </c>
      <c r="O17" s="17">
        <v>0.17651230787044259</v>
      </c>
      <c r="P17" s="17">
        <v>0.2164474697950923</v>
      </c>
      <c r="Q17" s="17">
        <v>0.27282317072876999</v>
      </c>
      <c r="R17" s="17">
        <v>0.2246555404845863</v>
      </c>
      <c r="S17" s="17">
        <v>0.21488998214164251</v>
      </c>
      <c r="T17" s="17">
        <v>0.26630197193975841</v>
      </c>
      <c r="U17" s="17">
        <v>0.1990383776642124</v>
      </c>
      <c r="V17" s="17">
        <v>0.18350207603102739</v>
      </c>
      <c r="W17" s="17">
        <v>0.19906360145945451</v>
      </c>
      <c r="X17" s="17">
        <v>0.15643002724604849</v>
      </c>
      <c r="Y17" s="17">
        <v>0.20053805406457459</v>
      </c>
      <c r="AA17" s="17">
        <v>0.24287924284960549</v>
      </c>
      <c r="AB17" s="17">
        <v>0.15768674466965479</v>
      </c>
      <c r="AC17" s="17">
        <v>0.2385919492730543</v>
      </c>
      <c r="AD17" s="17">
        <v>0.16565243376762531</v>
      </c>
      <c r="AE17" s="17">
        <v>0.28800221202120851</v>
      </c>
      <c r="AF17" s="17">
        <v>0.2330481549197958</v>
      </c>
      <c r="AG17" s="17">
        <v>0.22283674848550269</v>
      </c>
      <c r="AH17" s="17">
        <v>0.16799257145931651</v>
      </c>
      <c r="AI17" s="17">
        <v>0.18378598663587331</v>
      </c>
      <c r="AJ17" s="17">
        <v>0.15394398347749369</v>
      </c>
      <c r="AK17" s="17">
        <v>0.14780760651293751</v>
      </c>
      <c r="AL17" s="17">
        <v>0.21914164448041951</v>
      </c>
      <c r="AM17" s="17">
        <v>0.20072499843209551</v>
      </c>
      <c r="AN17" s="17">
        <v>0.26658403067674141</v>
      </c>
      <c r="AO17" s="17">
        <v>0.15669102140705021</v>
      </c>
      <c r="AP17" s="17">
        <v>0.24418118567215019</v>
      </c>
      <c r="AQ17" s="17">
        <v>6.6495927141600783E-2</v>
      </c>
      <c r="AS17" s="17">
        <v>0.1691498935903728</v>
      </c>
      <c r="AT17" s="17">
        <v>0.2098552476909907</v>
      </c>
      <c r="AU17" s="17">
        <v>0.18806261117692971</v>
      </c>
      <c r="AV17" s="17">
        <v>0.25780090203194861</v>
      </c>
      <c r="AW17" s="17">
        <v>0.21481790116703231</v>
      </c>
      <c r="AX17" s="17">
        <v>0.22493311285589179</v>
      </c>
      <c r="AY17" s="17">
        <v>0.2080660703180143</v>
      </c>
      <c r="AZ17" s="17">
        <v>0.19603266148453791</v>
      </c>
      <c r="BB17" s="17">
        <v>0.18404830152448259</v>
      </c>
      <c r="BC17" s="17">
        <v>0.2122219335080609</v>
      </c>
      <c r="BD17" s="17">
        <v>0.21062803956055329</v>
      </c>
      <c r="BE17" s="17">
        <v>0.2264985756449121</v>
      </c>
      <c r="BF17" s="17">
        <v>0.2012215080553493</v>
      </c>
      <c r="BG17" s="17">
        <v>0.17376317179468839</v>
      </c>
      <c r="BH17" s="17">
        <v>0.22545256888035231</v>
      </c>
      <c r="BI17" s="17">
        <v>0.19001262385513981</v>
      </c>
      <c r="BJ17" s="17">
        <v>0.15823227594064959</v>
      </c>
    </row>
    <row r="18" spans="2:62" ht="32.1" customHeight="1">
      <c r="B18" s="20" t="s">
        <v>209</v>
      </c>
      <c r="C18" s="17">
        <v>0.2190971422660572</v>
      </c>
      <c r="D18" s="17">
        <v>0.14795800166720041</v>
      </c>
      <c r="E18" s="17">
        <v>0.1687201680272872</v>
      </c>
      <c r="F18" s="17">
        <v>0.21169990205815961</v>
      </c>
      <c r="G18" s="17">
        <v>0.2345120628991188</v>
      </c>
      <c r="H18" s="17">
        <v>0.2252090621681406</v>
      </c>
      <c r="I18" s="17">
        <v>0.29636666491877339</v>
      </c>
      <c r="K18" s="17">
        <v>0.24523817527657521</v>
      </c>
      <c r="L18" s="17">
        <v>0.19451798764202949</v>
      </c>
      <c r="N18" s="17">
        <v>0.28557933200585661</v>
      </c>
      <c r="O18" s="17">
        <v>0.14264961102811149</v>
      </c>
      <c r="P18" s="17">
        <v>0.25483147435703568</v>
      </c>
      <c r="Q18" s="17">
        <v>0.1434421891527938</v>
      </c>
      <c r="R18" s="17">
        <v>0.25158041453426072</v>
      </c>
      <c r="S18" s="17">
        <v>0.18145175801202859</v>
      </c>
      <c r="T18" s="17">
        <v>0.15488996709122149</v>
      </c>
      <c r="U18" s="17">
        <v>0.23816478716445119</v>
      </c>
      <c r="V18" s="17">
        <v>0.25256767974788191</v>
      </c>
      <c r="W18" s="17">
        <v>0.1980973289646977</v>
      </c>
      <c r="X18" s="17">
        <v>0.22970893554221519</v>
      </c>
      <c r="Y18" s="17">
        <v>0.19822825521692269</v>
      </c>
      <c r="AA18" s="17">
        <v>8.9086736787002518E-2</v>
      </c>
      <c r="AB18" s="17">
        <v>0.15889716508869839</v>
      </c>
      <c r="AC18" s="17">
        <v>0.18610748967024779</v>
      </c>
      <c r="AD18" s="17">
        <v>0.23651076844542279</v>
      </c>
      <c r="AE18" s="17">
        <v>0.21667415978877921</v>
      </c>
      <c r="AF18" s="17">
        <v>0.21290429414279299</v>
      </c>
      <c r="AG18" s="17">
        <v>0.2126783296873469</v>
      </c>
      <c r="AH18" s="17">
        <v>0.27148499347018828</v>
      </c>
      <c r="AI18" s="17">
        <v>0.19626938528201279</v>
      </c>
      <c r="AJ18" s="17">
        <v>0.2778954173177684</v>
      </c>
      <c r="AK18" s="17">
        <v>0.28773425547112891</v>
      </c>
      <c r="AL18" s="17">
        <v>0.20020884188259849</v>
      </c>
      <c r="AM18" s="17">
        <v>0.2146907006295144</v>
      </c>
      <c r="AN18" s="17">
        <v>0.202595305648133</v>
      </c>
      <c r="AO18" s="17">
        <v>0.31049526249300569</v>
      </c>
      <c r="AP18" s="17">
        <v>0.19411679635839479</v>
      </c>
      <c r="AQ18" s="17">
        <v>0.13731666716378649</v>
      </c>
      <c r="AS18" s="17">
        <v>0.25455884502149539</v>
      </c>
      <c r="AT18" s="17">
        <v>0.20391228885447141</v>
      </c>
      <c r="AU18" s="17">
        <v>0.33263007738006811</v>
      </c>
      <c r="AV18" s="17">
        <v>0.17849246773466859</v>
      </c>
      <c r="AW18" s="17">
        <v>0.1971342214116289</v>
      </c>
      <c r="AX18" s="17">
        <v>0.22577756662105611</v>
      </c>
      <c r="AY18" s="17">
        <v>7.2221724797775763E-2</v>
      </c>
      <c r="AZ18" s="17">
        <v>0.20795286035118221</v>
      </c>
      <c r="BB18" s="17">
        <v>0.23099635723788531</v>
      </c>
      <c r="BC18" s="17">
        <v>0.2052429965282179</v>
      </c>
      <c r="BD18" s="17">
        <v>0.29993267526808431</v>
      </c>
      <c r="BE18" s="17">
        <v>0.1796160094070002</v>
      </c>
      <c r="BF18" s="17">
        <v>0.21812518278931761</v>
      </c>
      <c r="BG18" s="17">
        <v>0.21356109587749281</v>
      </c>
      <c r="BH18" s="17">
        <v>0.1586507600320434</v>
      </c>
      <c r="BI18" s="17">
        <v>0.2225710116417435</v>
      </c>
      <c r="BJ18" s="17">
        <v>0.29995551531149128</v>
      </c>
    </row>
    <row r="19" spans="2:62" ht="45.95" customHeight="1">
      <c r="B19" s="20" t="s">
        <v>210</v>
      </c>
      <c r="C19" s="17">
        <v>0.17618166049385131</v>
      </c>
      <c r="D19" s="17">
        <v>0.1863867375152547</v>
      </c>
      <c r="E19" s="17">
        <v>0.2166465252497039</v>
      </c>
      <c r="F19" s="17">
        <v>0.19051742636125349</v>
      </c>
      <c r="G19" s="17">
        <v>0.14802492698674349</v>
      </c>
      <c r="H19" s="17">
        <v>0.19896846066403789</v>
      </c>
      <c r="I19" s="17">
        <v>0.13244982673950759</v>
      </c>
      <c r="K19" s="17">
        <v>0.18425051853266811</v>
      </c>
      <c r="L19" s="17">
        <v>0.1680103904993924</v>
      </c>
      <c r="N19" s="17">
        <v>0.19247102498294569</v>
      </c>
      <c r="O19" s="17">
        <v>0.12672020754713939</v>
      </c>
      <c r="P19" s="17">
        <v>0.18671446459692481</v>
      </c>
      <c r="Q19" s="17">
        <v>0.16573599542675191</v>
      </c>
      <c r="R19" s="17">
        <v>0.1987639664741348</v>
      </c>
      <c r="S19" s="17">
        <v>0.16115555042846849</v>
      </c>
      <c r="T19" s="17">
        <v>0.13849549299973371</v>
      </c>
      <c r="U19" s="17">
        <v>0.1393406830587636</v>
      </c>
      <c r="V19" s="17">
        <v>0.16916899989789361</v>
      </c>
      <c r="W19" s="17">
        <v>0.2382221012186469</v>
      </c>
      <c r="X19" s="17">
        <v>0.14770556982706401</v>
      </c>
      <c r="Y19" s="17">
        <v>0.17895597750852851</v>
      </c>
      <c r="AA19" s="17">
        <v>0.21220775353713409</v>
      </c>
      <c r="AB19" s="17">
        <v>0.16809333356012049</v>
      </c>
      <c r="AC19" s="17">
        <v>0.18224891894742401</v>
      </c>
      <c r="AD19" s="17">
        <v>0.16957864980134499</v>
      </c>
      <c r="AE19" s="17">
        <v>0.17852603905849551</v>
      </c>
      <c r="AF19" s="17">
        <v>0.14903044053624201</v>
      </c>
      <c r="AG19" s="17">
        <v>0.16256562410497361</v>
      </c>
      <c r="AH19" s="17">
        <v>0.1921766108315226</v>
      </c>
      <c r="AI19" s="17">
        <v>0.16443208960947811</v>
      </c>
      <c r="AJ19" s="17">
        <v>0.1732487967162008</v>
      </c>
      <c r="AK19" s="17">
        <v>0.2056193817649708</v>
      </c>
      <c r="AL19" s="17">
        <v>0.25041002432161302</v>
      </c>
      <c r="AM19" s="17">
        <v>0.1370616207952558</v>
      </c>
      <c r="AN19" s="17">
        <v>0.1440776519490492</v>
      </c>
      <c r="AO19" s="17">
        <v>0.13868793502719101</v>
      </c>
      <c r="AP19" s="17">
        <v>0.21367870127617311</v>
      </c>
      <c r="AQ19" s="17">
        <v>0.13567080969440121</v>
      </c>
      <c r="AS19" s="17">
        <v>0.1390354125499931</v>
      </c>
      <c r="AT19" s="17">
        <v>0.19791950324080099</v>
      </c>
      <c r="AU19" s="17">
        <v>0.16055379651258961</v>
      </c>
      <c r="AV19" s="17">
        <v>0.241189569128479</v>
      </c>
      <c r="AW19" s="17">
        <v>0.13409300576913949</v>
      </c>
      <c r="AX19" s="17">
        <v>0.20103919454572919</v>
      </c>
      <c r="AY19" s="17">
        <v>0.1685496295555792</v>
      </c>
      <c r="AZ19" s="17">
        <v>0.1820247381129716</v>
      </c>
      <c r="BB19" s="17">
        <v>0.15599385919263389</v>
      </c>
      <c r="BC19" s="17">
        <v>0.2345561706875621</v>
      </c>
      <c r="BD19" s="17">
        <v>0.18043349446150669</v>
      </c>
      <c r="BE19" s="17">
        <v>0.24385752514987169</v>
      </c>
      <c r="BF19" s="17">
        <v>0.1126354451713078</v>
      </c>
      <c r="BG19" s="17">
        <v>0.22753131071593269</v>
      </c>
      <c r="BH19" s="17">
        <v>0.1598333701942555</v>
      </c>
      <c r="BI19" s="17">
        <v>0.17492394749051571</v>
      </c>
      <c r="BJ19" s="17">
        <v>0.1182009216950751</v>
      </c>
    </row>
    <row r="21" spans="2:62">
      <c r="B21" t="s">
        <v>307</v>
      </c>
    </row>
    <row r="22" spans="2:62">
      <c r="B22" t="s">
        <v>9</v>
      </c>
    </row>
    <row r="24" spans="2:62">
      <c r="B24"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F17"/>
  <sheetViews>
    <sheetView showGridLines="0" workbookViewId="0"/>
  </sheetViews>
  <sheetFormatPr defaultRowHeight="14.45"/>
  <cols>
    <col min="1" max="1" width="5" customWidth="1"/>
    <col min="2" max="2" width="25" customWidth="1"/>
    <col min="3" max="6" width="20" customWidth="1"/>
  </cols>
  <sheetData>
    <row r="2" spans="2:6" ht="39.950000000000003" customHeight="1">
      <c r="D2" s="18" t="s">
        <v>330</v>
      </c>
    </row>
    <row r="6" spans="2:6" ht="50.1" customHeight="1">
      <c r="C6" s="19" t="s">
        <v>331</v>
      </c>
      <c r="D6" s="19" t="s">
        <v>332</v>
      </c>
      <c r="E6" s="19" t="s">
        <v>333</v>
      </c>
      <c r="F6" s="19" t="s">
        <v>334</v>
      </c>
    </row>
    <row r="7" spans="2:6" ht="43.5">
      <c r="B7" s="20" t="s">
        <v>212</v>
      </c>
      <c r="C7" s="17">
        <v>0.53482840779234031</v>
      </c>
      <c r="D7" s="17">
        <v>0.4981760301962973</v>
      </c>
      <c r="E7" s="17">
        <v>0.50669844632120753</v>
      </c>
      <c r="F7" s="17">
        <v>0.46068708842879919</v>
      </c>
    </row>
    <row r="8" spans="2:6" ht="29.1">
      <c r="B8" s="20" t="s">
        <v>213</v>
      </c>
      <c r="C8" s="17">
        <v>0.29352887465044958</v>
      </c>
      <c r="D8" s="17">
        <v>0.31499619884862379</v>
      </c>
      <c r="E8" s="17">
        <v>0.29350651729659272</v>
      </c>
      <c r="F8" s="17">
        <v>0.32676271009412378</v>
      </c>
    </row>
    <row r="9" spans="2:6">
      <c r="B9" s="20" t="s">
        <v>214</v>
      </c>
      <c r="C9" s="17">
        <v>8.6339216277774203E-2</v>
      </c>
      <c r="D9" s="17">
        <v>9.7010306132853205E-2</v>
      </c>
      <c r="E9" s="17">
        <v>0.111140094265382</v>
      </c>
      <c r="F9" s="17">
        <v>0.10997402288286209</v>
      </c>
    </row>
    <row r="10" spans="2:6">
      <c r="B10" s="20" t="s">
        <v>107</v>
      </c>
      <c r="C10" s="17">
        <v>8.5303501279435909E-2</v>
      </c>
      <c r="D10" s="17">
        <v>8.9817464822225704E-2</v>
      </c>
      <c r="E10" s="17">
        <v>8.8654942116817861E-2</v>
      </c>
      <c r="F10" s="17">
        <v>0.1025761785942149</v>
      </c>
    </row>
    <row r="13" spans="2:6">
      <c r="B13" t="s">
        <v>307</v>
      </c>
    </row>
    <row r="14" spans="2:6">
      <c r="B14" t="s">
        <v>9</v>
      </c>
    </row>
    <row r="17" spans="2:2">
      <c r="B17" t="str">
        <f>HYPERLINK("#Contents!A1", "Return to Contents")</f>
        <v>Return to Contents</v>
      </c>
    </row>
  </sheetData>
  <pageMargins left="0.75" right="0.75" top="1" bottom="1" header="0.5" footer="0.5"/>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211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45.95" customHeight="1">
      <c r="B9" s="20" t="s">
        <v>212</v>
      </c>
      <c r="C9" s="17">
        <v>0.53482840779234031</v>
      </c>
      <c r="D9" s="17">
        <v>0.50937539693190981</v>
      </c>
      <c r="E9" s="17">
        <v>0.50536126865823328</v>
      </c>
      <c r="F9" s="17">
        <v>0.58536163909784311</v>
      </c>
      <c r="G9" s="17">
        <v>0.53884062873716587</v>
      </c>
      <c r="H9" s="17">
        <v>0.57771008717498351</v>
      </c>
      <c r="I9" s="17">
        <v>0.50286037180009657</v>
      </c>
      <c r="K9" s="17">
        <v>0.52397442417571849</v>
      </c>
      <c r="L9" s="17">
        <v>0.54566025325347445</v>
      </c>
      <c r="N9" s="17">
        <v>0.49958009455035901</v>
      </c>
      <c r="O9" s="17">
        <v>0.48906919195083509</v>
      </c>
      <c r="P9" s="17">
        <v>0.59124548649852193</v>
      </c>
      <c r="Q9" s="17">
        <v>0.47443522239639407</v>
      </c>
      <c r="R9" s="17">
        <v>0.56344421726380423</v>
      </c>
      <c r="S9" s="17">
        <v>0.51225932177137679</v>
      </c>
      <c r="T9" s="17">
        <v>0.44343315240568482</v>
      </c>
      <c r="U9" s="17">
        <v>0.52728713862662158</v>
      </c>
      <c r="V9" s="17">
        <v>0.57042449813399221</v>
      </c>
      <c r="W9" s="17">
        <v>0.57269953315720945</v>
      </c>
      <c r="X9" s="17">
        <v>0.55181508532429357</v>
      </c>
      <c r="Y9" s="17">
        <v>0.5243153759318443</v>
      </c>
      <c r="AA9" s="17">
        <v>0.36401678276770411</v>
      </c>
      <c r="AB9" s="17">
        <v>0.48341960872991252</v>
      </c>
      <c r="AC9" s="17">
        <v>0.60658020901091925</v>
      </c>
      <c r="AD9" s="17">
        <v>0.53741827482350912</v>
      </c>
      <c r="AE9" s="17">
        <v>0.52411319413421231</v>
      </c>
      <c r="AF9" s="17">
        <v>0.47221845067154788</v>
      </c>
      <c r="AG9" s="17">
        <v>0.52258469592914536</v>
      </c>
      <c r="AH9" s="17">
        <v>0.55867072714796806</v>
      </c>
      <c r="AI9" s="17">
        <v>0.49246384005222099</v>
      </c>
      <c r="AJ9" s="17">
        <v>0.55112029954671837</v>
      </c>
      <c r="AK9" s="17">
        <v>0.52948512507226952</v>
      </c>
      <c r="AL9" s="17">
        <v>0.65229171612649139</v>
      </c>
      <c r="AM9" s="17">
        <v>0.57288638016089</v>
      </c>
      <c r="AN9" s="17">
        <v>0.68757778574121875</v>
      </c>
      <c r="AO9" s="17">
        <v>0.56357497799878442</v>
      </c>
      <c r="AP9" s="17">
        <v>0.5597140022499425</v>
      </c>
      <c r="AQ9" s="17">
        <v>0.42935265304119308</v>
      </c>
      <c r="AS9" s="17">
        <v>0.47703390166608939</v>
      </c>
      <c r="AT9" s="17">
        <v>0.60100621579682623</v>
      </c>
      <c r="AU9" s="17">
        <v>0.67668652727083134</v>
      </c>
      <c r="AV9" s="17">
        <v>0.60816663993130227</v>
      </c>
      <c r="AW9" s="17">
        <v>0.40725101044220602</v>
      </c>
      <c r="AX9" s="17">
        <v>0.52745576523021409</v>
      </c>
      <c r="AY9" s="17">
        <v>0.30050056271658299</v>
      </c>
      <c r="AZ9" s="17">
        <v>0.49585771756353919</v>
      </c>
      <c r="BB9" s="17">
        <v>0.519633874181894</v>
      </c>
      <c r="BC9" s="17">
        <v>0.62222632423797508</v>
      </c>
      <c r="BD9" s="17">
        <v>0.67202345870007096</v>
      </c>
      <c r="BE9" s="17">
        <v>0.64777398849652568</v>
      </c>
      <c r="BF9" s="17">
        <v>0.44167410776412691</v>
      </c>
      <c r="BG9" s="17">
        <v>0.59308658781623436</v>
      </c>
      <c r="BH9" s="17">
        <v>0.39417097979358862</v>
      </c>
      <c r="BI9" s="17">
        <v>0.47335747730208533</v>
      </c>
      <c r="BJ9" s="17">
        <v>0.42726580663512082</v>
      </c>
    </row>
    <row r="10" spans="2:64" ht="32.1" customHeight="1">
      <c r="B10" s="20" t="s">
        <v>213</v>
      </c>
      <c r="C10" s="17">
        <v>0.29352887465044958</v>
      </c>
      <c r="D10" s="17">
        <v>0.2560262221030678</v>
      </c>
      <c r="E10" s="17">
        <v>0.29237238493409617</v>
      </c>
      <c r="F10" s="17">
        <v>0.23794505879753031</v>
      </c>
      <c r="G10" s="17">
        <v>0.29532295769241002</v>
      </c>
      <c r="H10" s="17">
        <v>0.29243761826514708</v>
      </c>
      <c r="I10" s="17">
        <v>0.36326947695238482</v>
      </c>
      <c r="K10" s="17">
        <v>0.33821540653681592</v>
      </c>
      <c r="L10" s="17">
        <v>0.25115316845933022</v>
      </c>
      <c r="N10" s="17">
        <v>0.33256965628773622</v>
      </c>
      <c r="O10" s="17">
        <v>0.3650277628336418</v>
      </c>
      <c r="P10" s="17">
        <v>0.22281505258543</v>
      </c>
      <c r="Q10" s="17">
        <v>0.38413023934666851</v>
      </c>
      <c r="R10" s="17">
        <v>0.28517789700104501</v>
      </c>
      <c r="S10" s="17">
        <v>0.33770093001134188</v>
      </c>
      <c r="T10" s="17">
        <v>0.3040915910922955</v>
      </c>
      <c r="U10" s="17">
        <v>0.32842106539002641</v>
      </c>
      <c r="V10" s="17">
        <v>0.28859555605433762</v>
      </c>
      <c r="W10" s="17">
        <v>0.23684395153927559</v>
      </c>
      <c r="X10" s="17">
        <v>0.25475002182095141</v>
      </c>
      <c r="Y10" s="17">
        <v>0.30852372375973852</v>
      </c>
      <c r="AA10" s="17">
        <v>0.23762438339834971</v>
      </c>
      <c r="AB10" s="17">
        <v>0.28888710389876621</v>
      </c>
      <c r="AC10" s="17">
        <v>0.23721296000609829</v>
      </c>
      <c r="AD10" s="17">
        <v>0.24190748508168311</v>
      </c>
      <c r="AE10" s="17">
        <v>0.27330263007072808</v>
      </c>
      <c r="AF10" s="17">
        <v>0.33990750214113391</v>
      </c>
      <c r="AG10" s="17">
        <v>0.35737659805960847</v>
      </c>
      <c r="AH10" s="17">
        <v>0.30269692983513302</v>
      </c>
      <c r="AI10" s="17">
        <v>0.29364507787147359</v>
      </c>
      <c r="AJ10" s="17">
        <v>0.33769240523544442</v>
      </c>
      <c r="AK10" s="17">
        <v>0.32951707325377338</v>
      </c>
      <c r="AL10" s="17">
        <v>0.24024034110803361</v>
      </c>
      <c r="AM10" s="17">
        <v>0.28686796459396818</v>
      </c>
      <c r="AN10" s="17">
        <v>0.26427035958720541</v>
      </c>
      <c r="AO10" s="17">
        <v>0.29875870139242988</v>
      </c>
      <c r="AP10" s="17">
        <v>0.28830140232010643</v>
      </c>
      <c r="AQ10" s="17">
        <v>0.15328915319309941</v>
      </c>
      <c r="AS10" s="17">
        <v>0.40419009943882062</v>
      </c>
      <c r="AT10" s="17">
        <v>0.24669536263609951</v>
      </c>
      <c r="AU10" s="17">
        <v>0.22919254012936849</v>
      </c>
      <c r="AV10" s="17">
        <v>0.21519465451719369</v>
      </c>
      <c r="AW10" s="17">
        <v>0.45796440126870591</v>
      </c>
      <c r="AX10" s="17">
        <v>0.30829471872653452</v>
      </c>
      <c r="AY10" s="17">
        <v>0.16249059678816941</v>
      </c>
      <c r="AZ10" s="17">
        <v>0.23530792043110041</v>
      </c>
      <c r="BB10" s="17">
        <v>0.37350399761333519</v>
      </c>
      <c r="BC10" s="17">
        <v>0.2150312190473822</v>
      </c>
      <c r="BD10" s="17">
        <v>0.22170089762555131</v>
      </c>
      <c r="BE10" s="17">
        <v>0.19766089289963881</v>
      </c>
      <c r="BF10" s="17">
        <v>0.42664570192118512</v>
      </c>
      <c r="BG10" s="17">
        <v>0.23312494702000661</v>
      </c>
      <c r="BH10" s="17">
        <v>0.24869584140956369</v>
      </c>
      <c r="BI10" s="17">
        <v>0.19120918438252579</v>
      </c>
      <c r="BJ10" s="17">
        <v>0.42291650795418262</v>
      </c>
    </row>
    <row r="11" spans="2:64" ht="32.1" customHeight="1">
      <c r="B11" s="20" t="s">
        <v>214</v>
      </c>
      <c r="C11" s="17">
        <v>8.6339216277774203E-2</v>
      </c>
      <c r="D11" s="17">
        <v>0.11336267844509861</v>
      </c>
      <c r="E11" s="17">
        <v>0.1175753351956937</v>
      </c>
      <c r="F11" s="17">
        <v>9.0135397041693099E-2</v>
      </c>
      <c r="G11" s="17">
        <v>7.7708403980255358E-2</v>
      </c>
      <c r="H11" s="17">
        <v>6.5249676380190746E-2</v>
      </c>
      <c r="I11" s="17">
        <v>6.1150029625880092E-2</v>
      </c>
      <c r="K11" s="17">
        <v>7.9989130935494007E-2</v>
      </c>
      <c r="L11" s="17">
        <v>9.0643319513460802E-2</v>
      </c>
      <c r="N11" s="17">
        <v>0.1057030940800722</v>
      </c>
      <c r="O11" s="17">
        <v>0.1126963464494585</v>
      </c>
      <c r="P11" s="17">
        <v>8.7911711262050871E-2</v>
      </c>
      <c r="Q11" s="17">
        <v>5.8957093643969997E-2</v>
      </c>
      <c r="R11" s="17">
        <v>5.9299989420901492E-2</v>
      </c>
      <c r="S11" s="17">
        <v>7.198589134202403E-2</v>
      </c>
      <c r="T11" s="17">
        <v>0.12770183358625539</v>
      </c>
      <c r="U11" s="17">
        <v>6.4335609484437478E-2</v>
      </c>
      <c r="V11" s="17">
        <v>5.9340680909088263E-2</v>
      </c>
      <c r="W11" s="17">
        <v>0.1153137358312884</v>
      </c>
      <c r="X11" s="17">
        <v>9.1594846556141904E-2</v>
      </c>
      <c r="Y11" s="17">
        <v>7.8568253696987916E-2</v>
      </c>
      <c r="AA11" s="17">
        <v>9.8795187950420651E-2</v>
      </c>
      <c r="AB11" s="17">
        <v>0.10532436386505011</v>
      </c>
      <c r="AC11" s="17">
        <v>6.7106139092285022E-2</v>
      </c>
      <c r="AD11" s="17">
        <v>9.435040344783413E-2</v>
      </c>
      <c r="AE11" s="17">
        <v>9.1541862045604883E-2</v>
      </c>
      <c r="AF11" s="17">
        <v>9.4619317983845971E-2</v>
      </c>
      <c r="AG11" s="17">
        <v>4.8308779437413317E-2</v>
      </c>
      <c r="AH11" s="17">
        <v>8.1999146660595157E-2</v>
      </c>
      <c r="AI11" s="17">
        <v>0.122535555554092</v>
      </c>
      <c r="AJ11" s="17">
        <v>6.9489278443161301E-2</v>
      </c>
      <c r="AK11" s="17">
        <v>9.0713062910996844E-2</v>
      </c>
      <c r="AL11" s="17">
        <v>7.1504791739465098E-2</v>
      </c>
      <c r="AM11" s="17">
        <v>9.5896223653598622E-2</v>
      </c>
      <c r="AN11" s="17">
        <v>4.8151854671575713E-2</v>
      </c>
      <c r="AO11" s="17">
        <v>0.1189889776694055</v>
      </c>
      <c r="AP11" s="17">
        <v>0.10676798361757089</v>
      </c>
      <c r="AQ11" s="17">
        <v>8.6537064807835101E-2</v>
      </c>
      <c r="AS11" s="17">
        <v>7.6836390271206811E-2</v>
      </c>
      <c r="AT11" s="17">
        <v>7.6136697724810881E-2</v>
      </c>
      <c r="AU11" s="17">
        <v>5.5562415717659887E-2</v>
      </c>
      <c r="AV11" s="17">
        <v>7.1026431863388542E-2</v>
      </c>
      <c r="AW11" s="17">
        <v>9.8446054954021076E-2</v>
      </c>
      <c r="AX11" s="17">
        <v>0.14308740645893231</v>
      </c>
      <c r="AY11" s="17">
        <v>0.1109362180621136</v>
      </c>
      <c r="AZ11" s="17">
        <v>0.1150261413449966</v>
      </c>
      <c r="BB11" s="17">
        <v>6.8746948303544692E-2</v>
      </c>
      <c r="BC11" s="17">
        <v>9.3635067692643889E-2</v>
      </c>
      <c r="BD11" s="17">
        <v>6.1747995465802737E-2</v>
      </c>
      <c r="BE11" s="17">
        <v>7.4367946547080496E-2</v>
      </c>
      <c r="BF11" s="17">
        <v>8.5701836267435799E-2</v>
      </c>
      <c r="BG11" s="17">
        <v>0.13526558314367729</v>
      </c>
      <c r="BH11" s="17">
        <v>0.15127426114356321</v>
      </c>
      <c r="BI11" s="17">
        <v>7.213468944853893E-2</v>
      </c>
      <c r="BJ11" s="17">
        <v>8.2707719189095974E-2</v>
      </c>
    </row>
    <row r="12" spans="2:64" ht="18.95" customHeight="1">
      <c r="B12" s="20" t="s">
        <v>107</v>
      </c>
      <c r="C12" s="17">
        <v>8.5303501279435909E-2</v>
      </c>
      <c r="D12" s="17">
        <v>0.12123570251992399</v>
      </c>
      <c r="E12" s="17">
        <v>8.4691011211976835E-2</v>
      </c>
      <c r="F12" s="17">
        <v>8.6557905062933427E-2</v>
      </c>
      <c r="G12" s="17">
        <v>8.8128009590168879E-2</v>
      </c>
      <c r="H12" s="17">
        <v>6.4602618179678634E-2</v>
      </c>
      <c r="I12" s="17">
        <v>7.2720121621638517E-2</v>
      </c>
      <c r="K12" s="17">
        <v>5.7821038351971547E-2</v>
      </c>
      <c r="L12" s="17">
        <v>0.11254325877373469</v>
      </c>
      <c r="N12" s="17">
        <v>6.2147155081832689E-2</v>
      </c>
      <c r="O12" s="17">
        <v>3.3206698766064871E-2</v>
      </c>
      <c r="P12" s="17">
        <v>9.8027749653997201E-2</v>
      </c>
      <c r="Q12" s="17">
        <v>8.2477444612967563E-2</v>
      </c>
      <c r="R12" s="17">
        <v>9.207789631424948E-2</v>
      </c>
      <c r="S12" s="17">
        <v>7.8053856875257219E-2</v>
      </c>
      <c r="T12" s="17">
        <v>0.1247734229157641</v>
      </c>
      <c r="U12" s="17">
        <v>7.9956186498914589E-2</v>
      </c>
      <c r="V12" s="17">
        <v>8.1639264902581984E-2</v>
      </c>
      <c r="W12" s="17">
        <v>7.5142779472226556E-2</v>
      </c>
      <c r="X12" s="17">
        <v>0.1018400462986131</v>
      </c>
      <c r="Y12" s="17">
        <v>8.859264661142946E-2</v>
      </c>
      <c r="AA12" s="17">
        <v>0.29956364588352541</v>
      </c>
      <c r="AB12" s="17">
        <v>0.1223689235062712</v>
      </c>
      <c r="AC12" s="17">
        <v>8.9100691890697317E-2</v>
      </c>
      <c r="AD12" s="17">
        <v>0.1263238366469738</v>
      </c>
      <c r="AE12" s="17">
        <v>0.1110423137494547</v>
      </c>
      <c r="AF12" s="17">
        <v>9.3254729203472206E-2</v>
      </c>
      <c r="AG12" s="17">
        <v>7.1729926573832828E-2</v>
      </c>
      <c r="AH12" s="17">
        <v>5.6633196356303761E-2</v>
      </c>
      <c r="AI12" s="17">
        <v>9.1355526522213459E-2</v>
      </c>
      <c r="AJ12" s="17">
        <v>4.1698016774675779E-2</v>
      </c>
      <c r="AK12" s="17">
        <v>5.0284738762960107E-2</v>
      </c>
      <c r="AL12" s="17">
        <v>3.5963151026009693E-2</v>
      </c>
      <c r="AM12" s="17">
        <v>4.4349431591543351E-2</v>
      </c>
      <c r="AN12" s="17">
        <v>0</v>
      </c>
      <c r="AO12" s="17">
        <v>1.8677342939380059E-2</v>
      </c>
      <c r="AP12" s="17">
        <v>4.5216611812380271E-2</v>
      </c>
      <c r="AQ12" s="17">
        <v>0.33082112895787252</v>
      </c>
      <c r="AS12" s="17">
        <v>4.193960862388333E-2</v>
      </c>
      <c r="AT12" s="17">
        <v>7.6161723842263246E-2</v>
      </c>
      <c r="AU12" s="17">
        <v>3.8558516882140341E-2</v>
      </c>
      <c r="AV12" s="17">
        <v>0.1056122736881156</v>
      </c>
      <c r="AW12" s="17">
        <v>3.6338533335066883E-2</v>
      </c>
      <c r="AX12" s="17">
        <v>2.1162109584318859E-2</v>
      </c>
      <c r="AY12" s="17">
        <v>0.42607262243313382</v>
      </c>
      <c r="AZ12" s="17">
        <v>0.1538082206603639</v>
      </c>
      <c r="BB12" s="17">
        <v>3.8115179901226051E-2</v>
      </c>
      <c r="BC12" s="17">
        <v>6.9107389021998603E-2</v>
      </c>
      <c r="BD12" s="17">
        <v>4.452764820857498E-2</v>
      </c>
      <c r="BE12" s="17">
        <v>8.0197172056755098E-2</v>
      </c>
      <c r="BF12" s="17">
        <v>4.5978354047252312E-2</v>
      </c>
      <c r="BG12" s="17">
        <v>3.8522882020081757E-2</v>
      </c>
      <c r="BH12" s="17">
        <v>0.20585891765328429</v>
      </c>
      <c r="BI12" s="17">
        <v>0.26329864886684989</v>
      </c>
      <c r="BJ12" s="17">
        <v>6.7109966221600606E-2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215</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45.95" customHeight="1">
      <c r="B9" s="20" t="s">
        <v>212</v>
      </c>
      <c r="C9" s="17">
        <v>0.4981760301962973</v>
      </c>
      <c r="D9" s="17">
        <v>0.48184692968831078</v>
      </c>
      <c r="E9" s="17">
        <v>0.50477317645410269</v>
      </c>
      <c r="F9" s="17">
        <v>0.52923553573407078</v>
      </c>
      <c r="G9" s="17">
        <v>0.49269440948383991</v>
      </c>
      <c r="H9" s="17">
        <v>0.51080640075341455</v>
      </c>
      <c r="I9" s="17">
        <v>0.47447145274945418</v>
      </c>
      <c r="K9" s="17">
        <v>0.48323934044048872</v>
      </c>
      <c r="L9" s="17">
        <v>0.51159802325572723</v>
      </c>
      <c r="N9" s="17">
        <v>0.47026980143007518</v>
      </c>
      <c r="O9" s="17">
        <v>0.52154654870895378</v>
      </c>
      <c r="P9" s="17">
        <v>0.57099617698216432</v>
      </c>
      <c r="Q9" s="17">
        <v>0.46448829805436392</v>
      </c>
      <c r="R9" s="17">
        <v>0.54721049982161452</v>
      </c>
      <c r="S9" s="17">
        <v>0.45918407483400792</v>
      </c>
      <c r="T9" s="17">
        <v>0.45347317631082718</v>
      </c>
      <c r="U9" s="17">
        <v>0.51310758651234289</v>
      </c>
      <c r="V9" s="17">
        <v>0.47719094250302502</v>
      </c>
      <c r="W9" s="17">
        <v>0.50909612669036708</v>
      </c>
      <c r="X9" s="17">
        <v>0.51780627880043317</v>
      </c>
      <c r="Y9" s="17">
        <v>0.45867277671448942</v>
      </c>
      <c r="AA9" s="17">
        <v>0.24694296037015989</v>
      </c>
      <c r="AB9" s="17">
        <v>0.37834791859259759</v>
      </c>
      <c r="AC9" s="17">
        <v>0.52713372744886611</v>
      </c>
      <c r="AD9" s="17">
        <v>0.42662989595256923</v>
      </c>
      <c r="AE9" s="17">
        <v>0.46220472573048599</v>
      </c>
      <c r="AF9" s="17">
        <v>0.47055057864097211</v>
      </c>
      <c r="AG9" s="17">
        <v>0.46983252616494658</v>
      </c>
      <c r="AH9" s="17">
        <v>0.55104517076983706</v>
      </c>
      <c r="AI9" s="17">
        <v>0.50585055476952656</v>
      </c>
      <c r="AJ9" s="17">
        <v>0.54219995349979733</v>
      </c>
      <c r="AK9" s="17">
        <v>0.56225933681271667</v>
      </c>
      <c r="AL9" s="17">
        <v>0.6491170163366361</v>
      </c>
      <c r="AM9" s="17">
        <v>0.57510338780043546</v>
      </c>
      <c r="AN9" s="17">
        <v>0.61001249587734219</v>
      </c>
      <c r="AO9" s="17">
        <v>0.57141479623198033</v>
      </c>
      <c r="AP9" s="17">
        <v>0.45924493824011381</v>
      </c>
      <c r="AQ9" s="17">
        <v>0.38690801928388302</v>
      </c>
      <c r="AS9" s="17">
        <v>0.45301185677861161</v>
      </c>
      <c r="AT9" s="17">
        <v>0.57041667685764075</v>
      </c>
      <c r="AU9" s="17">
        <v>0.60643960318683809</v>
      </c>
      <c r="AV9" s="17">
        <v>0.57951353299819752</v>
      </c>
      <c r="AW9" s="17">
        <v>0.3675565890789057</v>
      </c>
      <c r="AX9" s="17">
        <v>0.57307860877909289</v>
      </c>
      <c r="AY9" s="17">
        <v>0.26186212774820722</v>
      </c>
      <c r="AZ9" s="17">
        <v>0.43945476390325661</v>
      </c>
      <c r="BB9" s="17">
        <v>0.48098253828686149</v>
      </c>
      <c r="BC9" s="17">
        <v>0.59179367872678268</v>
      </c>
      <c r="BD9" s="17">
        <v>0.63949182648368974</v>
      </c>
      <c r="BE9" s="17">
        <v>0.58929579112884201</v>
      </c>
      <c r="BF9" s="17">
        <v>0.41021944046833753</v>
      </c>
      <c r="BG9" s="17">
        <v>0.59762222590388914</v>
      </c>
      <c r="BH9" s="17">
        <v>0.39260822138380991</v>
      </c>
      <c r="BI9" s="17">
        <v>0.38818824173532351</v>
      </c>
      <c r="BJ9" s="17">
        <v>0.408806790438064</v>
      </c>
    </row>
    <row r="10" spans="2:64" ht="32.1" customHeight="1">
      <c r="B10" s="20" t="s">
        <v>213</v>
      </c>
      <c r="C10" s="17">
        <v>0.31499619884862379</v>
      </c>
      <c r="D10" s="17">
        <v>0.27866019041544421</v>
      </c>
      <c r="E10" s="17">
        <v>0.27976357072969887</v>
      </c>
      <c r="F10" s="17">
        <v>0.27297109753444132</v>
      </c>
      <c r="G10" s="17">
        <v>0.3313374383343865</v>
      </c>
      <c r="H10" s="17">
        <v>0.33782336244688982</v>
      </c>
      <c r="I10" s="17">
        <v>0.37300511136108311</v>
      </c>
      <c r="K10" s="17">
        <v>0.34878412719804691</v>
      </c>
      <c r="L10" s="17">
        <v>0.28232059815772881</v>
      </c>
      <c r="N10" s="17">
        <v>0.38695196883412231</v>
      </c>
      <c r="O10" s="17">
        <v>0.3351333420779472</v>
      </c>
      <c r="P10" s="17">
        <v>0.27287303969377269</v>
      </c>
      <c r="Q10" s="17">
        <v>0.34570738130106199</v>
      </c>
      <c r="R10" s="17">
        <v>0.26210715467390089</v>
      </c>
      <c r="S10" s="17">
        <v>0.33743493642489869</v>
      </c>
      <c r="T10" s="17">
        <v>0.32272129030277208</v>
      </c>
      <c r="U10" s="17">
        <v>0.32449635059717258</v>
      </c>
      <c r="V10" s="17">
        <v>0.34201924054084598</v>
      </c>
      <c r="W10" s="17">
        <v>0.28990077364417077</v>
      </c>
      <c r="X10" s="17">
        <v>0.28839907835149847</v>
      </c>
      <c r="Y10" s="17">
        <v>0.32714434994685909</v>
      </c>
      <c r="AA10" s="17">
        <v>0.27516088689770257</v>
      </c>
      <c r="AB10" s="17">
        <v>0.38420663281400591</v>
      </c>
      <c r="AC10" s="17">
        <v>0.2849132264902754</v>
      </c>
      <c r="AD10" s="17">
        <v>0.34766881661230181</v>
      </c>
      <c r="AE10" s="17">
        <v>0.31740986515096681</v>
      </c>
      <c r="AF10" s="17">
        <v>0.3284397718968049</v>
      </c>
      <c r="AG10" s="17">
        <v>0.32761464480464408</v>
      </c>
      <c r="AH10" s="17">
        <v>0.30019557688853099</v>
      </c>
      <c r="AI10" s="17">
        <v>0.33163761400971808</v>
      </c>
      <c r="AJ10" s="17">
        <v>0.31830249823927542</v>
      </c>
      <c r="AK10" s="17">
        <v>0.28827236986143162</v>
      </c>
      <c r="AL10" s="17">
        <v>0.25936176884511891</v>
      </c>
      <c r="AM10" s="17">
        <v>0.29649611481049032</v>
      </c>
      <c r="AN10" s="17">
        <v>0.26842620799023159</v>
      </c>
      <c r="AO10" s="17">
        <v>0.31205525267349482</v>
      </c>
      <c r="AP10" s="17">
        <v>0.36653128188246797</v>
      </c>
      <c r="AQ10" s="17">
        <v>0.23745529463872139</v>
      </c>
      <c r="AS10" s="17">
        <v>0.4222278796722661</v>
      </c>
      <c r="AT10" s="17">
        <v>0.25827536353253849</v>
      </c>
      <c r="AU10" s="17">
        <v>0.28596180920781222</v>
      </c>
      <c r="AV10" s="17">
        <v>0.20830438981707861</v>
      </c>
      <c r="AW10" s="17">
        <v>0.44978059079077021</v>
      </c>
      <c r="AX10" s="17">
        <v>0.34708465679469053</v>
      </c>
      <c r="AY10" s="17">
        <v>0.14622613049803859</v>
      </c>
      <c r="AZ10" s="17">
        <v>0.29646018584281297</v>
      </c>
      <c r="BB10" s="17">
        <v>0.38327875706572689</v>
      </c>
      <c r="BC10" s="17">
        <v>0.21988331669757669</v>
      </c>
      <c r="BD10" s="17">
        <v>0.27482589597168799</v>
      </c>
      <c r="BE10" s="17">
        <v>0.24450035576131429</v>
      </c>
      <c r="BF10" s="17">
        <v>0.41796280901133592</v>
      </c>
      <c r="BG10" s="17">
        <v>0.2697969022762286</v>
      </c>
      <c r="BH10" s="17">
        <v>0.2998174718094328</v>
      </c>
      <c r="BI10" s="17">
        <v>0.24544205159833821</v>
      </c>
      <c r="BJ10" s="17">
        <v>0.44807569814389853</v>
      </c>
    </row>
    <row r="11" spans="2:64" ht="32.1" customHeight="1">
      <c r="B11" s="20" t="s">
        <v>214</v>
      </c>
      <c r="C11" s="17">
        <v>9.7010306132853205E-2</v>
      </c>
      <c r="D11" s="17">
        <v>0.1342725172553032</v>
      </c>
      <c r="E11" s="17">
        <v>0.1243032268161075</v>
      </c>
      <c r="F11" s="17">
        <v>0.1051606932502754</v>
      </c>
      <c r="G11" s="17">
        <v>7.748606417459647E-2</v>
      </c>
      <c r="H11" s="17">
        <v>8.3399358835246337E-2</v>
      </c>
      <c r="I11" s="17">
        <v>6.8585280818981159E-2</v>
      </c>
      <c r="K11" s="17">
        <v>0.1081273898628444</v>
      </c>
      <c r="L11" s="17">
        <v>8.6574445218150928E-2</v>
      </c>
      <c r="N11" s="17">
        <v>9.2009496813570721E-2</v>
      </c>
      <c r="O11" s="17">
        <v>7.914173898931498E-2</v>
      </c>
      <c r="P11" s="17">
        <v>7.9214205913879676E-2</v>
      </c>
      <c r="Q11" s="17">
        <v>9.4538866657664727E-2</v>
      </c>
      <c r="R11" s="17">
        <v>0.1000431324800594</v>
      </c>
      <c r="S11" s="17">
        <v>0.1199407947586935</v>
      </c>
      <c r="T11" s="17">
        <v>0.12543534666095951</v>
      </c>
      <c r="U11" s="17">
        <v>9.2099297966433555E-2</v>
      </c>
      <c r="V11" s="17">
        <v>9.3989864462740755E-2</v>
      </c>
      <c r="W11" s="17">
        <v>0.10037044724831801</v>
      </c>
      <c r="X11" s="17">
        <v>7.4488795928318696E-2</v>
      </c>
      <c r="Y11" s="17">
        <v>0.1093923262682038</v>
      </c>
      <c r="AA11" s="17">
        <v>0.1504606127701919</v>
      </c>
      <c r="AB11" s="17">
        <v>8.7442209332544832E-2</v>
      </c>
      <c r="AC11" s="17">
        <v>0.13122532157923281</v>
      </c>
      <c r="AD11" s="17">
        <v>0.1230846411431079</v>
      </c>
      <c r="AE11" s="17">
        <v>8.9703654116319906E-2</v>
      </c>
      <c r="AF11" s="17">
        <v>9.7708795136306731E-2</v>
      </c>
      <c r="AG11" s="17">
        <v>9.6480541350041069E-2</v>
      </c>
      <c r="AH11" s="17">
        <v>9.8244639012295867E-2</v>
      </c>
      <c r="AI11" s="17">
        <v>8.1727728555052809E-2</v>
      </c>
      <c r="AJ11" s="17">
        <v>9.5786350966702641E-2</v>
      </c>
      <c r="AK11" s="17">
        <v>8.4515898363041492E-2</v>
      </c>
      <c r="AL11" s="17">
        <v>5.6103629414075082E-2</v>
      </c>
      <c r="AM11" s="17">
        <v>7.3878671935583215E-2</v>
      </c>
      <c r="AN11" s="17">
        <v>0.12156129613242619</v>
      </c>
      <c r="AO11" s="17">
        <v>7.6340752518626043E-2</v>
      </c>
      <c r="AP11" s="17">
        <v>0.1110541577315572</v>
      </c>
      <c r="AQ11" s="17">
        <v>0.1361871398754225</v>
      </c>
      <c r="AS11" s="17">
        <v>6.4249906327781645E-2</v>
      </c>
      <c r="AT11" s="17">
        <v>0.10071586191514011</v>
      </c>
      <c r="AU11" s="17">
        <v>7.8800694003318822E-2</v>
      </c>
      <c r="AV11" s="17">
        <v>0.1065138896866946</v>
      </c>
      <c r="AW11" s="17">
        <v>0.1205216518058391</v>
      </c>
      <c r="AX11" s="17">
        <v>5.9253700049450977E-2</v>
      </c>
      <c r="AY11" s="17">
        <v>0.10993430494604189</v>
      </c>
      <c r="AZ11" s="17">
        <v>0.1142927834184024</v>
      </c>
      <c r="BB11" s="17">
        <v>9.3220736166687398E-2</v>
      </c>
      <c r="BC11" s="17">
        <v>0.12929149978012031</v>
      </c>
      <c r="BD11" s="17">
        <v>5.1154932025713903E-2</v>
      </c>
      <c r="BE11" s="17">
        <v>8.693169505237533E-2</v>
      </c>
      <c r="BF11" s="17">
        <v>0.10204910049940941</v>
      </c>
      <c r="BG11" s="17">
        <v>0.1131544704061254</v>
      </c>
      <c r="BH11" s="17">
        <v>0.1239626493737525</v>
      </c>
      <c r="BI11" s="17">
        <v>5.9938683699210682E-2</v>
      </c>
      <c r="BJ11" s="17">
        <v>8.2771771788191617E-2</v>
      </c>
    </row>
    <row r="12" spans="2:64" ht="18.95" customHeight="1">
      <c r="B12" s="20" t="s">
        <v>107</v>
      </c>
      <c r="C12" s="17">
        <v>8.9817464822225704E-2</v>
      </c>
      <c r="D12" s="17">
        <v>0.1052203626409418</v>
      </c>
      <c r="E12" s="17">
        <v>9.116002600009078E-2</v>
      </c>
      <c r="F12" s="17">
        <v>9.2632673481212666E-2</v>
      </c>
      <c r="G12" s="17">
        <v>9.848208800717731E-2</v>
      </c>
      <c r="H12" s="17">
        <v>6.7970877964449269E-2</v>
      </c>
      <c r="I12" s="17">
        <v>8.3938155070481482E-2</v>
      </c>
      <c r="K12" s="17">
        <v>5.9849142498620021E-2</v>
      </c>
      <c r="L12" s="17">
        <v>0.1195069333683931</v>
      </c>
      <c r="N12" s="17">
        <v>5.0768732922231788E-2</v>
      </c>
      <c r="O12" s="17">
        <v>6.4178370223784309E-2</v>
      </c>
      <c r="P12" s="17">
        <v>7.6916577410183012E-2</v>
      </c>
      <c r="Q12" s="17">
        <v>9.526545398690954E-2</v>
      </c>
      <c r="R12" s="17">
        <v>9.0639213024425222E-2</v>
      </c>
      <c r="S12" s="17">
        <v>8.3440193982399796E-2</v>
      </c>
      <c r="T12" s="17">
        <v>9.8370186725440956E-2</v>
      </c>
      <c r="U12" s="17">
        <v>7.0296764924050903E-2</v>
      </c>
      <c r="V12" s="17">
        <v>8.6799952493388288E-2</v>
      </c>
      <c r="W12" s="17">
        <v>0.1006326524171442</v>
      </c>
      <c r="X12" s="17">
        <v>0.11930584691974951</v>
      </c>
      <c r="Y12" s="17">
        <v>0.1047905470704479</v>
      </c>
      <c r="AA12" s="17">
        <v>0.32743553996194552</v>
      </c>
      <c r="AB12" s="17">
        <v>0.15000323926085171</v>
      </c>
      <c r="AC12" s="17">
        <v>5.6727724481625823E-2</v>
      </c>
      <c r="AD12" s="17">
        <v>0.1026166462920213</v>
      </c>
      <c r="AE12" s="17">
        <v>0.13068175500222731</v>
      </c>
      <c r="AF12" s="17">
        <v>0.10330085432591631</v>
      </c>
      <c r="AG12" s="17">
        <v>0.1060722876803681</v>
      </c>
      <c r="AH12" s="17">
        <v>5.0514613329335989E-2</v>
      </c>
      <c r="AI12" s="17">
        <v>8.0784102665702642E-2</v>
      </c>
      <c r="AJ12" s="17">
        <v>4.3711197294224582E-2</v>
      </c>
      <c r="AK12" s="17">
        <v>6.4952394962810203E-2</v>
      </c>
      <c r="AL12" s="17">
        <v>3.5417585404169692E-2</v>
      </c>
      <c r="AM12" s="17">
        <v>5.4521825453491157E-2</v>
      </c>
      <c r="AN12" s="17">
        <v>0</v>
      </c>
      <c r="AO12" s="17">
        <v>4.018919857589872E-2</v>
      </c>
      <c r="AP12" s="17">
        <v>6.3169622145860943E-2</v>
      </c>
      <c r="AQ12" s="17">
        <v>0.23944954620197309</v>
      </c>
      <c r="AS12" s="17">
        <v>6.0510357221340613E-2</v>
      </c>
      <c r="AT12" s="17">
        <v>7.0592097694680472E-2</v>
      </c>
      <c r="AU12" s="17">
        <v>2.879789360203076E-2</v>
      </c>
      <c r="AV12" s="17">
        <v>0.10566818749802941</v>
      </c>
      <c r="AW12" s="17">
        <v>6.2141168324484887E-2</v>
      </c>
      <c r="AX12" s="17">
        <v>2.0583034376765601E-2</v>
      </c>
      <c r="AY12" s="17">
        <v>0.48197743680771221</v>
      </c>
      <c r="AZ12" s="17">
        <v>0.1497922668355281</v>
      </c>
      <c r="BB12" s="17">
        <v>4.2517968480724193E-2</v>
      </c>
      <c r="BC12" s="17">
        <v>5.9031504795520197E-2</v>
      </c>
      <c r="BD12" s="17">
        <v>3.4527345518908403E-2</v>
      </c>
      <c r="BE12" s="17">
        <v>7.9272158057468484E-2</v>
      </c>
      <c r="BF12" s="17">
        <v>6.9768650020917047E-2</v>
      </c>
      <c r="BG12" s="17">
        <v>1.9426401413756841E-2</v>
      </c>
      <c r="BH12" s="17">
        <v>0.1836116574330047</v>
      </c>
      <c r="BI12" s="17">
        <v>0.3064310229671276</v>
      </c>
      <c r="BJ12" s="17">
        <v>6.0345739629845838E-2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216</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45.95" customHeight="1">
      <c r="B9" s="20" t="s">
        <v>212</v>
      </c>
      <c r="C9" s="17">
        <v>0.50669844632120753</v>
      </c>
      <c r="D9" s="17">
        <v>0.47466242913615531</v>
      </c>
      <c r="E9" s="17">
        <v>0.52320787387618006</v>
      </c>
      <c r="F9" s="17">
        <v>0.54806423476817312</v>
      </c>
      <c r="G9" s="17">
        <v>0.51031301529625883</v>
      </c>
      <c r="H9" s="17">
        <v>0.52006421381866041</v>
      </c>
      <c r="I9" s="17">
        <v>0.46909297199733241</v>
      </c>
      <c r="K9" s="17">
        <v>0.50137962459195684</v>
      </c>
      <c r="L9" s="17">
        <v>0.51199547200343032</v>
      </c>
      <c r="N9" s="17">
        <v>0.51391365972137726</v>
      </c>
      <c r="O9" s="17">
        <v>0.50652523977948427</v>
      </c>
      <c r="P9" s="17">
        <v>0.60128955031642883</v>
      </c>
      <c r="Q9" s="17">
        <v>0.42632721736621332</v>
      </c>
      <c r="R9" s="17">
        <v>0.56804644148391836</v>
      </c>
      <c r="S9" s="17">
        <v>0.46955329072964092</v>
      </c>
      <c r="T9" s="17">
        <v>0.46111673586788049</v>
      </c>
      <c r="U9" s="17">
        <v>0.49149388036945613</v>
      </c>
      <c r="V9" s="17">
        <v>0.48859984165180331</v>
      </c>
      <c r="W9" s="17">
        <v>0.486043925379471</v>
      </c>
      <c r="X9" s="17">
        <v>0.52561615231153824</v>
      </c>
      <c r="Y9" s="17">
        <v>0.5154339588673591</v>
      </c>
      <c r="AA9" s="17">
        <v>0.37112146232235338</v>
      </c>
      <c r="AB9" s="17">
        <v>0.42065332134117361</v>
      </c>
      <c r="AC9" s="17">
        <v>0.54410957976808438</v>
      </c>
      <c r="AD9" s="17">
        <v>0.51576230878670626</v>
      </c>
      <c r="AE9" s="17">
        <v>0.47646095927573079</v>
      </c>
      <c r="AF9" s="17">
        <v>0.47956273111566861</v>
      </c>
      <c r="AG9" s="17">
        <v>0.52017774429707275</v>
      </c>
      <c r="AH9" s="17">
        <v>0.50266993609478783</v>
      </c>
      <c r="AI9" s="17">
        <v>0.46103974153170529</v>
      </c>
      <c r="AJ9" s="17">
        <v>0.5743940750062948</v>
      </c>
      <c r="AK9" s="17">
        <v>0.5771374702214549</v>
      </c>
      <c r="AL9" s="17">
        <v>0.51509432157178481</v>
      </c>
      <c r="AM9" s="17">
        <v>0.56106405714986651</v>
      </c>
      <c r="AN9" s="17">
        <v>0.59040781718762858</v>
      </c>
      <c r="AO9" s="17">
        <v>0.60376510928580684</v>
      </c>
      <c r="AP9" s="17">
        <v>0.48786280417911759</v>
      </c>
      <c r="AQ9" s="17">
        <v>0.39484135572250689</v>
      </c>
      <c r="AS9" s="17">
        <v>0.43782350894799638</v>
      </c>
      <c r="AT9" s="17">
        <v>0.57201454199360924</v>
      </c>
      <c r="AU9" s="17">
        <v>0.62993433817853473</v>
      </c>
      <c r="AV9" s="17">
        <v>0.61308106756939285</v>
      </c>
      <c r="AW9" s="17">
        <v>0.35036255863598731</v>
      </c>
      <c r="AX9" s="17">
        <v>0.61106847355969252</v>
      </c>
      <c r="AY9" s="17">
        <v>0.26228948490926551</v>
      </c>
      <c r="AZ9" s="17">
        <v>0.48148137196106761</v>
      </c>
      <c r="BB9" s="17">
        <v>0.48064205486545608</v>
      </c>
      <c r="BC9" s="17">
        <v>0.60730731894505485</v>
      </c>
      <c r="BD9" s="17">
        <v>0.590350888681896</v>
      </c>
      <c r="BE9" s="17">
        <v>0.63654191760401457</v>
      </c>
      <c r="BF9" s="17">
        <v>0.39245592959699888</v>
      </c>
      <c r="BG9" s="17">
        <v>0.57651987211061906</v>
      </c>
      <c r="BH9" s="17">
        <v>0.43813108533406703</v>
      </c>
      <c r="BI9" s="17">
        <v>0.42857057454200531</v>
      </c>
      <c r="BJ9" s="17">
        <v>0.45369946572211872</v>
      </c>
    </row>
    <row r="10" spans="2:64" ht="32.1" customHeight="1">
      <c r="B10" s="20" t="s">
        <v>213</v>
      </c>
      <c r="C10" s="17">
        <v>0.29350651729659272</v>
      </c>
      <c r="D10" s="17">
        <v>0.26243707608504169</v>
      </c>
      <c r="E10" s="17">
        <v>0.25807304635549239</v>
      </c>
      <c r="F10" s="17">
        <v>0.26061122432007211</v>
      </c>
      <c r="G10" s="17">
        <v>0.29758666594604949</v>
      </c>
      <c r="H10" s="17">
        <v>0.29039344221304109</v>
      </c>
      <c r="I10" s="17">
        <v>0.36814211571346428</v>
      </c>
      <c r="K10" s="17">
        <v>0.31499850649643529</v>
      </c>
      <c r="L10" s="17">
        <v>0.27380125058127508</v>
      </c>
      <c r="N10" s="17">
        <v>0.34835839682709963</v>
      </c>
      <c r="O10" s="17">
        <v>0.31850828111083018</v>
      </c>
      <c r="P10" s="17">
        <v>0.23341032617546059</v>
      </c>
      <c r="Q10" s="17">
        <v>0.37077387336253093</v>
      </c>
      <c r="R10" s="17">
        <v>0.27344256669445821</v>
      </c>
      <c r="S10" s="17">
        <v>0.35155517087156529</v>
      </c>
      <c r="T10" s="17">
        <v>0.30049018939181538</v>
      </c>
      <c r="U10" s="17">
        <v>0.30347576638552082</v>
      </c>
      <c r="V10" s="17">
        <v>0.2794887048158371</v>
      </c>
      <c r="W10" s="17">
        <v>0.2929655551393075</v>
      </c>
      <c r="X10" s="17">
        <v>0.23273059630290019</v>
      </c>
      <c r="Y10" s="17">
        <v>0.28912687735388332</v>
      </c>
      <c r="AA10" s="17">
        <v>0.18058149616367369</v>
      </c>
      <c r="AB10" s="17">
        <v>0.31530590057191871</v>
      </c>
      <c r="AC10" s="17">
        <v>0.27015862254758999</v>
      </c>
      <c r="AD10" s="17">
        <v>0.24040721612429411</v>
      </c>
      <c r="AE10" s="17">
        <v>0.279095352089201</v>
      </c>
      <c r="AF10" s="17">
        <v>0.35178241303395691</v>
      </c>
      <c r="AG10" s="17">
        <v>0.27394532472148969</v>
      </c>
      <c r="AH10" s="17">
        <v>0.32812278034044873</v>
      </c>
      <c r="AI10" s="17">
        <v>0.29939693827351072</v>
      </c>
      <c r="AJ10" s="17">
        <v>0.30404175855477311</v>
      </c>
      <c r="AK10" s="17">
        <v>0.27461958497422162</v>
      </c>
      <c r="AL10" s="17">
        <v>0.3223672706533216</v>
      </c>
      <c r="AM10" s="17">
        <v>0.28726486717325639</v>
      </c>
      <c r="AN10" s="17">
        <v>0.31157551727328747</v>
      </c>
      <c r="AO10" s="17">
        <v>0.31523937539086871</v>
      </c>
      <c r="AP10" s="17">
        <v>0.29076012662619211</v>
      </c>
      <c r="AQ10" s="17">
        <v>0.20756449087287959</v>
      </c>
      <c r="AS10" s="17">
        <v>0.39550391143410529</v>
      </c>
      <c r="AT10" s="17">
        <v>0.26925486042483832</v>
      </c>
      <c r="AU10" s="17">
        <v>0.2311184023733025</v>
      </c>
      <c r="AV10" s="17">
        <v>0.19569601377072371</v>
      </c>
      <c r="AW10" s="17">
        <v>0.40052099151987058</v>
      </c>
      <c r="AX10" s="17">
        <v>0.28421133552789002</v>
      </c>
      <c r="AY10" s="17">
        <v>0.14784808931424559</v>
      </c>
      <c r="AZ10" s="17">
        <v>0.25695845789205829</v>
      </c>
      <c r="BB10" s="17">
        <v>0.36893041907549889</v>
      </c>
      <c r="BC10" s="17">
        <v>0.22759227496972551</v>
      </c>
      <c r="BD10" s="17">
        <v>0.2448587893185889</v>
      </c>
      <c r="BE10" s="17">
        <v>0.21589644563924429</v>
      </c>
      <c r="BF10" s="17">
        <v>0.40053946786915468</v>
      </c>
      <c r="BG10" s="17">
        <v>0.26814664732192139</v>
      </c>
      <c r="BH10" s="17">
        <v>0.23673430104090321</v>
      </c>
      <c r="BI10" s="17">
        <v>0.18966515517632321</v>
      </c>
      <c r="BJ10" s="17">
        <v>0.42273941014804889</v>
      </c>
    </row>
    <row r="11" spans="2:64" ht="32.1" customHeight="1">
      <c r="B11" s="20" t="s">
        <v>214</v>
      </c>
      <c r="C11" s="17">
        <v>0.111140094265382</v>
      </c>
      <c r="D11" s="17">
        <v>0.1388229495733582</v>
      </c>
      <c r="E11" s="17">
        <v>0.1306208574643479</v>
      </c>
      <c r="F11" s="17">
        <v>0.104636526960792</v>
      </c>
      <c r="G11" s="17">
        <v>9.0791509983657523E-2</v>
      </c>
      <c r="H11" s="17">
        <v>0.1213747646704139</v>
      </c>
      <c r="I11" s="17">
        <v>9.1899606107344142E-2</v>
      </c>
      <c r="K11" s="17">
        <v>0.1269393448963454</v>
      </c>
      <c r="L11" s="17">
        <v>9.3905200631020772E-2</v>
      </c>
      <c r="N11" s="17">
        <v>8.2038780970277045E-2</v>
      </c>
      <c r="O11" s="17">
        <v>9.4664819877607317E-2</v>
      </c>
      <c r="P11" s="17">
        <v>0.1073892164790468</v>
      </c>
      <c r="Q11" s="17">
        <v>0.13094081110475941</v>
      </c>
      <c r="R11" s="17">
        <v>8.5759194468530031E-2</v>
      </c>
      <c r="S11" s="17">
        <v>0.1018252576011327</v>
      </c>
      <c r="T11" s="17">
        <v>0.1334888429878188</v>
      </c>
      <c r="U11" s="17">
        <v>0.1245797964358604</v>
      </c>
      <c r="V11" s="17">
        <v>0.13387948255269039</v>
      </c>
      <c r="W11" s="17">
        <v>0.1202985664876694</v>
      </c>
      <c r="X11" s="17">
        <v>0.12281504294304139</v>
      </c>
      <c r="Y11" s="17">
        <v>9.1255477994635459E-2</v>
      </c>
      <c r="AA11" s="17">
        <v>0.1786539681388768</v>
      </c>
      <c r="AB11" s="17">
        <v>0.16665610890084001</v>
      </c>
      <c r="AC11" s="17">
        <v>0.1212714783489048</v>
      </c>
      <c r="AD11" s="17">
        <v>0.1669706481439022</v>
      </c>
      <c r="AE11" s="17">
        <v>0.13967456863608421</v>
      </c>
      <c r="AF11" s="17">
        <v>8.8958382225786739E-2</v>
      </c>
      <c r="AG11" s="17">
        <v>9.6262692987698878E-2</v>
      </c>
      <c r="AH11" s="17">
        <v>8.7363739152343411E-2</v>
      </c>
      <c r="AI11" s="17">
        <v>0.1241824804353108</v>
      </c>
      <c r="AJ11" s="17">
        <v>6.1209516083660792E-2</v>
      </c>
      <c r="AK11" s="17">
        <v>8.4208016785505685E-2</v>
      </c>
      <c r="AL11" s="17">
        <v>0.1169331068382241</v>
      </c>
      <c r="AM11" s="17">
        <v>9.5846950080771612E-2</v>
      </c>
      <c r="AN11" s="17">
        <v>9.801666553908385E-2</v>
      </c>
      <c r="AO11" s="17">
        <v>6.171075761897684E-2</v>
      </c>
      <c r="AP11" s="17">
        <v>0.1228579779591646</v>
      </c>
      <c r="AQ11" s="17">
        <v>0.12673380038701301</v>
      </c>
      <c r="AS11" s="17">
        <v>9.7299837117645629E-2</v>
      </c>
      <c r="AT11" s="17">
        <v>8.7943705612840858E-2</v>
      </c>
      <c r="AU11" s="17">
        <v>0.101041152955684</v>
      </c>
      <c r="AV11" s="17">
        <v>9.2651653901707737E-2</v>
      </c>
      <c r="AW11" s="17">
        <v>0.20254530672438359</v>
      </c>
      <c r="AX11" s="17">
        <v>6.3761296568017808E-2</v>
      </c>
      <c r="AY11" s="17">
        <v>0.13042905881082589</v>
      </c>
      <c r="AZ11" s="17">
        <v>0.1176438592751143</v>
      </c>
      <c r="BB11" s="17">
        <v>8.6730662044638251E-2</v>
      </c>
      <c r="BC11" s="17">
        <v>0.1063989998678161</v>
      </c>
      <c r="BD11" s="17">
        <v>0.11441076637641071</v>
      </c>
      <c r="BE11" s="17">
        <v>7.930355443955299E-2</v>
      </c>
      <c r="BF11" s="17">
        <v>0.1565296028097338</v>
      </c>
      <c r="BG11" s="17">
        <v>9.8126264624037701E-2</v>
      </c>
      <c r="BH11" s="17">
        <v>0.1171263672057765</v>
      </c>
      <c r="BI11" s="17">
        <v>8.3512892245181991E-2</v>
      </c>
      <c r="BJ11" s="17">
        <v>0.1117207154670585</v>
      </c>
    </row>
    <row r="12" spans="2:64" ht="18.95" customHeight="1">
      <c r="B12" s="20" t="s">
        <v>107</v>
      </c>
      <c r="C12" s="17">
        <v>8.8654942116817861E-2</v>
      </c>
      <c r="D12" s="17">
        <v>0.12407754520544489</v>
      </c>
      <c r="E12" s="17">
        <v>8.8098222303979401E-2</v>
      </c>
      <c r="F12" s="17">
        <v>8.6688013950962831E-2</v>
      </c>
      <c r="G12" s="17">
        <v>0.1013088087740343</v>
      </c>
      <c r="H12" s="17">
        <v>6.8167579297884515E-2</v>
      </c>
      <c r="I12" s="17">
        <v>7.0865306181859156E-2</v>
      </c>
      <c r="K12" s="17">
        <v>5.6682524015262477E-2</v>
      </c>
      <c r="L12" s="17">
        <v>0.1202980767842738</v>
      </c>
      <c r="N12" s="17">
        <v>5.5689162481246043E-2</v>
      </c>
      <c r="O12" s="17">
        <v>8.0301659232078298E-2</v>
      </c>
      <c r="P12" s="17">
        <v>5.7910907029063617E-2</v>
      </c>
      <c r="Q12" s="17">
        <v>7.1958098166496509E-2</v>
      </c>
      <c r="R12" s="17">
        <v>7.2751797353093436E-2</v>
      </c>
      <c r="S12" s="17">
        <v>7.7066280797661132E-2</v>
      </c>
      <c r="T12" s="17">
        <v>0.1049042317524851</v>
      </c>
      <c r="U12" s="17">
        <v>8.0450556809162757E-2</v>
      </c>
      <c r="V12" s="17">
        <v>9.8031970979669369E-2</v>
      </c>
      <c r="W12" s="17">
        <v>0.1006919529935521</v>
      </c>
      <c r="X12" s="17">
        <v>0.11883820844251999</v>
      </c>
      <c r="Y12" s="17">
        <v>0.1041836857841221</v>
      </c>
      <c r="AA12" s="17">
        <v>0.26964307337509608</v>
      </c>
      <c r="AB12" s="17">
        <v>9.7384669186067821E-2</v>
      </c>
      <c r="AC12" s="17">
        <v>6.4460319335420915E-2</v>
      </c>
      <c r="AD12" s="17">
        <v>7.6859826945097576E-2</v>
      </c>
      <c r="AE12" s="17">
        <v>0.104769119998984</v>
      </c>
      <c r="AF12" s="17">
        <v>7.9696473624587871E-2</v>
      </c>
      <c r="AG12" s="17">
        <v>0.1096142379937385</v>
      </c>
      <c r="AH12" s="17">
        <v>8.1843544412420005E-2</v>
      </c>
      <c r="AI12" s="17">
        <v>0.1153808397594733</v>
      </c>
      <c r="AJ12" s="17">
        <v>6.0354650355271558E-2</v>
      </c>
      <c r="AK12" s="17">
        <v>6.4034928018817827E-2</v>
      </c>
      <c r="AL12" s="17">
        <v>4.5605300936669341E-2</v>
      </c>
      <c r="AM12" s="17">
        <v>5.5824125596105681E-2</v>
      </c>
      <c r="AN12" s="17">
        <v>0</v>
      </c>
      <c r="AO12" s="17">
        <v>1.928475770434767E-2</v>
      </c>
      <c r="AP12" s="17">
        <v>9.8519091235525755E-2</v>
      </c>
      <c r="AQ12" s="17">
        <v>0.27086035301760059</v>
      </c>
      <c r="AS12" s="17">
        <v>6.9372742500252604E-2</v>
      </c>
      <c r="AT12" s="17">
        <v>7.0786891968711421E-2</v>
      </c>
      <c r="AU12" s="17">
        <v>3.7906106492478789E-2</v>
      </c>
      <c r="AV12" s="17">
        <v>9.8571264758175792E-2</v>
      </c>
      <c r="AW12" s="17">
        <v>4.6571143119758171E-2</v>
      </c>
      <c r="AX12" s="17">
        <v>4.0958894344399602E-2</v>
      </c>
      <c r="AY12" s="17">
        <v>0.459433366965663</v>
      </c>
      <c r="AZ12" s="17">
        <v>0.14391631087175971</v>
      </c>
      <c r="BB12" s="17">
        <v>6.3696864014406676E-2</v>
      </c>
      <c r="BC12" s="17">
        <v>5.8701406217403398E-2</v>
      </c>
      <c r="BD12" s="17">
        <v>5.0379555623104373E-2</v>
      </c>
      <c r="BE12" s="17">
        <v>6.8258082317188093E-2</v>
      </c>
      <c r="BF12" s="17">
        <v>5.0474999724112672E-2</v>
      </c>
      <c r="BG12" s="17">
        <v>5.7207215943421652E-2</v>
      </c>
      <c r="BH12" s="17">
        <v>0.20800824641925331</v>
      </c>
      <c r="BI12" s="17">
        <v>0.29825137803648971</v>
      </c>
      <c r="BJ12" s="17">
        <v>1.184040866277397E-2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217</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45.95" customHeight="1">
      <c r="B9" s="20" t="s">
        <v>212</v>
      </c>
      <c r="C9" s="17">
        <v>0.46068708842879919</v>
      </c>
      <c r="D9" s="17">
        <v>0.46447125101388292</v>
      </c>
      <c r="E9" s="17">
        <v>0.48346847210528282</v>
      </c>
      <c r="F9" s="17">
        <v>0.49225722089932039</v>
      </c>
      <c r="G9" s="17">
        <v>0.45701426830056768</v>
      </c>
      <c r="H9" s="17">
        <v>0.47530911353291172</v>
      </c>
      <c r="I9" s="17">
        <v>0.40734929097337669</v>
      </c>
      <c r="K9" s="17">
        <v>0.46094274037171817</v>
      </c>
      <c r="L9" s="17">
        <v>0.46247954402037378</v>
      </c>
      <c r="N9" s="17">
        <v>0.45554189436901238</v>
      </c>
      <c r="O9" s="17">
        <v>0.44331948575399022</v>
      </c>
      <c r="P9" s="17">
        <v>0.54087170997172895</v>
      </c>
      <c r="Q9" s="17">
        <v>0.45996699684540182</v>
      </c>
      <c r="R9" s="17">
        <v>0.47829262495273572</v>
      </c>
      <c r="S9" s="17">
        <v>0.43854253943649513</v>
      </c>
      <c r="T9" s="17">
        <v>0.39951966849930209</v>
      </c>
      <c r="U9" s="17">
        <v>0.41796655976982638</v>
      </c>
      <c r="V9" s="17">
        <v>0.50480647310452864</v>
      </c>
      <c r="W9" s="17">
        <v>0.52213271319753618</v>
      </c>
      <c r="X9" s="17">
        <v>0.44267613815839718</v>
      </c>
      <c r="Y9" s="17">
        <v>0.3946626210562077</v>
      </c>
      <c r="AA9" s="17">
        <v>0.30757446095833579</v>
      </c>
      <c r="AB9" s="17">
        <v>0.42499214099343008</v>
      </c>
      <c r="AC9" s="17">
        <v>0.50647708477875131</v>
      </c>
      <c r="AD9" s="17">
        <v>0.39277803146007839</v>
      </c>
      <c r="AE9" s="17">
        <v>0.43888324644210208</v>
      </c>
      <c r="AF9" s="17">
        <v>0.42650138427104461</v>
      </c>
      <c r="AG9" s="17">
        <v>0.45561626022604318</v>
      </c>
      <c r="AH9" s="17">
        <v>0.49507542651377451</v>
      </c>
      <c r="AI9" s="17">
        <v>0.42806722814236581</v>
      </c>
      <c r="AJ9" s="17">
        <v>0.46988416393761168</v>
      </c>
      <c r="AK9" s="17">
        <v>0.46642170104946062</v>
      </c>
      <c r="AL9" s="17">
        <v>0.60187864878369257</v>
      </c>
      <c r="AM9" s="17">
        <v>0.47913366803627261</v>
      </c>
      <c r="AN9" s="17">
        <v>0.38794476341968981</v>
      </c>
      <c r="AO9" s="17">
        <v>0.60751622682462902</v>
      </c>
      <c r="AP9" s="17">
        <v>0.5269601894350453</v>
      </c>
      <c r="AQ9" s="17">
        <v>0.31270038492847912</v>
      </c>
      <c r="AS9" s="17">
        <v>0.42437118748347402</v>
      </c>
      <c r="AT9" s="17">
        <v>0.51919267916176404</v>
      </c>
      <c r="AU9" s="17">
        <v>0.52699899833320396</v>
      </c>
      <c r="AV9" s="17">
        <v>0.55931816588759387</v>
      </c>
      <c r="AW9" s="17">
        <v>0.38416836510868119</v>
      </c>
      <c r="AX9" s="17">
        <v>0.42596881420981292</v>
      </c>
      <c r="AY9" s="17">
        <v>0.26025348718347951</v>
      </c>
      <c r="AZ9" s="17">
        <v>0.40585662620354163</v>
      </c>
      <c r="BB9" s="17">
        <v>0.44170417861100431</v>
      </c>
      <c r="BC9" s="17">
        <v>0.55842225534174861</v>
      </c>
      <c r="BD9" s="17">
        <v>0.56512520343100336</v>
      </c>
      <c r="BE9" s="17">
        <v>0.54011441530411064</v>
      </c>
      <c r="BF9" s="17">
        <v>0.40058081398808559</v>
      </c>
      <c r="BG9" s="17">
        <v>0.43988295063131128</v>
      </c>
      <c r="BH9" s="17">
        <v>0.33757471425606961</v>
      </c>
      <c r="BI9" s="17">
        <v>0.37012028398402141</v>
      </c>
      <c r="BJ9" s="17">
        <v>0.39315673359571901</v>
      </c>
    </row>
    <row r="10" spans="2:64" ht="32.1" customHeight="1">
      <c r="B10" s="20" t="s">
        <v>213</v>
      </c>
      <c r="C10" s="17">
        <v>0.32676271009412378</v>
      </c>
      <c r="D10" s="17">
        <v>0.29471916461816622</v>
      </c>
      <c r="E10" s="17">
        <v>0.30085326786500471</v>
      </c>
      <c r="F10" s="17">
        <v>0.26336173219311321</v>
      </c>
      <c r="G10" s="17">
        <v>0.32338930257925641</v>
      </c>
      <c r="H10" s="17">
        <v>0.34165843455935829</v>
      </c>
      <c r="I10" s="17">
        <v>0.41285339277955502</v>
      </c>
      <c r="K10" s="17">
        <v>0.36860934462898581</v>
      </c>
      <c r="L10" s="17">
        <v>0.28516213069573909</v>
      </c>
      <c r="N10" s="17">
        <v>0.36293030574050489</v>
      </c>
      <c r="O10" s="17">
        <v>0.303580910985913</v>
      </c>
      <c r="P10" s="17">
        <v>0.23299217972676711</v>
      </c>
      <c r="Q10" s="17">
        <v>0.32393858398434772</v>
      </c>
      <c r="R10" s="17">
        <v>0.33982697928951522</v>
      </c>
      <c r="S10" s="17">
        <v>0.3505460225951762</v>
      </c>
      <c r="T10" s="17">
        <v>0.33622462875657733</v>
      </c>
      <c r="U10" s="17">
        <v>0.3244955613848563</v>
      </c>
      <c r="V10" s="17">
        <v>0.32117040216825288</v>
      </c>
      <c r="W10" s="17">
        <v>0.29688874613738842</v>
      </c>
      <c r="X10" s="17">
        <v>0.31100986527173102</v>
      </c>
      <c r="Y10" s="17">
        <v>0.39178112924588021</v>
      </c>
      <c r="AA10" s="17">
        <v>0.30396550335355288</v>
      </c>
      <c r="AB10" s="17">
        <v>0.28647442777478832</v>
      </c>
      <c r="AC10" s="17">
        <v>0.24690171964187271</v>
      </c>
      <c r="AD10" s="17">
        <v>0.31206369935135092</v>
      </c>
      <c r="AE10" s="17">
        <v>0.27626124045973449</v>
      </c>
      <c r="AF10" s="17">
        <v>0.39565465198610461</v>
      </c>
      <c r="AG10" s="17">
        <v>0.33159118920784142</v>
      </c>
      <c r="AH10" s="17">
        <v>0.34933055963544207</v>
      </c>
      <c r="AI10" s="17">
        <v>0.29861574477853109</v>
      </c>
      <c r="AJ10" s="17">
        <v>0.41218745821782371</v>
      </c>
      <c r="AK10" s="17">
        <v>0.3712918251447857</v>
      </c>
      <c r="AL10" s="17">
        <v>0.25449246176314549</v>
      </c>
      <c r="AM10" s="17">
        <v>0.41376440299918982</v>
      </c>
      <c r="AN10" s="17">
        <v>0.41606238038238641</v>
      </c>
      <c r="AO10" s="17">
        <v>0.27506527228546679</v>
      </c>
      <c r="AP10" s="17">
        <v>0.25905356253963369</v>
      </c>
      <c r="AQ10" s="17">
        <v>0.32301011399525048</v>
      </c>
      <c r="AS10" s="17">
        <v>0.43030339987961008</v>
      </c>
      <c r="AT10" s="17">
        <v>0.2914405278539744</v>
      </c>
      <c r="AU10" s="17">
        <v>0.3007776250320307</v>
      </c>
      <c r="AV10" s="17">
        <v>0.1929207026660682</v>
      </c>
      <c r="AW10" s="17">
        <v>0.46054371469281491</v>
      </c>
      <c r="AX10" s="17">
        <v>0.32788306811621648</v>
      </c>
      <c r="AY10" s="17">
        <v>0.16545780544827079</v>
      </c>
      <c r="AZ10" s="17">
        <v>0.28587033756383778</v>
      </c>
      <c r="BB10" s="17">
        <v>0.41216494638844259</v>
      </c>
      <c r="BC10" s="17">
        <v>0.27664586336604757</v>
      </c>
      <c r="BD10" s="17">
        <v>0.25930661120761112</v>
      </c>
      <c r="BE10" s="17">
        <v>0.24034236282173921</v>
      </c>
      <c r="BF10" s="17">
        <v>0.43445559960979457</v>
      </c>
      <c r="BG10" s="17">
        <v>0.28951352535196689</v>
      </c>
      <c r="BH10" s="17">
        <v>0.2676112004703759</v>
      </c>
      <c r="BI10" s="17">
        <v>0.24543455590875851</v>
      </c>
      <c r="BJ10" s="17">
        <v>0.37521475247773622</v>
      </c>
    </row>
    <row r="11" spans="2:64" ht="32.1" customHeight="1">
      <c r="B11" s="20" t="s">
        <v>214</v>
      </c>
      <c r="C11" s="17">
        <v>0.10997402288286209</v>
      </c>
      <c r="D11" s="17">
        <v>0.11620205698689121</v>
      </c>
      <c r="E11" s="17">
        <v>0.11553272315449049</v>
      </c>
      <c r="F11" s="17">
        <v>0.13734361453651089</v>
      </c>
      <c r="G11" s="17">
        <v>9.696395661943788E-2</v>
      </c>
      <c r="H11" s="17">
        <v>0.10201140731098279</v>
      </c>
      <c r="I11" s="17">
        <v>9.5127750989228557E-2</v>
      </c>
      <c r="K11" s="17">
        <v>0.1013939922722773</v>
      </c>
      <c r="L11" s="17">
        <v>0.1176099213477582</v>
      </c>
      <c r="N11" s="17">
        <v>0.1120503435145709</v>
      </c>
      <c r="O11" s="17">
        <v>0.1419372416033626</v>
      </c>
      <c r="P11" s="17">
        <v>0.14747415180909951</v>
      </c>
      <c r="Q11" s="17">
        <v>0.1091192673077476</v>
      </c>
      <c r="R11" s="17">
        <v>9.1704128470111015E-2</v>
      </c>
      <c r="S11" s="17">
        <v>0.1089036090126166</v>
      </c>
      <c r="T11" s="17">
        <v>0.1176441617495125</v>
      </c>
      <c r="U11" s="17">
        <v>0.1717325692554815</v>
      </c>
      <c r="V11" s="17">
        <v>8.1377366702840181E-2</v>
      </c>
      <c r="W11" s="17">
        <v>7.6551129402674181E-2</v>
      </c>
      <c r="X11" s="17">
        <v>0.11526108441671321</v>
      </c>
      <c r="Y11" s="17">
        <v>0.1047215790730128</v>
      </c>
      <c r="AA11" s="17">
        <v>8.7200116880950002E-2</v>
      </c>
      <c r="AB11" s="17">
        <v>0.16755024826060949</v>
      </c>
      <c r="AC11" s="17">
        <v>0.12439991779197281</v>
      </c>
      <c r="AD11" s="17">
        <v>0.1556408019350792</v>
      </c>
      <c r="AE11" s="17">
        <v>0.121933618326115</v>
      </c>
      <c r="AF11" s="17">
        <v>0.1064849786093985</v>
      </c>
      <c r="AG11" s="17">
        <v>0.1070420300369669</v>
      </c>
      <c r="AH11" s="17">
        <v>7.9854839005639167E-2</v>
      </c>
      <c r="AI11" s="17">
        <v>0.1163040199892437</v>
      </c>
      <c r="AJ11" s="17">
        <v>5.9111675952864318E-2</v>
      </c>
      <c r="AK11" s="17">
        <v>7.6677017944064341E-2</v>
      </c>
      <c r="AL11" s="17">
        <v>7.1962363452370046E-2</v>
      </c>
      <c r="AM11" s="17">
        <v>7.3646425887995179E-2</v>
      </c>
      <c r="AN11" s="17">
        <v>0.19599285619792381</v>
      </c>
      <c r="AO11" s="17">
        <v>7.9490870374093747E-2</v>
      </c>
      <c r="AP11" s="17">
        <v>0.16092913885546989</v>
      </c>
      <c r="AQ11" s="17">
        <v>0.1301264637921104</v>
      </c>
      <c r="AS11" s="17">
        <v>8.6024917779450538E-2</v>
      </c>
      <c r="AT11" s="17">
        <v>0.1079575340315311</v>
      </c>
      <c r="AU11" s="17">
        <v>0.1039627291050344</v>
      </c>
      <c r="AV11" s="17">
        <v>0.1195116238026647</v>
      </c>
      <c r="AW11" s="17">
        <v>8.664250730173835E-2</v>
      </c>
      <c r="AX11" s="17">
        <v>0.20556297800752049</v>
      </c>
      <c r="AY11" s="17">
        <v>0.1099418072267037</v>
      </c>
      <c r="AZ11" s="17">
        <v>0.1382693780949511</v>
      </c>
      <c r="BB11" s="17">
        <v>9.043426098005708E-2</v>
      </c>
      <c r="BC11" s="17">
        <v>0.1034382815048815</v>
      </c>
      <c r="BD11" s="17">
        <v>0.11158698101824729</v>
      </c>
      <c r="BE11" s="17">
        <v>0.11432918945212429</v>
      </c>
      <c r="BF11" s="17">
        <v>9.7930132907229156E-2</v>
      </c>
      <c r="BG11" s="17">
        <v>0.2137490601637457</v>
      </c>
      <c r="BH11" s="17">
        <v>0.14448627082357901</v>
      </c>
      <c r="BI11" s="17">
        <v>9.7658985078131061E-2</v>
      </c>
      <c r="BJ11" s="17">
        <v>0.1481562820520663</v>
      </c>
    </row>
    <row r="12" spans="2:64" ht="18.95" customHeight="1">
      <c r="B12" s="20" t="s">
        <v>107</v>
      </c>
      <c r="C12" s="17">
        <v>0.1025761785942149</v>
      </c>
      <c r="D12" s="17">
        <v>0.12460752738105969</v>
      </c>
      <c r="E12" s="17">
        <v>0.10014553687522169</v>
      </c>
      <c r="F12" s="17">
        <v>0.1070374323710557</v>
      </c>
      <c r="G12" s="17">
        <v>0.12263247250073819</v>
      </c>
      <c r="H12" s="17">
        <v>8.102104459674711E-2</v>
      </c>
      <c r="I12" s="17">
        <v>8.4669565257839571E-2</v>
      </c>
      <c r="K12" s="17">
        <v>6.9053922727018768E-2</v>
      </c>
      <c r="L12" s="17">
        <v>0.13474840393612891</v>
      </c>
      <c r="N12" s="17">
        <v>6.9477456375911795E-2</v>
      </c>
      <c r="O12" s="17">
        <v>0.1111623616567345</v>
      </c>
      <c r="P12" s="17">
        <v>7.8661958492404274E-2</v>
      </c>
      <c r="Q12" s="17">
        <v>0.1069751518625031</v>
      </c>
      <c r="R12" s="17">
        <v>9.017626728763814E-2</v>
      </c>
      <c r="S12" s="17">
        <v>0.1020078289557122</v>
      </c>
      <c r="T12" s="17">
        <v>0.14661154099460799</v>
      </c>
      <c r="U12" s="17">
        <v>8.5805309589835815E-2</v>
      </c>
      <c r="V12" s="17">
        <v>9.2645758024378397E-2</v>
      </c>
      <c r="W12" s="17">
        <v>0.10442741126240131</v>
      </c>
      <c r="X12" s="17">
        <v>0.13105291215315851</v>
      </c>
      <c r="Y12" s="17">
        <v>0.1088346706248994</v>
      </c>
      <c r="AA12" s="17">
        <v>0.30125991880716119</v>
      </c>
      <c r="AB12" s="17">
        <v>0.12098318297117221</v>
      </c>
      <c r="AC12" s="17">
        <v>0.1222212777874032</v>
      </c>
      <c r="AD12" s="17">
        <v>0.1395174672534914</v>
      </c>
      <c r="AE12" s="17">
        <v>0.16292189477204849</v>
      </c>
      <c r="AF12" s="17">
        <v>7.1358985133452429E-2</v>
      </c>
      <c r="AG12" s="17">
        <v>0.1057505205291483</v>
      </c>
      <c r="AH12" s="17">
        <v>7.5739174845144058E-2</v>
      </c>
      <c r="AI12" s="17">
        <v>0.15701300708985949</v>
      </c>
      <c r="AJ12" s="17">
        <v>5.8816701891700317E-2</v>
      </c>
      <c r="AK12" s="17">
        <v>8.5609455861689387E-2</v>
      </c>
      <c r="AL12" s="17">
        <v>7.166652600079175E-2</v>
      </c>
      <c r="AM12" s="17">
        <v>3.3455503076542548E-2</v>
      </c>
      <c r="AN12" s="17">
        <v>0</v>
      </c>
      <c r="AO12" s="17">
        <v>3.7927630515810377E-2</v>
      </c>
      <c r="AP12" s="17">
        <v>5.3057109169851069E-2</v>
      </c>
      <c r="AQ12" s="17">
        <v>0.23416303728415999</v>
      </c>
      <c r="AS12" s="17">
        <v>5.9300494857465393E-2</v>
      </c>
      <c r="AT12" s="17">
        <v>8.1409258952730199E-2</v>
      </c>
      <c r="AU12" s="17">
        <v>6.8260647529730864E-2</v>
      </c>
      <c r="AV12" s="17">
        <v>0.1282495076436731</v>
      </c>
      <c r="AW12" s="17">
        <v>6.8645412896765318E-2</v>
      </c>
      <c r="AX12" s="17">
        <v>4.0585139666449978E-2</v>
      </c>
      <c r="AY12" s="17">
        <v>0.46434690014154578</v>
      </c>
      <c r="AZ12" s="17">
        <v>0.17000365813766941</v>
      </c>
      <c r="BB12" s="17">
        <v>5.5696614020495937E-2</v>
      </c>
      <c r="BC12" s="17">
        <v>6.1493599787322113E-2</v>
      </c>
      <c r="BD12" s="17">
        <v>6.3981204343138254E-2</v>
      </c>
      <c r="BE12" s="17">
        <v>0.1052140324220258</v>
      </c>
      <c r="BF12" s="17">
        <v>6.703345349489051E-2</v>
      </c>
      <c r="BG12" s="17">
        <v>5.6854463852976003E-2</v>
      </c>
      <c r="BH12" s="17">
        <v>0.25032781444997543</v>
      </c>
      <c r="BI12" s="17">
        <v>0.2867861750290891</v>
      </c>
      <c r="BJ12" s="17">
        <v>8.3472231874478553E-2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78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0.19583109664925499</v>
      </c>
      <c r="D9" s="17">
        <v>0.13065966806668289</v>
      </c>
      <c r="E9" s="17">
        <v>0.15080299433455699</v>
      </c>
      <c r="F9" s="17">
        <v>0.15303027377477599</v>
      </c>
      <c r="G9" s="17">
        <v>0.20736780554993889</v>
      </c>
      <c r="H9" s="17">
        <v>0.23341395332243309</v>
      </c>
      <c r="I9" s="17">
        <v>0.27542920141917798</v>
      </c>
      <c r="K9" s="17">
        <v>0.2121776586327023</v>
      </c>
      <c r="L9" s="17">
        <v>0.18072199558768209</v>
      </c>
      <c r="N9" s="17">
        <v>0.21126794500880619</v>
      </c>
      <c r="O9" s="17">
        <v>0.2375314936076848</v>
      </c>
      <c r="P9" s="17">
        <v>0.1779641959341105</v>
      </c>
      <c r="Q9" s="17">
        <v>0.25018165384664232</v>
      </c>
      <c r="R9" s="17">
        <v>0.19324185982242881</v>
      </c>
      <c r="S9" s="17">
        <v>0.23726385601849859</v>
      </c>
      <c r="T9" s="17">
        <v>0.20605991043006369</v>
      </c>
      <c r="U9" s="17">
        <v>0.1889466738446344</v>
      </c>
      <c r="V9" s="17">
        <v>0.2298526956981797</v>
      </c>
      <c r="W9" s="17">
        <v>0.15704362699559221</v>
      </c>
      <c r="X9" s="17">
        <v>0.16626179634280461</v>
      </c>
      <c r="Y9" s="17">
        <v>0.1855126041182118</v>
      </c>
      <c r="AA9" s="17">
        <v>0.15018408693724511</v>
      </c>
      <c r="AB9" s="17">
        <v>0.16252841523924819</v>
      </c>
      <c r="AC9" s="17">
        <v>0.24123687011547651</v>
      </c>
      <c r="AD9" s="17">
        <v>0.20355545640992739</v>
      </c>
      <c r="AE9" s="17">
        <v>0.16347601292711131</v>
      </c>
      <c r="AF9" s="17">
        <v>0.24571074470169571</v>
      </c>
      <c r="AG9" s="17">
        <v>0.2136988372001826</v>
      </c>
      <c r="AH9" s="17">
        <v>0.19349962182294511</v>
      </c>
      <c r="AI9" s="17">
        <v>0.22495238562977221</v>
      </c>
      <c r="AJ9" s="17">
        <v>0.23523454512941491</v>
      </c>
      <c r="AK9" s="17">
        <v>0.16374475657801721</v>
      </c>
      <c r="AL9" s="17">
        <v>0.15970427778952309</v>
      </c>
      <c r="AM9" s="17">
        <v>0.13985326590312469</v>
      </c>
      <c r="AN9" s="17">
        <v>0.17312915698313699</v>
      </c>
      <c r="AO9" s="17">
        <v>0.19673277416192181</v>
      </c>
      <c r="AP9" s="17">
        <v>0.16421939051786719</v>
      </c>
      <c r="AQ9" s="17">
        <v>0.204852936216672</v>
      </c>
      <c r="AS9" s="17">
        <v>0.22562732776804531</v>
      </c>
      <c r="AT9" s="17">
        <v>0.13408045490248799</v>
      </c>
      <c r="AU9" s="17">
        <v>0.10745774739824231</v>
      </c>
      <c r="AV9" s="17">
        <v>7.2141827713682091E-2</v>
      </c>
      <c r="AW9" s="17">
        <v>0.46977008115283297</v>
      </c>
      <c r="AX9" s="17">
        <v>0.18243105877372551</v>
      </c>
      <c r="AY9" s="17">
        <v>7.0991124933577815E-2</v>
      </c>
      <c r="AZ9" s="17">
        <v>0.19759166615181559</v>
      </c>
      <c r="BB9" s="17">
        <v>0.15713175763495629</v>
      </c>
      <c r="BC9" s="17">
        <v>0.1059880469863721</v>
      </c>
      <c r="BD9" s="17">
        <v>8.5877544481404902E-2</v>
      </c>
      <c r="BE9" s="17">
        <v>3.2532423297924273E-2</v>
      </c>
      <c r="BF9" s="17">
        <v>0.42098991071299552</v>
      </c>
      <c r="BG9" s="17">
        <v>0.15281719566937521</v>
      </c>
      <c r="BH9" s="17">
        <v>0.18191233830814421</v>
      </c>
      <c r="BI9" s="17">
        <v>0.15270258000852061</v>
      </c>
      <c r="BJ9" s="17">
        <v>0.3624025048493677</v>
      </c>
    </row>
    <row r="10" spans="2:64" ht="18.95" customHeight="1">
      <c r="B10" s="20" t="s">
        <v>75</v>
      </c>
      <c r="C10" s="17">
        <v>0.1183431400636905</v>
      </c>
      <c r="D10" s="17">
        <v>7.3563973660415144E-2</v>
      </c>
      <c r="E10" s="17">
        <v>0.1056814830502447</v>
      </c>
      <c r="F10" s="17">
        <v>0.14884702788094609</v>
      </c>
      <c r="G10" s="17">
        <v>0.1642235222753366</v>
      </c>
      <c r="H10" s="17">
        <v>9.5801277866435289E-2</v>
      </c>
      <c r="I10" s="17">
        <v>0.1115119293715602</v>
      </c>
      <c r="K10" s="17">
        <v>0.13138664582905171</v>
      </c>
      <c r="L10" s="17">
        <v>0.1050715019506212</v>
      </c>
      <c r="N10" s="17">
        <v>0.1192148241707144</v>
      </c>
      <c r="O10" s="17">
        <v>9.4734340798479269E-2</v>
      </c>
      <c r="P10" s="17">
        <v>7.841869922724487E-2</v>
      </c>
      <c r="Q10" s="17">
        <v>0.1196711225156457</v>
      </c>
      <c r="R10" s="17">
        <v>0.11405456678713879</v>
      </c>
      <c r="S10" s="17">
        <v>0.13235840263708351</v>
      </c>
      <c r="T10" s="17">
        <v>7.65510264475215E-2</v>
      </c>
      <c r="U10" s="17">
        <v>0.1609474536942955</v>
      </c>
      <c r="V10" s="17">
        <v>0.10172000734055039</v>
      </c>
      <c r="W10" s="17">
        <v>0.1157177559424863</v>
      </c>
      <c r="X10" s="17">
        <v>0.11219739023640141</v>
      </c>
      <c r="Y10" s="17">
        <v>0.1644018833508275</v>
      </c>
      <c r="AA10" s="17">
        <v>5.8131846690556779E-2</v>
      </c>
      <c r="AB10" s="17">
        <v>0.10760897764959269</v>
      </c>
      <c r="AC10" s="17">
        <v>0.13585289228314759</v>
      </c>
      <c r="AD10" s="17">
        <v>0.1172289639090302</v>
      </c>
      <c r="AE10" s="17">
        <v>0.12802176188644271</v>
      </c>
      <c r="AF10" s="17">
        <v>9.8256035537643463E-2</v>
      </c>
      <c r="AG10" s="17">
        <v>0.1073904370853617</v>
      </c>
      <c r="AH10" s="17">
        <v>0.1249332303771625</v>
      </c>
      <c r="AI10" s="17">
        <v>8.4065571119468399E-2</v>
      </c>
      <c r="AJ10" s="17">
        <v>0.14012165141206059</v>
      </c>
      <c r="AK10" s="17">
        <v>0.129350802962093</v>
      </c>
      <c r="AL10" s="17">
        <v>0.15052130064885499</v>
      </c>
      <c r="AM10" s="17">
        <v>0.1367237758600171</v>
      </c>
      <c r="AN10" s="17">
        <v>9.9494432465252025E-2</v>
      </c>
      <c r="AO10" s="17">
        <v>9.6283997664300999E-2</v>
      </c>
      <c r="AP10" s="17">
        <v>0.1137598529483186</v>
      </c>
      <c r="AQ10" s="17">
        <v>0.1548489083405033</v>
      </c>
      <c r="AS10" s="17">
        <v>0.1603412912977252</v>
      </c>
      <c r="AT10" s="17">
        <v>0.1032035467985437</v>
      </c>
      <c r="AU10" s="17">
        <v>9.0132981307304294E-2</v>
      </c>
      <c r="AV10" s="17">
        <v>7.1480161733467606E-2</v>
      </c>
      <c r="AW10" s="17">
        <v>0.14058421268960611</v>
      </c>
      <c r="AX10" s="17">
        <v>8.1359699552451481E-2</v>
      </c>
      <c r="AY10" s="17">
        <v>0.15072469838840979</v>
      </c>
      <c r="AZ10" s="17">
        <v>0.1238076124905204</v>
      </c>
      <c r="BB10" s="17">
        <v>0.1416539795595049</v>
      </c>
      <c r="BC10" s="17">
        <v>0.10542511250551539</v>
      </c>
      <c r="BD10" s="17">
        <v>0.10964342363612389</v>
      </c>
      <c r="BE10" s="17">
        <v>4.4590987054944853E-2</v>
      </c>
      <c r="BF10" s="17">
        <v>0.1666790378078439</v>
      </c>
      <c r="BG10" s="17">
        <v>9.6074741788662738E-2</v>
      </c>
      <c r="BH10" s="17">
        <v>0.1453439821676224</v>
      </c>
      <c r="BI10" s="17">
        <v>0.10002335461622</v>
      </c>
      <c r="BJ10" s="17">
        <v>7.2046978869219333E-2</v>
      </c>
    </row>
    <row r="11" spans="2:64" ht="18.95" customHeight="1">
      <c r="B11" s="20" t="s">
        <v>76</v>
      </c>
      <c r="C11" s="17">
        <v>0.10924776091052819</v>
      </c>
      <c r="D11" s="17">
        <v>0.1143198632705433</v>
      </c>
      <c r="E11" s="17">
        <v>8.2027217685643458E-2</v>
      </c>
      <c r="F11" s="17">
        <v>9.1974325920342229E-2</v>
      </c>
      <c r="G11" s="17">
        <v>0.1079080807522865</v>
      </c>
      <c r="H11" s="17">
        <v>0.14103545608285301</v>
      </c>
      <c r="I11" s="17">
        <v>0.1218103237461268</v>
      </c>
      <c r="K11" s="17">
        <v>0.1091616394914889</v>
      </c>
      <c r="L11" s="17">
        <v>0.10981625717581189</v>
      </c>
      <c r="N11" s="17">
        <v>0.1117532702509374</v>
      </c>
      <c r="O11" s="17">
        <v>0.14198541469561229</v>
      </c>
      <c r="P11" s="17">
        <v>0.11166665144773991</v>
      </c>
      <c r="Q11" s="17">
        <v>8.2757753862422664E-2</v>
      </c>
      <c r="R11" s="17">
        <v>0.145204367244475</v>
      </c>
      <c r="S11" s="17">
        <v>9.6640556304960282E-2</v>
      </c>
      <c r="T11" s="17">
        <v>0.16801021756275639</v>
      </c>
      <c r="U11" s="17">
        <v>0.1244091517772809</v>
      </c>
      <c r="V11" s="17">
        <v>0.14200069924384201</v>
      </c>
      <c r="W11" s="17">
        <v>6.900847812041927E-2</v>
      </c>
      <c r="X11" s="17">
        <v>8.5029882070242827E-2</v>
      </c>
      <c r="Y11" s="17">
        <v>7.3853821017974802E-2</v>
      </c>
      <c r="AA11" s="17">
        <v>8.9545508939324017E-2</v>
      </c>
      <c r="AB11" s="17">
        <v>0.13279727855005849</v>
      </c>
      <c r="AC11" s="17">
        <v>8.9283032482680325E-2</v>
      </c>
      <c r="AD11" s="17">
        <v>0.14311606710629909</v>
      </c>
      <c r="AE11" s="17">
        <v>0.1100974100132241</v>
      </c>
      <c r="AF11" s="17">
        <v>0.1123301247424274</v>
      </c>
      <c r="AG11" s="17">
        <v>0.12028398005875079</v>
      </c>
      <c r="AH11" s="17">
        <v>9.247148526112059E-2</v>
      </c>
      <c r="AI11" s="17">
        <v>0.14745639052298559</v>
      </c>
      <c r="AJ11" s="17">
        <v>0.10092031544347591</v>
      </c>
      <c r="AK11" s="17">
        <v>9.0988649798065147E-2</v>
      </c>
      <c r="AL11" s="17">
        <v>2.6282560318064391E-2</v>
      </c>
      <c r="AM11" s="17">
        <v>0.1085701907038617</v>
      </c>
      <c r="AN11" s="17">
        <v>0.14453764646147541</v>
      </c>
      <c r="AO11" s="17">
        <v>9.7063954854738718E-2</v>
      </c>
      <c r="AP11" s="17">
        <v>0.1177165418143306</v>
      </c>
      <c r="AQ11" s="17">
        <v>0.1541428353930186</v>
      </c>
      <c r="AS11" s="17">
        <v>0.15790856102760309</v>
      </c>
      <c r="AT11" s="17">
        <v>6.4424545198090946E-2</v>
      </c>
      <c r="AU11" s="17">
        <v>0.1067159824521699</v>
      </c>
      <c r="AV11" s="17">
        <v>5.0590208347980309E-2</v>
      </c>
      <c r="AW11" s="17">
        <v>0.1049881103314757</v>
      </c>
      <c r="AX11" s="17">
        <v>0.121025436996046</v>
      </c>
      <c r="AY11" s="17">
        <v>0.13340100453952991</v>
      </c>
      <c r="AZ11" s="17">
        <v>0.16783963202291879</v>
      </c>
      <c r="BB11" s="17">
        <v>0.14767987121131529</v>
      </c>
      <c r="BC11" s="17">
        <v>6.11621504444586E-2</v>
      </c>
      <c r="BD11" s="17">
        <v>9.2639955119334455E-2</v>
      </c>
      <c r="BE11" s="17">
        <v>6.4816689796273003E-2</v>
      </c>
      <c r="BF11" s="17">
        <v>0.12940386563779491</v>
      </c>
      <c r="BG11" s="17">
        <v>0.1336750998477528</v>
      </c>
      <c r="BH11" s="17">
        <v>0.1256598899121987</v>
      </c>
      <c r="BI11" s="17">
        <v>0.14793321692303241</v>
      </c>
      <c r="BJ11" s="17">
        <v>0.1193040051342016</v>
      </c>
    </row>
    <row r="12" spans="2:64" ht="18.95" customHeight="1">
      <c r="B12" s="20" t="s">
        <v>77</v>
      </c>
      <c r="C12" s="17">
        <v>0.57657800237652634</v>
      </c>
      <c r="D12" s="17">
        <v>0.68145649500235861</v>
      </c>
      <c r="E12" s="17">
        <v>0.66148830492955468</v>
      </c>
      <c r="F12" s="17">
        <v>0.60614837242393571</v>
      </c>
      <c r="G12" s="17">
        <v>0.52050059142243821</v>
      </c>
      <c r="H12" s="17">
        <v>0.52974931272827863</v>
      </c>
      <c r="I12" s="17">
        <v>0.49124854546313501</v>
      </c>
      <c r="K12" s="17">
        <v>0.54727405604675716</v>
      </c>
      <c r="L12" s="17">
        <v>0.60439024528588481</v>
      </c>
      <c r="N12" s="17">
        <v>0.55776396056954203</v>
      </c>
      <c r="O12" s="17">
        <v>0.52574875089822393</v>
      </c>
      <c r="P12" s="17">
        <v>0.63195045339090472</v>
      </c>
      <c r="Q12" s="17">
        <v>0.54738946977528957</v>
      </c>
      <c r="R12" s="17">
        <v>0.54749920614595748</v>
      </c>
      <c r="S12" s="17">
        <v>0.53373718503945766</v>
      </c>
      <c r="T12" s="17">
        <v>0.54937884555965832</v>
      </c>
      <c r="U12" s="17">
        <v>0.52569672068378925</v>
      </c>
      <c r="V12" s="17">
        <v>0.52642659771742806</v>
      </c>
      <c r="W12" s="17">
        <v>0.65823013894150217</v>
      </c>
      <c r="X12" s="17">
        <v>0.63651093135055103</v>
      </c>
      <c r="Y12" s="17">
        <v>0.57623169151298581</v>
      </c>
      <c r="AA12" s="17">
        <v>0.70213855743287412</v>
      </c>
      <c r="AB12" s="17">
        <v>0.59706532856110062</v>
      </c>
      <c r="AC12" s="17">
        <v>0.53362720511869566</v>
      </c>
      <c r="AD12" s="17">
        <v>0.53609951257474331</v>
      </c>
      <c r="AE12" s="17">
        <v>0.59840481517322197</v>
      </c>
      <c r="AF12" s="17">
        <v>0.54370309501823344</v>
      </c>
      <c r="AG12" s="17">
        <v>0.55862674565570491</v>
      </c>
      <c r="AH12" s="17">
        <v>0.58909566253877177</v>
      </c>
      <c r="AI12" s="17">
        <v>0.54352565272777387</v>
      </c>
      <c r="AJ12" s="17">
        <v>0.52372348801504853</v>
      </c>
      <c r="AK12" s="17">
        <v>0.61591579066182467</v>
      </c>
      <c r="AL12" s="17">
        <v>0.66349186124355752</v>
      </c>
      <c r="AM12" s="17">
        <v>0.61485276753299678</v>
      </c>
      <c r="AN12" s="17">
        <v>0.58283876409013546</v>
      </c>
      <c r="AO12" s="17">
        <v>0.60991927331903839</v>
      </c>
      <c r="AP12" s="17">
        <v>0.60430421471948359</v>
      </c>
      <c r="AQ12" s="17">
        <v>0.48615532004980622</v>
      </c>
      <c r="AS12" s="17">
        <v>0.4561228199066264</v>
      </c>
      <c r="AT12" s="17">
        <v>0.69829145310087715</v>
      </c>
      <c r="AU12" s="17">
        <v>0.69569328884228343</v>
      </c>
      <c r="AV12" s="17">
        <v>0.80578780220487012</v>
      </c>
      <c r="AW12" s="17">
        <v>0.28465759582608502</v>
      </c>
      <c r="AX12" s="17">
        <v>0.615183804677777</v>
      </c>
      <c r="AY12" s="17">
        <v>0.64488317213848223</v>
      </c>
      <c r="AZ12" s="17">
        <v>0.51076108933474518</v>
      </c>
      <c r="BB12" s="17">
        <v>0.55353439159422346</v>
      </c>
      <c r="BC12" s="17">
        <v>0.72742469006365373</v>
      </c>
      <c r="BD12" s="17">
        <v>0.71183907676313674</v>
      </c>
      <c r="BE12" s="17">
        <v>0.85805989985085795</v>
      </c>
      <c r="BF12" s="17">
        <v>0.28292718584136572</v>
      </c>
      <c r="BG12" s="17">
        <v>0.61743296269420922</v>
      </c>
      <c r="BH12" s="17">
        <v>0.54708378961203452</v>
      </c>
      <c r="BI12" s="17">
        <v>0.59934084845222713</v>
      </c>
      <c r="BJ12" s="17">
        <v>0.44624651114721142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G19"/>
  <sheetViews>
    <sheetView showGridLines="0" workbookViewId="0"/>
  </sheetViews>
  <sheetFormatPr defaultRowHeight="14.45"/>
  <cols>
    <col min="1" max="1" width="5" customWidth="1"/>
    <col min="2" max="2" width="25" customWidth="1"/>
    <col min="3" max="7" width="20" customWidth="1"/>
  </cols>
  <sheetData>
    <row r="2" spans="2:7" ht="39.950000000000003" customHeight="1">
      <c r="D2" s="18" t="s">
        <v>335</v>
      </c>
    </row>
    <row r="6" spans="2:7" ht="50.1" customHeight="1">
      <c r="C6" s="19" t="s">
        <v>336</v>
      </c>
      <c r="D6" s="19" t="s">
        <v>337</v>
      </c>
      <c r="E6" s="19" t="s">
        <v>338</v>
      </c>
      <c r="F6" s="19" t="s">
        <v>339</v>
      </c>
      <c r="G6" s="19" t="s">
        <v>340</v>
      </c>
    </row>
    <row r="7" spans="2:7" ht="29.1">
      <c r="B7" s="20" t="s">
        <v>219</v>
      </c>
      <c r="C7" s="17">
        <v>0.2372841416909493</v>
      </c>
      <c r="D7" s="17">
        <v>0.27976240547971071</v>
      </c>
      <c r="E7" s="17">
        <v>0.25463241153677962</v>
      </c>
      <c r="F7" s="17">
        <v>0.27885496536973742</v>
      </c>
      <c r="G7" s="17">
        <v>0.25100659074248127</v>
      </c>
    </row>
    <row r="8" spans="2:7">
      <c r="B8" s="20" t="s">
        <v>220</v>
      </c>
      <c r="C8" s="17">
        <v>7.707755828279543E-2</v>
      </c>
      <c r="D8" s="17">
        <v>9.6339196286219314E-2</v>
      </c>
      <c r="E8" s="17">
        <v>9.7393726640524092E-2</v>
      </c>
      <c r="F8" s="17">
        <v>8.1197160657257447E-2</v>
      </c>
      <c r="G8" s="17">
        <v>9.7843690481512896E-2</v>
      </c>
    </row>
    <row r="9" spans="2:7">
      <c r="B9" s="20" t="s">
        <v>221</v>
      </c>
      <c r="C9" s="17">
        <v>0.14115487851504399</v>
      </c>
      <c r="D9" s="17">
        <v>0.13832381114082351</v>
      </c>
      <c r="E9" s="17">
        <v>0.14236615132530009</v>
      </c>
      <c r="F9" s="17">
        <v>0.15705448057970281</v>
      </c>
      <c r="G9" s="17">
        <v>0.14407560166847641</v>
      </c>
    </row>
    <row r="10" spans="2:7">
      <c r="B10" s="20" t="s">
        <v>222</v>
      </c>
      <c r="C10" s="17">
        <v>9.6698286098911526E-2</v>
      </c>
      <c r="D10" s="17">
        <v>9.3592197226545312E-2</v>
      </c>
      <c r="E10" s="17">
        <v>8.593617507463687E-2</v>
      </c>
      <c r="F10" s="17">
        <v>9.2230136561433321E-2</v>
      </c>
      <c r="G10" s="17">
        <v>9.4873942923699939E-2</v>
      </c>
    </row>
    <row r="11" spans="2:7">
      <c r="B11" s="20" t="s">
        <v>223</v>
      </c>
      <c r="C11" s="17">
        <v>0.20953182171897319</v>
      </c>
      <c r="D11" s="17">
        <v>0.22388502162236101</v>
      </c>
      <c r="E11" s="17">
        <v>0.21662688876826611</v>
      </c>
      <c r="F11" s="17">
        <v>0.18974017016436789</v>
      </c>
      <c r="G11" s="17">
        <v>0.17637694006210669</v>
      </c>
    </row>
    <row r="12" spans="2:7">
      <c r="B12" s="20" t="s">
        <v>224</v>
      </c>
      <c r="C12" s="17">
        <v>0.23825331369332661</v>
      </c>
      <c r="D12" s="17">
        <v>0.1680973682443403</v>
      </c>
      <c r="E12" s="17">
        <v>0.20304464665449329</v>
      </c>
      <c r="F12" s="17">
        <v>0.20092308666750111</v>
      </c>
      <c r="G12" s="17">
        <v>0.23582323412172271</v>
      </c>
    </row>
    <row r="15" spans="2:7">
      <c r="B15" t="s">
        <v>307</v>
      </c>
    </row>
    <row r="16" spans="2:7">
      <c r="B16" t="s">
        <v>9</v>
      </c>
    </row>
    <row r="19" spans="2:2">
      <c r="B19" t="str">
        <f>HYPERLINK("#Contents!A1", "Return to Contents")</f>
        <v>Return to Contents</v>
      </c>
    </row>
  </sheetData>
  <pageMargins left="0.75" right="0.75" top="1" bottom="1" header="0.5" footer="0.5"/>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218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219</v>
      </c>
      <c r="C9" s="17">
        <v>0.2372841416909493</v>
      </c>
      <c r="D9" s="17">
        <v>0.1071183985691076</v>
      </c>
      <c r="E9" s="17">
        <v>0.1198080850968635</v>
      </c>
      <c r="F9" s="17">
        <v>0.17537601767645619</v>
      </c>
      <c r="G9" s="17">
        <v>0.29740368835297271</v>
      </c>
      <c r="H9" s="17">
        <v>0.34984393892026999</v>
      </c>
      <c r="I9" s="17">
        <v>0.34457558493055568</v>
      </c>
      <c r="K9" s="17">
        <v>0.21124328182857591</v>
      </c>
      <c r="L9" s="17">
        <v>0.26378862954889171</v>
      </c>
      <c r="N9" s="17">
        <v>0.25462072978206818</v>
      </c>
      <c r="O9" s="17">
        <v>0.30000601660703913</v>
      </c>
      <c r="P9" s="17">
        <v>0.27437197438699962</v>
      </c>
      <c r="Q9" s="17">
        <v>0.26380456998057711</v>
      </c>
      <c r="R9" s="17">
        <v>0.25047855484951731</v>
      </c>
      <c r="S9" s="17">
        <v>0.25598203344254411</v>
      </c>
      <c r="T9" s="17">
        <v>0.25102020901610211</v>
      </c>
      <c r="U9" s="17">
        <v>0.2162961609210057</v>
      </c>
      <c r="V9" s="17">
        <v>0.24525669154096491</v>
      </c>
      <c r="W9" s="17">
        <v>0.1673967791312907</v>
      </c>
      <c r="X9" s="17">
        <v>0.2824211796369071</v>
      </c>
      <c r="Y9" s="17">
        <v>0.17256269510692249</v>
      </c>
      <c r="AA9" s="17">
        <v>0.14778996303821379</v>
      </c>
      <c r="AB9" s="17">
        <v>0.2453187347588949</v>
      </c>
      <c r="AC9" s="17">
        <v>0.23313953756088879</v>
      </c>
      <c r="AD9" s="17">
        <v>0.30021535283473921</v>
      </c>
      <c r="AE9" s="17">
        <v>0.19552191619126941</v>
      </c>
      <c r="AF9" s="17">
        <v>0.27269977108927168</v>
      </c>
      <c r="AG9" s="17">
        <v>0.25212850171506568</v>
      </c>
      <c r="AH9" s="17">
        <v>0.29501954691423449</v>
      </c>
      <c r="AI9" s="17">
        <v>0.26730607359831338</v>
      </c>
      <c r="AJ9" s="17">
        <v>0.2261623148412234</v>
      </c>
      <c r="AK9" s="17">
        <v>0.21186321655230769</v>
      </c>
      <c r="AL9" s="17">
        <v>0.24959694143409689</v>
      </c>
      <c r="AM9" s="17">
        <v>0.2337537949493165</v>
      </c>
      <c r="AN9" s="17">
        <v>0.14495552921307109</v>
      </c>
      <c r="AO9" s="17">
        <v>0.17513262434623961</v>
      </c>
      <c r="AP9" s="17">
        <v>0.13586620803779439</v>
      </c>
      <c r="AQ9" s="17">
        <v>0.25807832885284709</v>
      </c>
      <c r="AS9" s="17">
        <v>0.30649249336195222</v>
      </c>
      <c r="AT9" s="17">
        <v>0.20932155609937289</v>
      </c>
      <c r="AU9" s="17">
        <v>0.18579623733467679</v>
      </c>
      <c r="AV9" s="17">
        <v>0.12982256743111589</v>
      </c>
      <c r="AW9" s="17">
        <v>0.32235388189143838</v>
      </c>
      <c r="AX9" s="17">
        <v>0.20339148644585461</v>
      </c>
      <c r="AY9" s="17">
        <v>0.19120149888823809</v>
      </c>
      <c r="AZ9" s="17">
        <v>0.24223545203908561</v>
      </c>
      <c r="BB9" s="17">
        <v>0.26534696951637632</v>
      </c>
      <c r="BC9" s="17">
        <v>0.17853413867293849</v>
      </c>
      <c r="BD9" s="17">
        <v>0.20314123089869821</v>
      </c>
      <c r="BE9" s="17">
        <v>0.13082837631567309</v>
      </c>
      <c r="BF9" s="17">
        <v>0.31830713015712969</v>
      </c>
      <c r="BG9" s="17">
        <v>0.21007528373847029</v>
      </c>
      <c r="BH9" s="17">
        <v>0.23871930377477091</v>
      </c>
      <c r="BI9" s="17">
        <v>0.21308541598177641</v>
      </c>
      <c r="BJ9" s="17">
        <v>0.41921969829240019</v>
      </c>
    </row>
    <row r="10" spans="2:64" ht="18.95" customHeight="1">
      <c r="B10" s="20" t="s">
        <v>220</v>
      </c>
      <c r="C10" s="17">
        <v>7.707755828279543E-2</v>
      </c>
      <c r="D10" s="17">
        <v>0.110136343560666</v>
      </c>
      <c r="E10" s="17">
        <v>0.10422752776543751</v>
      </c>
      <c r="F10" s="17">
        <v>0.11268255057325501</v>
      </c>
      <c r="G10" s="17">
        <v>6.5257591617018301E-2</v>
      </c>
      <c r="H10" s="17">
        <v>5.8112125428265403E-2</v>
      </c>
      <c r="I10" s="17">
        <v>2.6744944745076271E-2</v>
      </c>
      <c r="K10" s="17">
        <v>7.7407036763028875E-2</v>
      </c>
      <c r="L10" s="17">
        <v>7.7097225841550363E-2</v>
      </c>
      <c r="N10" s="17">
        <v>6.1958748787221622E-2</v>
      </c>
      <c r="O10" s="17">
        <v>0.1142413390818629</v>
      </c>
      <c r="P10" s="17">
        <v>7.6844832520476067E-2</v>
      </c>
      <c r="Q10" s="17">
        <v>8.2747192145777596E-2</v>
      </c>
      <c r="R10" s="17">
        <v>7.6798996770260794E-2</v>
      </c>
      <c r="S10" s="17">
        <v>5.3248093002457683E-2</v>
      </c>
      <c r="T10" s="17">
        <v>6.8890218755580948E-2</v>
      </c>
      <c r="U10" s="17">
        <v>0.1020154999082336</v>
      </c>
      <c r="V10" s="17">
        <v>6.8956870012294447E-2</v>
      </c>
      <c r="W10" s="17">
        <v>0.11226815720342059</v>
      </c>
      <c r="X10" s="17">
        <v>5.3343157676724207E-2</v>
      </c>
      <c r="Y10" s="17">
        <v>6.6979005174873874E-2</v>
      </c>
      <c r="AA10" s="17">
        <v>9.100014654902995E-2</v>
      </c>
      <c r="AB10" s="17">
        <v>0.12305674717501371</v>
      </c>
      <c r="AC10" s="17">
        <v>5.5460074309460893E-2</v>
      </c>
      <c r="AD10" s="17">
        <v>5.9507040785204669E-2</v>
      </c>
      <c r="AE10" s="17">
        <v>7.4868786075866792E-2</v>
      </c>
      <c r="AF10" s="17">
        <v>0.1040084064333439</v>
      </c>
      <c r="AG10" s="17">
        <v>7.7036518884350563E-2</v>
      </c>
      <c r="AH10" s="17">
        <v>5.5284174619712981E-2</v>
      </c>
      <c r="AI10" s="17">
        <v>8.2798683253696936E-2</v>
      </c>
      <c r="AJ10" s="17">
        <v>5.8236816124031782E-2</v>
      </c>
      <c r="AK10" s="17">
        <v>4.9134331302278893E-2</v>
      </c>
      <c r="AL10" s="17">
        <v>0.11328693041759021</v>
      </c>
      <c r="AM10" s="17">
        <v>0.1070593918214295</v>
      </c>
      <c r="AN10" s="17">
        <v>2.521977410683483E-2</v>
      </c>
      <c r="AO10" s="17">
        <v>3.8016583439189712E-2</v>
      </c>
      <c r="AP10" s="17">
        <v>8.7588443199316107E-2</v>
      </c>
      <c r="AQ10" s="17">
        <v>5.2203460085252153E-2</v>
      </c>
      <c r="AS10" s="17">
        <v>8.718681199153766E-2</v>
      </c>
      <c r="AT10" s="17">
        <v>8.3253097750410593E-2</v>
      </c>
      <c r="AU10" s="17">
        <v>5.4417255779892378E-2</v>
      </c>
      <c r="AV10" s="17">
        <v>9.3598862090076354E-2</v>
      </c>
      <c r="AW10" s="17">
        <v>6.9756502407303217E-2</v>
      </c>
      <c r="AX10" s="17">
        <v>6.3192532594078879E-2</v>
      </c>
      <c r="AY10" s="17">
        <v>0.11033011389993649</v>
      </c>
      <c r="AZ10" s="17">
        <v>6.3370513467394099E-2</v>
      </c>
      <c r="BB10" s="17">
        <v>6.4318200934423905E-2</v>
      </c>
      <c r="BC10" s="17">
        <v>9.8477574417435779E-2</v>
      </c>
      <c r="BD10" s="17">
        <v>7.1987863495250243E-2</v>
      </c>
      <c r="BE10" s="17">
        <v>7.3591765278982577E-2</v>
      </c>
      <c r="BF10" s="17">
        <v>8.0025260622758998E-2</v>
      </c>
      <c r="BG10" s="17">
        <v>7.8727247133515851E-2</v>
      </c>
      <c r="BH10" s="17">
        <v>7.8825815301188165E-2</v>
      </c>
      <c r="BI10" s="17">
        <v>6.5949079821082085E-2</v>
      </c>
      <c r="BJ10" s="17">
        <v>4.8388084299277032E-2</v>
      </c>
    </row>
    <row r="11" spans="2:64" ht="18.95" customHeight="1">
      <c r="B11" s="20" t="s">
        <v>221</v>
      </c>
      <c r="C11" s="17">
        <v>0.14115487851504399</v>
      </c>
      <c r="D11" s="17">
        <v>0.12549715184436139</v>
      </c>
      <c r="E11" s="17">
        <v>0.13077640571435409</v>
      </c>
      <c r="F11" s="17">
        <v>0.16524769420273339</v>
      </c>
      <c r="G11" s="17">
        <v>0.13595153606775759</v>
      </c>
      <c r="H11" s="17">
        <v>0.13809712471370769</v>
      </c>
      <c r="I11" s="17">
        <v>0.1467404971864652</v>
      </c>
      <c r="K11" s="17">
        <v>0.13685868407205021</v>
      </c>
      <c r="L11" s="17">
        <v>0.1449323370342486</v>
      </c>
      <c r="N11" s="17">
        <v>0.1801690734069229</v>
      </c>
      <c r="O11" s="17">
        <v>9.4074061253710525E-2</v>
      </c>
      <c r="P11" s="17">
        <v>0.19668192988154021</v>
      </c>
      <c r="Q11" s="17">
        <v>0.10528745502049459</v>
      </c>
      <c r="R11" s="17">
        <v>0.14492505002350189</v>
      </c>
      <c r="S11" s="17">
        <v>0.14253918250111189</v>
      </c>
      <c r="T11" s="17">
        <v>0.13272186541862149</v>
      </c>
      <c r="U11" s="17">
        <v>0.12444013154625561</v>
      </c>
      <c r="V11" s="17">
        <v>0.15856679514009669</v>
      </c>
      <c r="W11" s="17">
        <v>0.14459090203473901</v>
      </c>
      <c r="X11" s="17">
        <v>0.1229128818450427</v>
      </c>
      <c r="Y11" s="17">
        <v>0.1217609814914707</v>
      </c>
      <c r="AA11" s="17">
        <v>0.1569352736418041</v>
      </c>
      <c r="AB11" s="17">
        <v>0.17533177641511299</v>
      </c>
      <c r="AC11" s="17">
        <v>0.1214994478096298</v>
      </c>
      <c r="AD11" s="17">
        <v>0.10860028595060039</v>
      </c>
      <c r="AE11" s="17">
        <v>0.12577073311065429</v>
      </c>
      <c r="AF11" s="17">
        <v>0.1400674269442268</v>
      </c>
      <c r="AG11" s="17">
        <v>0.1580089244273459</v>
      </c>
      <c r="AH11" s="17">
        <v>0.1564201882289912</v>
      </c>
      <c r="AI11" s="17">
        <v>8.3195755347387129E-2</v>
      </c>
      <c r="AJ11" s="17">
        <v>0.13040493844525691</v>
      </c>
      <c r="AK11" s="17">
        <v>0.12635337537501889</v>
      </c>
      <c r="AL11" s="17">
        <v>0.13476931554126109</v>
      </c>
      <c r="AM11" s="17">
        <v>0.18156535496986331</v>
      </c>
      <c r="AN11" s="17">
        <v>0.27101459817787732</v>
      </c>
      <c r="AO11" s="17">
        <v>0.13874448672076059</v>
      </c>
      <c r="AP11" s="17">
        <v>0.16987897949344991</v>
      </c>
      <c r="AQ11" s="17">
        <v>0.1070462235105008</v>
      </c>
      <c r="AS11" s="17">
        <v>0.121138825706795</v>
      </c>
      <c r="AT11" s="17">
        <v>0.14253341400627531</v>
      </c>
      <c r="AU11" s="17">
        <v>0.1794424196799618</v>
      </c>
      <c r="AV11" s="17">
        <v>0.1990625219111376</v>
      </c>
      <c r="AW11" s="17">
        <v>6.9742196141067719E-2</v>
      </c>
      <c r="AX11" s="17">
        <v>0.2042522818921024</v>
      </c>
      <c r="AY11" s="17">
        <v>0.1664847836713651</v>
      </c>
      <c r="AZ11" s="17">
        <v>0.15328692219673609</v>
      </c>
      <c r="BB11" s="17">
        <v>0.14305081840164671</v>
      </c>
      <c r="BC11" s="17">
        <v>0.15732331926642909</v>
      </c>
      <c r="BD11" s="17">
        <v>0.16794970195238779</v>
      </c>
      <c r="BE11" s="17">
        <v>0.1744564995756715</v>
      </c>
      <c r="BF11" s="17">
        <v>8.4276720585782228E-2</v>
      </c>
      <c r="BG11" s="17">
        <v>0.2121941605491296</v>
      </c>
      <c r="BH11" s="17">
        <v>0.179685052816734</v>
      </c>
      <c r="BI11" s="17">
        <v>0.1462100811840413</v>
      </c>
      <c r="BJ11" s="17">
        <v>8.7495748666004278E-2</v>
      </c>
    </row>
    <row r="12" spans="2:64" ht="18.95" customHeight="1">
      <c r="B12" s="20" t="s">
        <v>222</v>
      </c>
      <c r="C12" s="17">
        <v>9.6698286098911526E-2</v>
      </c>
      <c r="D12" s="17">
        <v>0.14573541333537071</v>
      </c>
      <c r="E12" s="17">
        <v>0.1026232478272907</v>
      </c>
      <c r="F12" s="17">
        <v>0.12100879639420099</v>
      </c>
      <c r="G12" s="17">
        <v>9.7957555976395411E-2</v>
      </c>
      <c r="H12" s="17">
        <v>5.7289123180692528E-2</v>
      </c>
      <c r="I12" s="17">
        <v>6.5363135117997573E-2</v>
      </c>
      <c r="K12" s="17">
        <v>0.1021684956146021</v>
      </c>
      <c r="L12" s="17">
        <v>9.0542508816803244E-2</v>
      </c>
      <c r="N12" s="17">
        <v>0.13234002269435891</v>
      </c>
      <c r="O12" s="17">
        <v>7.9334110814852921E-2</v>
      </c>
      <c r="P12" s="17">
        <v>8.7415917866495385E-2</v>
      </c>
      <c r="Q12" s="17">
        <v>0.14304082769380119</v>
      </c>
      <c r="R12" s="17">
        <v>9.7017444743607212E-2</v>
      </c>
      <c r="S12" s="17">
        <v>0.1028848656713926</v>
      </c>
      <c r="T12" s="17">
        <v>6.9610324356176895E-2</v>
      </c>
      <c r="U12" s="17">
        <v>0.11726759376472499</v>
      </c>
      <c r="V12" s="17">
        <v>0.1125306057907918</v>
      </c>
      <c r="W12" s="17">
        <v>8.6738525093360636E-2</v>
      </c>
      <c r="X12" s="17">
        <v>7.2933118198568625E-2</v>
      </c>
      <c r="Y12" s="17">
        <v>7.7901350821454024E-2</v>
      </c>
      <c r="AA12" s="17">
        <v>0.24375290402149671</v>
      </c>
      <c r="AB12" s="17">
        <v>9.7091572983689423E-2</v>
      </c>
      <c r="AC12" s="17">
        <v>0.14986668161427999</v>
      </c>
      <c r="AD12" s="17">
        <v>0.1114432674413883</v>
      </c>
      <c r="AE12" s="17">
        <v>9.445712326791339E-2</v>
      </c>
      <c r="AF12" s="17">
        <v>6.2930676333293939E-2</v>
      </c>
      <c r="AG12" s="17">
        <v>0.11335096360132429</v>
      </c>
      <c r="AH12" s="17">
        <v>9.029568723357731E-2</v>
      </c>
      <c r="AI12" s="17">
        <v>7.3784978344220153E-2</v>
      </c>
      <c r="AJ12" s="17">
        <v>7.7524114474354061E-2</v>
      </c>
      <c r="AK12" s="17">
        <v>0.1038761195978944</v>
      </c>
      <c r="AL12" s="17">
        <v>8.2060444704684196E-2</v>
      </c>
      <c r="AM12" s="17">
        <v>0.12638927145664541</v>
      </c>
      <c r="AN12" s="17">
        <v>0.1033495845007229</v>
      </c>
      <c r="AO12" s="17">
        <v>5.8139229445323799E-2</v>
      </c>
      <c r="AP12" s="17">
        <v>8.4831709869448324E-2</v>
      </c>
      <c r="AQ12" s="17">
        <v>6.8576325856852027E-2</v>
      </c>
      <c r="AS12" s="17">
        <v>8.0222797352887593E-2</v>
      </c>
      <c r="AT12" s="17">
        <v>8.8242282563380028E-2</v>
      </c>
      <c r="AU12" s="17">
        <v>0.1058781465289533</v>
      </c>
      <c r="AV12" s="17">
        <v>0.1006493249764054</v>
      </c>
      <c r="AW12" s="17">
        <v>0.13260832790564639</v>
      </c>
      <c r="AX12" s="17">
        <v>0.18549440866137179</v>
      </c>
      <c r="AY12" s="17">
        <v>7.4654942414968076E-2</v>
      </c>
      <c r="AZ12" s="17">
        <v>8.4883370909286285E-2</v>
      </c>
      <c r="BB12" s="17">
        <v>8.6540365577051109E-2</v>
      </c>
      <c r="BC12" s="17">
        <v>8.441574799212781E-2</v>
      </c>
      <c r="BD12" s="17">
        <v>0.1114853615403351</v>
      </c>
      <c r="BE12" s="17">
        <v>0.10366256126317661</v>
      </c>
      <c r="BF12" s="17">
        <v>9.5899719824726462E-2</v>
      </c>
      <c r="BG12" s="17">
        <v>0.1945204558750355</v>
      </c>
      <c r="BH12" s="17">
        <v>9.7189684601751161E-2</v>
      </c>
      <c r="BI12" s="17">
        <v>8.3077031056763034E-2</v>
      </c>
      <c r="BJ12" s="17">
        <v>9.9393951728752108E-2</v>
      </c>
    </row>
    <row r="13" spans="2:64" ht="18.95" customHeight="1">
      <c r="B13" s="20" t="s">
        <v>223</v>
      </c>
      <c r="C13" s="17">
        <v>0.20953182171897319</v>
      </c>
      <c r="D13" s="17">
        <v>0.24389166373387719</v>
      </c>
      <c r="E13" s="17">
        <v>0.310165407414423</v>
      </c>
      <c r="F13" s="17">
        <v>0.22301517492898981</v>
      </c>
      <c r="G13" s="17">
        <v>0.20034792292399209</v>
      </c>
      <c r="H13" s="17">
        <v>0.1774356270580533</v>
      </c>
      <c r="I13" s="17">
        <v>0.122982390056473</v>
      </c>
      <c r="K13" s="17">
        <v>0.17630881886434291</v>
      </c>
      <c r="L13" s="17">
        <v>0.242933163342619</v>
      </c>
      <c r="N13" s="17">
        <v>0.1416527549619318</v>
      </c>
      <c r="O13" s="17">
        <v>0.20489335149556809</v>
      </c>
      <c r="P13" s="17">
        <v>0.17891699107701189</v>
      </c>
      <c r="Q13" s="17">
        <v>0.198883621693908</v>
      </c>
      <c r="R13" s="17">
        <v>0.19576747848553069</v>
      </c>
      <c r="S13" s="17">
        <v>0.2040624924611473</v>
      </c>
      <c r="T13" s="17">
        <v>0.2152603803195178</v>
      </c>
      <c r="U13" s="17">
        <v>0.2348107105177436</v>
      </c>
      <c r="V13" s="17">
        <v>0.20033544826890651</v>
      </c>
      <c r="W13" s="17">
        <v>0.25259913458022842</v>
      </c>
      <c r="X13" s="17">
        <v>0.20699438282188201</v>
      </c>
      <c r="Y13" s="17">
        <v>0.24209450480972849</v>
      </c>
      <c r="AA13" s="17">
        <v>0.30069216218534139</v>
      </c>
      <c r="AB13" s="17">
        <v>0.1917448212240952</v>
      </c>
      <c r="AC13" s="17">
        <v>0.19473564108513919</v>
      </c>
      <c r="AD13" s="17">
        <v>0.19011788193657</v>
      </c>
      <c r="AE13" s="17">
        <v>0.28418354214800939</v>
      </c>
      <c r="AF13" s="17">
        <v>0.22177688999072731</v>
      </c>
      <c r="AG13" s="17">
        <v>0.17937225829592879</v>
      </c>
      <c r="AH13" s="17">
        <v>0.1891059728371266</v>
      </c>
      <c r="AI13" s="17">
        <v>0.2023117024972664</v>
      </c>
      <c r="AJ13" s="17">
        <v>0.15349567950082391</v>
      </c>
      <c r="AK13" s="17">
        <v>0.19569433132885519</v>
      </c>
      <c r="AL13" s="17">
        <v>0.1873207755990618</v>
      </c>
      <c r="AM13" s="17">
        <v>0.1455216418691069</v>
      </c>
      <c r="AN13" s="17">
        <v>0.19000499822816971</v>
      </c>
      <c r="AO13" s="17">
        <v>0.26992456377183971</v>
      </c>
      <c r="AP13" s="17">
        <v>0.25814351041959449</v>
      </c>
      <c r="AQ13" s="17">
        <v>0.31118597463381747</v>
      </c>
      <c r="AS13" s="17">
        <v>0.1197395280936327</v>
      </c>
      <c r="AT13" s="17">
        <v>0.2350153693313643</v>
      </c>
      <c r="AU13" s="17">
        <v>0.1645910258161658</v>
      </c>
      <c r="AV13" s="17">
        <v>0.28878748272605692</v>
      </c>
      <c r="AW13" s="17">
        <v>0.1587163006119913</v>
      </c>
      <c r="AX13" s="17">
        <v>0.19987900940111389</v>
      </c>
      <c r="AY13" s="17">
        <v>0.35020209935531721</v>
      </c>
      <c r="AZ13" s="17">
        <v>0.25791171772273253</v>
      </c>
      <c r="BB13" s="17">
        <v>0.15077528848478289</v>
      </c>
      <c r="BC13" s="17">
        <v>0.21255155185748581</v>
      </c>
      <c r="BD13" s="17">
        <v>0.1756004711511765</v>
      </c>
      <c r="BE13" s="17">
        <v>0.28066694908599538</v>
      </c>
      <c r="BF13" s="17">
        <v>0.1671814672460962</v>
      </c>
      <c r="BG13" s="17">
        <v>0.20721992085296409</v>
      </c>
      <c r="BH13" s="17">
        <v>0.26855170247084392</v>
      </c>
      <c r="BI13" s="17">
        <v>0.32209171877452741</v>
      </c>
      <c r="BJ13" s="17">
        <v>0.14224802010517501</v>
      </c>
    </row>
    <row r="14" spans="2:64" ht="18.95" customHeight="1">
      <c r="B14" s="20" t="s">
        <v>224</v>
      </c>
      <c r="C14" s="17">
        <v>0.23825331369332661</v>
      </c>
      <c r="D14" s="17">
        <v>0.26762102895661721</v>
      </c>
      <c r="E14" s="17">
        <v>0.23239932618163109</v>
      </c>
      <c r="F14" s="17">
        <v>0.20266976622436461</v>
      </c>
      <c r="G14" s="17">
        <v>0.2030817050618639</v>
      </c>
      <c r="H14" s="17">
        <v>0.2192220606990111</v>
      </c>
      <c r="I14" s="17">
        <v>0.29359344796343212</v>
      </c>
      <c r="K14" s="17">
        <v>0.2960136828574001</v>
      </c>
      <c r="L14" s="17">
        <v>0.1807061354158872</v>
      </c>
      <c r="N14" s="17">
        <v>0.22925867036749659</v>
      </c>
      <c r="O14" s="17">
        <v>0.20745112074696659</v>
      </c>
      <c r="P14" s="17">
        <v>0.18576835426747679</v>
      </c>
      <c r="Q14" s="17">
        <v>0.2062363334654416</v>
      </c>
      <c r="R14" s="17">
        <v>0.23501247512758211</v>
      </c>
      <c r="S14" s="17">
        <v>0.24128333292134641</v>
      </c>
      <c r="T14" s="17">
        <v>0.26249700213400062</v>
      </c>
      <c r="U14" s="17">
        <v>0.20516990334203669</v>
      </c>
      <c r="V14" s="17">
        <v>0.21435358924694581</v>
      </c>
      <c r="W14" s="17">
        <v>0.2364065019569607</v>
      </c>
      <c r="X14" s="17">
        <v>0.26139527982087529</v>
      </c>
      <c r="Y14" s="17">
        <v>0.31870146259555038</v>
      </c>
      <c r="AA14" s="17">
        <v>5.9829550564113883E-2</v>
      </c>
      <c r="AB14" s="17">
        <v>0.16745634744319379</v>
      </c>
      <c r="AC14" s="17">
        <v>0.24529861762060129</v>
      </c>
      <c r="AD14" s="17">
        <v>0.23011617105149759</v>
      </c>
      <c r="AE14" s="17">
        <v>0.2251978992062868</v>
      </c>
      <c r="AF14" s="17">
        <v>0.19851682920913641</v>
      </c>
      <c r="AG14" s="17">
        <v>0.22010283307598469</v>
      </c>
      <c r="AH14" s="17">
        <v>0.2138744301663574</v>
      </c>
      <c r="AI14" s="17">
        <v>0.29060280695911622</v>
      </c>
      <c r="AJ14" s="17">
        <v>0.35417613661430991</v>
      </c>
      <c r="AK14" s="17">
        <v>0.31307862584364488</v>
      </c>
      <c r="AL14" s="17">
        <v>0.2329655923033058</v>
      </c>
      <c r="AM14" s="17">
        <v>0.20571054493363861</v>
      </c>
      <c r="AN14" s="17">
        <v>0.26545551577332421</v>
      </c>
      <c r="AO14" s="17">
        <v>0.32004251227664671</v>
      </c>
      <c r="AP14" s="17">
        <v>0.26369114898039692</v>
      </c>
      <c r="AQ14" s="17">
        <v>0.2029096870607304</v>
      </c>
      <c r="AS14" s="17">
        <v>0.28521954349319489</v>
      </c>
      <c r="AT14" s="17">
        <v>0.2416342802491967</v>
      </c>
      <c r="AU14" s="17">
        <v>0.30987491486035001</v>
      </c>
      <c r="AV14" s="17">
        <v>0.18807924086520789</v>
      </c>
      <c r="AW14" s="17">
        <v>0.24682279104255281</v>
      </c>
      <c r="AX14" s="17">
        <v>0.14379028100547819</v>
      </c>
      <c r="AY14" s="17">
        <v>0.10712656177017491</v>
      </c>
      <c r="AZ14" s="17">
        <v>0.19831202366476541</v>
      </c>
      <c r="BB14" s="17">
        <v>0.289968357085719</v>
      </c>
      <c r="BC14" s="17">
        <v>0.26869766779358267</v>
      </c>
      <c r="BD14" s="17">
        <v>0.26983537096215232</v>
      </c>
      <c r="BE14" s="17">
        <v>0.23679384848050081</v>
      </c>
      <c r="BF14" s="17">
        <v>0.25430970156350619</v>
      </c>
      <c r="BG14" s="17">
        <v>9.7262931850884443E-2</v>
      </c>
      <c r="BH14" s="17">
        <v>0.13702844103471179</v>
      </c>
      <c r="BI14" s="17">
        <v>0.16958667318180981</v>
      </c>
      <c r="BJ14" s="17">
        <v>0.20325449690839131</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225</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219</v>
      </c>
      <c r="C9" s="17">
        <v>0.27976240547971071</v>
      </c>
      <c r="D9" s="17">
        <v>0.1058096437828379</v>
      </c>
      <c r="E9" s="17">
        <v>0.17046789561650449</v>
      </c>
      <c r="F9" s="17">
        <v>0.18160129749068729</v>
      </c>
      <c r="G9" s="17">
        <v>0.29321462365309359</v>
      </c>
      <c r="H9" s="17">
        <v>0.391356674933236</v>
      </c>
      <c r="I9" s="17">
        <v>0.47646700430902611</v>
      </c>
      <c r="K9" s="17">
        <v>0.27916764528030108</v>
      </c>
      <c r="L9" s="17">
        <v>0.2815856531191161</v>
      </c>
      <c r="N9" s="17">
        <v>0.28237960644625187</v>
      </c>
      <c r="O9" s="17">
        <v>0.35002899449936231</v>
      </c>
      <c r="P9" s="17">
        <v>0.2300595847104899</v>
      </c>
      <c r="Q9" s="17">
        <v>0.28747631675826818</v>
      </c>
      <c r="R9" s="17">
        <v>0.31237068815654151</v>
      </c>
      <c r="S9" s="17">
        <v>0.34509709719525211</v>
      </c>
      <c r="T9" s="17">
        <v>0.26563820579311143</v>
      </c>
      <c r="U9" s="17">
        <v>0.228704154696944</v>
      </c>
      <c r="V9" s="17">
        <v>0.27425722988422879</v>
      </c>
      <c r="W9" s="17">
        <v>0.21490728199323431</v>
      </c>
      <c r="X9" s="17">
        <v>0.32581956761687447</v>
      </c>
      <c r="Y9" s="17">
        <v>0.28214911052891017</v>
      </c>
      <c r="AA9" s="17">
        <v>9.0075720897173181E-2</v>
      </c>
      <c r="AB9" s="17">
        <v>0.21969000248815909</v>
      </c>
      <c r="AC9" s="17">
        <v>0.26244441386395168</v>
      </c>
      <c r="AD9" s="17">
        <v>0.33545301990161008</v>
      </c>
      <c r="AE9" s="17">
        <v>0.20051405173662001</v>
      </c>
      <c r="AF9" s="17">
        <v>0.29655237432289411</v>
      </c>
      <c r="AG9" s="17">
        <v>0.31774747390671448</v>
      </c>
      <c r="AH9" s="17">
        <v>0.28220680970663559</v>
      </c>
      <c r="AI9" s="17">
        <v>0.31150943919666829</v>
      </c>
      <c r="AJ9" s="17">
        <v>0.33057234746500319</v>
      </c>
      <c r="AK9" s="17">
        <v>0.35457440565730453</v>
      </c>
      <c r="AL9" s="17">
        <v>0.2345156502650308</v>
      </c>
      <c r="AM9" s="17">
        <v>0.22368826671290681</v>
      </c>
      <c r="AN9" s="17">
        <v>0.26569757575578218</v>
      </c>
      <c r="AO9" s="17">
        <v>0.27670794274445198</v>
      </c>
      <c r="AP9" s="17">
        <v>0.25948049963193243</v>
      </c>
      <c r="AQ9" s="17">
        <v>0.35871516211637799</v>
      </c>
      <c r="AS9" s="17">
        <v>0.39310908285127488</v>
      </c>
      <c r="AT9" s="17">
        <v>0.24721563756287021</v>
      </c>
      <c r="AU9" s="17">
        <v>0.29189350015206211</v>
      </c>
      <c r="AV9" s="17">
        <v>9.4126835167587283E-2</v>
      </c>
      <c r="AW9" s="17">
        <v>0.36842754275580902</v>
      </c>
      <c r="AX9" s="17">
        <v>0.22818241891744259</v>
      </c>
      <c r="AY9" s="17">
        <v>0.22155197698245011</v>
      </c>
      <c r="AZ9" s="17">
        <v>0.25020030383101</v>
      </c>
      <c r="BB9" s="17">
        <v>0.3319465441455105</v>
      </c>
      <c r="BC9" s="17">
        <v>0.21472913928795201</v>
      </c>
      <c r="BD9" s="17">
        <v>0.25388290866592778</v>
      </c>
      <c r="BE9" s="17">
        <v>0.13533583411896069</v>
      </c>
      <c r="BF9" s="17">
        <v>0.38548904125707362</v>
      </c>
      <c r="BG9" s="17">
        <v>0.17694084000321719</v>
      </c>
      <c r="BH9" s="17">
        <v>0.25882803940133681</v>
      </c>
      <c r="BI9" s="17">
        <v>0.27115416009441717</v>
      </c>
      <c r="BJ9" s="17">
        <v>0.42386752893692242</v>
      </c>
    </row>
    <row r="10" spans="2:64" ht="18.95" customHeight="1">
      <c r="B10" s="20" t="s">
        <v>220</v>
      </c>
      <c r="C10" s="17">
        <v>9.6339196286219314E-2</v>
      </c>
      <c r="D10" s="17">
        <v>0.16235563030404279</v>
      </c>
      <c r="E10" s="17">
        <v>0.1069902542119766</v>
      </c>
      <c r="F10" s="17">
        <v>0.1500342939385233</v>
      </c>
      <c r="G10" s="17">
        <v>8.3054745633622154E-2</v>
      </c>
      <c r="H10" s="17">
        <v>5.5741619470125577E-2</v>
      </c>
      <c r="I10" s="17">
        <v>3.8982777891292709E-2</v>
      </c>
      <c r="K10" s="17">
        <v>0.1075038044392486</v>
      </c>
      <c r="L10" s="17">
        <v>8.5844279748020239E-2</v>
      </c>
      <c r="N10" s="17">
        <v>9.3484520072878233E-2</v>
      </c>
      <c r="O10" s="17">
        <v>0.1109967668048949</v>
      </c>
      <c r="P10" s="17">
        <v>9.6634989946141475E-2</v>
      </c>
      <c r="Q10" s="17">
        <v>0.1069976338050613</v>
      </c>
      <c r="R10" s="17">
        <v>8.1739691465898295E-2</v>
      </c>
      <c r="S10" s="17">
        <v>9.1180810585044195E-2</v>
      </c>
      <c r="T10" s="17">
        <v>9.124807393915732E-2</v>
      </c>
      <c r="U10" s="17">
        <v>9.645071534099188E-2</v>
      </c>
      <c r="V10" s="17">
        <v>8.5149193745554103E-2</v>
      </c>
      <c r="W10" s="17">
        <v>0.13753343348390731</v>
      </c>
      <c r="X10" s="17">
        <v>8.4073567125584905E-2</v>
      </c>
      <c r="Y10" s="17">
        <v>7.8456852026948951E-2</v>
      </c>
      <c r="AA10" s="17">
        <v>0.15668379148214631</v>
      </c>
      <c r="AB10" s="17">
        <v>0.1326375979055848</v>
      </c>
      <c r="AC10" s="17">
        <v>6.5888567709768225E-2</v>
      </c>
      <c r="AD10" s="17">
        <v>7.8229468685852704E-2</v>
      </c>
      <c r="AE10" s="17">
        <v>0.123281566408406</v>
      </c>
      <c r="AF10" s="17">
        <v>0.1031227652782296</v>
      </c>
      <c r="AG10" s="17">
        <v>0.11929313186351589</v>
      </c>
      <c r="AH10" s="17">
        <v>6.2680482251785269E-2</v>
      </c>
      <c r="AI10" s="17">
        <v>8.9555540956261753E-2</v>
      </c>
      <c r="AJ10" s="17">
        <v>7.645702344195951E-2</v>
      </c>
      <c r="AK10" s="17">
        <v>7.8046422477861643E-2</v>
      </c>
      <c r="AL10" s="17">
        <v>6.1681798610385662E-2</v>
      </c>
      <c r="AM10" s="17">
        <v>0.13592858571327091</v>
      </c>
      <c r="AN10" s="17">
        <v>0.15198362049876921</v>
      </c>
      <c r="AO10" s="17">
        <v>4.0919267593697232E-2</v>
      </c>
      <c r="AP10" s="17">
        <v>9.4154867675462661E-2</v>
      </c>
      <c r="AQ10" s="17">
        <v>0.1045652808320655</v>
      </c>
      <c r="AS10" s="17">
        <v>9.9822629646357075E-2</v>
      </c>
      <c r="AT10" s="17">
        <v>0.1153625670448284</v>
      </c>
      <c r="AU10" s="17">
        <v>8.3449245544343728E-2</v>
      </c>
      <c r="AV10" s="17">
        <v>0.11706457630061309</v>
      </c>
      <c r="AW10" s="17">
        <v>7.8525194866903819E-2</v>
      </c>
      <c r="AX10" s="17">
        <v>6.0850473034704422E-2</v>
      </c>
      <c r="AY10" s="17">
        <v>9.5748015754004726E-2</v>
      </c>
      <c r="AZ10" s="17">
        <v>7.4871263556540377E-2</v>
      </c>
      <c r="BB10" s="17">
        <v>0.1077893870442205</v>
      </c>
      <c r="BC10" s="17">
        <v>0.1077224876462044</v>
      </c>
      <c r="BD10" s="17">
        <v>7.8394534025432186E-2</v>
      </c>
      <c r="BE10" s="17">
        <v>0.1153942339085863</v>
      </c>
      <c r="BF10" s="17">
        <v>8.4811880029628237E-2</v>
      </c>
      <c r="BG10" s="17">
        <v>9.5625341421449822E-2</v>
      </c>
      <c r="BH10" s="17">
        <v>9.9687293291859103E-2</v>
      </c>
      <c r="BI10" s="17">
        <v>0.1000524595338675</v>
      </c>
      <c r="BJ10" s="17">
        <v>3.6104782180384418E-2</v>
      </c>
    </row>
    <row r="11" spans="2:64" ht="18.95" customHeight="1">
      <c r="B11" s="20" t="s">
        <v>221</v>
      </c>
      <c r="C11" s="17">
        <v>0.13832381114082351</v>
      </c>
      <c r="D11" s="17">
        <v>0.14057852950745239</v>
      </c>
      <c r="E11" s="17">
        <v>0.1209362091154996</v>
      </c>
      <c r="F11" s="17">
        <v>0.16549796449055471</v>
      </c>
      <c r="G11" s="17">
        <v>0.1581157298038863</v>
      </c>
      <c r="H11" s="17">
        <v>0.1297287318214474</v>
      </c>
      <c r="I11" s="17">
        <v>0.11883772713319039</v>
      </c>
      <c r="K11" s="17">
        <v>0.13037461164609701</v>
      </c>
      <c r="L11" s="17">
        <v>0.1456659331606332</v>
      </c>
      <c r="N11" s="17">
        <v>0.1574675372586522</v>
      </c>
      <c r="O11" s="17">
        <v>0.15727918419297221</v>
      </c>
      <c r="P11" s="17">
        <v>0.24384991253576779</v>
      </c>
      <c r="Q11" s="17">
        <v>0.1188588895496533</v>
      </c>
      <c r="R11" s="17">
        <v>0.13762551378358351</v>
      </c>
      <c r="S11" s="17">
        <v>0.1549791296573553</v>
      </c>
      <c r="T11" s="17">
        <v>0.1284963218127575</v>
      </c>
      <c r="U11" s="17">
        <v>0.1317692922548864</v>
      </c>
      <c r="V11" s="17">
        <v>0.17906223978177629</v>
      </c>
      <c r="W11" s="17">
        <v>9.4483772009090958E-2</v>
      </c>
      <c r="X11" s="17">
        <v>0.1111752682493946</v>
      </c>
      <c r="Y11" s="17">
        <v>0.12874096190536369</v>
      </c>
      <c r="AA11" s="17">
        <v>8.5183439626713334E-2</v>
      </c>
      <c r="AB11" s="17">
        <v>0.20097017126221131</v>
      </c>
      <c r="AC11" s="17">
        <v>0.1073923848389145</v>
      </c>
      <c r="AD11" s="17">
        <v>0.14612453375100501</v>
      </c>
      <c r="AE11" s="17">
        <v>0.10738340969501969</v>
      </c>
      <c r="AF11" s="17">
        <v>0.16303147344908969</v>
      </c>
      <c r="AG11" s="17">
        <v>0.1355788301459947</v>
      </c>
      <c r="AH11" s="17">
        <v>0.16874741984316841</v>
      </c>
      <c r="AI11" s="17">
        <v>0.1239104329031402</v>
      </c>
      <c r="AJ11" s="17">
        <v>0.14649572003037009</v>
      </c>
      <c r="AK11" s="17">
        <v>8.4970913306173845E-2</v>
      </c>
      <c r="AL11" s="17">
        <v>0.18933209146751981</v>
      </c>
      <c r="AM11" s="17">
        <v>0.18923450017880181</v>
      </c>
      <c r="AN11" s="17">
        <v>0.1429007332054518</v>
      </c>
      <c r="AO11" s="17">
        <v>9.8481008391282349E-2</v>
      </c>
      <c r="AP11" s="17">
        <v>0.1020822446123542</v>
      </c>
      <c r="AQ11" s="17">
        <v>9.1483133365205346E-2</v>
      </c>
      <c r="AS11" s="17">
        <v>0.1033005261190398</v>
      </c>
      <c r="AT11" s="17">
        <v>0.14208033936084871</v>
      </c>
      <c r="AU11" s="17">
        <v>0.19873692084405589</v>
      </c>
      <c r="AV11" s="17">
        <v>0.18453228599884611</v>
      </c>
      <c r="AW11" s="17">
        <v>9.8120586832573992E-2</v>
      </c>
      <c r="AX11" s="17">
        <v>0.24415392156124169</v>
      </c>
      <c r="AY11" s="17">
        <v>9.3880875943417805E-2</v>
      </c>
      <c r="AZ11" s="17">
        <v>0.13497172273162361</v>
      </c>
      <c r="BB11" s="17">
        <v>0.1146321832353476</v>
      </c>
      <c r="BC11" s="17">
        <v>0.14977342428497181</v>
      </c>
      <c r="BD11" s="17">
        <v>0.21056346231339801</v>
      </c>
      <c r="BE11" s="17">
        <v>0.1632886647515292</v>
      </c>
      <c r="BF11" s="17">
        <v>0.1124973180148712</v>
      </c>
      <c r="BG11" s="17">
        <v>0.22973831591415109</v>
      </c>
      <c r="BH11" s="17">
        <v>0.10044743929404459</v>
      </c>
      <c r="BI11" s="17">
        <v>0.1065420206351218</v>
      </c>
      <c r="BJ11" s="17">
        <v>0.1576858786204241</v>
      </c>
    </row>
    <row r="12" spans="2:64" ht="18.95" customHeight="1">
      <c r="B12" s="20" t="s">
        <v>222</v>
      </c>
      <c r="C12" s="17">
        <v>9.3592197226545312E-2</v>
      </c>
      <c r="D12" s="17">
        <v>0.12097275609484411</v>
      </c>
      <c r="E12" s="17">
        <v>0.14948534342911191</v>
      </c>
      <c r="F12" s="17">
        <v>0.1071226003476879</v>
      </c>
      <c r="G12" s="17">
        <v>8.6331447925313873E-2</v>
      </c>
      <c r="H12" s="17">
        <v>6.8532915254665247E-2</v>
      </c>
      <c r="I12" s="17">
        <v>4.1839480409314823E-2</v>
      </c>
      <c r="K12" s="17">
        <v>8.5782469053695326E-2</v>
      </c>
      <c r="L12" s="17">
        <v>0.1016477976033337</v>
      </c>
      <c r="N12" s="17">
        <v>0.1107878212210212</v>
      </c>
      <c r="O12" s="17">
        <v>8.0144029667732763E-2</v>
      </c>
      <c r="P12" s="17">
        <v>0.1057997649769053</v>
      </c>
      <c r="Q12" s="17">
        <v>9.4452450795991835E-2</v>
      </c>
      <c r="R12" s="17">
        <v>0.1096338529086993</v>
      </c>
      <c r="S12" s="17">
        <v>6.0802249856248151E-2</v>
      </c>
      <c r="T12" s="17">
        <v>0.1030564393232531</v>
      </c>
      <c r="U12" s="17">
        <v>9.5024691749141507E-2</v>
      </c>
      <c r="V12" s="17">
        <v>0.1067056245229847</v>
      </c>
      <c r="W12" s="17">
        <v>7.9692999976266124E-2</v>
      </c>
      <c r="X12" s="17">
        <v>8.7999396816893283E-2</v>
      </c>
      <c r="Y12" s="17">
        <v>9.0764922545732485E-2</v>
      </c>
      <c r="AA12" s="17">
        <v>0.21422165092062709</v>
      </c>
      <c r="AB12" s="17">
        <v>0.13105026185118551</v>
      </c>
      <c r="AC12" s="17">
        <v>0.14847187724005281</v>
      </c>
      <c r="AD12" s="17">
        <v>5.2628767943681029E-2</v>
      </c>
      <c r="AE12" s="17">
        <v>7.836773111530905E-2</v>
      </c>
      <c r="AF12" s="17">
        <v>8.0366037345039276E-2</v>
      </c>
      <c r="AG12" s="17">
        <v>8.8272299715454222E-2</v>
      </c>
      <c r="AH12" s="17">
        <v>0.1016124279946229</v>
      </c>
      <c r="AI12" s="17">
        <v>0.10630401139660681</v>
      </c>
      <c r="AJ12" s="17">
        <v>6.0505615890586367E-2</v>
      </c>
      <c r="AK12" s="17">
        <v>4.903963748600134E-2</v>
      </c>
      <c r="AL12" s="17">
        <v>0.10415537581406981</v>
      </c>
      <c r="AM12" s="17">
        <v>0.148514625990354</v>
      </c>
      <c r="AN12" s="17">
        <v>4.7632022450260582E-2</v>
      </c>
      <c r="AO12" s="17">
        <v>5.865971116695657E-2</v>
      </c>
      <c r="AP12" s="17">
        <v>0.1395530858803391</v>
      </c>
      <c r="AQ12" s="17">
        <v>3.2905168161595597E-2</v>
      </c>
      <c r="AS12" s="17">
        <v>9.468448934818266E-2</v>
      </c>
      <c r="AT12" s="17">
        <v>7.9225306578755567E-2</v>
      </c>
      <c r="AU12" s="17">
        <v>8.8094845649173983E-2</v>
      </c>
      <c r="AV12" s="17">
        <v>0.13053688211633929</v>
      </c>
      <c r="AW12" s="17">
        <v>7.8090309893951659E-2</v>
      </c>
      <c r="AX12" s="17">
        <v>0.18012145856852779</v>
      </c>
      <c r="AY12" s="17">
        <v>0.14456303918370039</v>
      </c>
      <c r="AZ12" s="17">
        <v>9.7026765117626923E-2</v>
      </c>
      <c r="BB12" s="17">
        <v>9.6473747312634292E-2</v>
      </c>
      <c r="BC12" s="17">
        <v>8.5906524580753638E-2</v>
      </c>
      <c r="BD12" s="17">
        <v>8.9127525034285116E-2</v>
      </c>
      <c r="BE12" s="17">
        <v>0.1099635933532415</v>
      </c>
      <c r="BF12" s="17">
        <v>7.5167833531835634E-2</v>
      </c>
      <c r="BG12" s="17">
        <v>0.13180918595679489</v>
      </c>
      <c r="BH12" s="17">
        <v>8.5362503510705595E-2</v>
      </c>
      <c r="BI12" s="17">
        <v>0.1272732305272688</v>
      </c>
      <c r="BJ12" s="17">
        <v>9.6523324218990778E-2</v>
      </c>
    </row>
    <row r="13" spans="2:64" ht="18.95" customHeight="1">
      <c r="B13" s="20" t="s">
        <v>223</v>
      </c>
      <c r="C13" s="17">
        <v>0.22388502162236101</v>
      </c>
      <c r="D13" s="17">
        <v>0.28753007990285512</v>
      </c>
      <c r="E13" s="17">
        <v>0.27191166552929907</v>
      </c>
      <c r="F13" s="17">
        <v>0.24722733424585661</v>
      </c>
      <c r="G13" s="17">
        <v>0.22015370329783099</v>
      </c>
      <c r="H13" s="17">
        <v>0.21125653673021849</v>
      </c>
      <c r="I13" s="17">
        <v>0.13565525737011219</v>
      </c>
      <c r="K13" s="17">
        <v>0.19963387745298969</v>
      </c>
      <c r="L13" s="17">
        <v>0.24753677190533499</v>
      </c>
      <c r="N13" s="17">
        <v>0.18641652803426309</v>
      </c>
      <c r="O13" s="17">
        <v>0.2040759701541412</v>
      </c>
      <c r="P13" s="17">
        <v>0.16901381589497691</v>
      </c>
      <c r="Q13" s="17">
        <v>0.1992029851434643</v>
      </c>
      <c r="R13" s="17">
        <v>0.19170665042512761</v>
      </c>
      <c r="S13" s="17">
        <v>0.2094085391448772</v>
      </c>
      <c r="T13" s="17">
        <v>0.23749909929569649</v>
      </c>
      <c r="U13" s="17">
        <v>0.24707902779688651</v>
      </c>
      <c r="V13" s="17">
        <v>0.19628971204157289</v>
      </c>
      <c r="W13" s="17">
        <v>0.2892622563912618</v>
      </c>
      <c r="X13" s="17">
        <v>0.23731787440544469</v>
      </c>
      <c r="Y13" s="17">
        <v>0.2356645871275351</v>
      </c>
      <c r="AA13" s="17">
        <v>0.30637130921637329</v>
      </c>
      <c r="AB13" s="17">
        <v>0.22793705545053369</v>
      </c>
      <c r="AC13" s="17">
        <v>0.23705860900655909</v>
      </c>
      <c r="AD13" s="17">
        <v>0.20487612895901289</v>
      </c>
      <c r="AE13" s="17">
        <v>0.34188800566589539</v>
      </c>
      <c r="AF13" s="17">
        <v>0.2042012442790935</v>
      </c>
      <c r="AG13" s="17">
        <v>0.19096239936182299</v>
      </c>
      <c r="AH13" s="17">
        <v>0.18294485615296929</v>
      </c>
      <c r="AI13" s="17">
        <v>0.19349151346577301</v>
      </c>
      <c r="AJ13" s="17">
        <v>0.1794920721493746</v>
      </c>
      <c r="AK13" s="17">
        <v>0.2035821189217249</v>
      </c>
      <c r="AL13" s="17">
        <v>0.2588810107060191</v>
      </c>
      <c r="AM13" s="17">
        <v>0.17135330175070071</v>
      </c>
      <c r="AN13" s="17">
        <v>0.22256910051962561</v>
      </c>
      <c r="AO13" s="17">
        <v>0.30999483412771622</v>
      </c>
      <c r="AP13" s="17">
        <v>0.2163712474917554</v>
      </c>
      <c r="AQ13" s="17">
        <v>0.25868351732321948</v>
      </c>
      <c r="AS13" s="17">
        <v>0.1484016909506681</v>
      </c>
      <c r="AT13" s="17">
        <v>0.2477683504282748</v>
      </c>
      <c r="AU13" s="17">
        <v>0.16094657196416451</v>
      </c>
      <c r="AV13" s="17">
        <v>0.292209618332403</v>
      </c>
      <c r="AW13" s="17">
        <v>0.15564319722218151</v>
      </c>
      <c r="AX13" s="17">
        <v>0.14215792781397971</v>
      </c>
      <c r="AY13" s="17">
        <v>0.33255208631876471</v>
      </c>
      <c r="AZ13" s="17">
        <v>0.30464836433237669</v>
      </c>
      <c r="BB13" s="17">
        <v>0.17689632096225849</v>
      </c>
      <c r="BC13" s="17">
        <v>0.26751343504718228</v>
      </c>
      <c r="BD13" s="17">
        <v>0.16571597596546561</v>
      </c>
      <c r="BE13" s="17">
        <v>0.2965884112913848</v>
      </c>
      <c r="BF13" s="17">
        <v>0.1630226660861</v>
      </c>
      <c r="BG13" s="17">
        <v>0.21070567218469299</v>
      </c>
      <c r="BH13" s="17">
        <v>0.31879988603990272</v>
      </c>
      <c r="BI13" s="17">
        <v>0.27120446172917723</v>
      </c>
      <c r="BJ13" s="17">
        <v>0.16543708335160751</v>
      </c>
    </row>
    <row r="14" spans="2:64" ht="18.95" customHeight="1">
      <c r="B14" s="20" t="s">
        <v>224</v>
      </c>
      <c r="C14" s="17">
        <v>0.1680973682443403</v>
      </c>
      <c r="D14" s="17">
        <v>0.1827533604079678</v>
      </c>
      <c r="E14" s="17">
        <v>0.1802086320976081</v>
      </c>
      <c r="F14" s="17">
        <v>0.14851650948669029</v>
      </c>
      <c r="G14" s="17">
        <v>0.15912974968625301</v>
      </c>
      <c r="H14" s="17">
        <v>0.14338352179030719</v>
      </c>
      <c r="I14" s="17">
        <v>0.1882177528870638</v>
      </c>
      <c r="K14" s="17">
        <v>0.19753759212766819</v>
      </c>
      <c r="L14" s="17">
        <v>0.13771956446356179</v>
      </c>
      <c r="N14" s="17">
        <v>0.16946398696693341</v>
      </c>
      <c r="O14" s="17">
        <v>9.7475054680897011E-2</v>
      </c>
      <c r="P14" s="17">
        <v>0.15464193193571851</v>
      </c>
      <c r="Q14" s="17">
        <v>0.19301172394756119</v>
      </c>
      <c r="R14" s="17">
        <v>0.16692360326014991</v>
      </c>
      <c r="S14" s="17">
        <v>0.1385321735612231</v>
      </c>
      <c r="T14" s="17">
        <v>0.1740618598360239</v>
      </c>
      <c r="U14" s="17">
        <v>0.20097211816114971</v>
      </c>
      <c r="V14" s="17">
        <v>0.15853600002388329</v>
      </c>
      <c r="W14" s="17">
        <v>0.18412025614623961</v>
      </c>
      <c r="X14" s="17">
        <v>0.153614325785808</v>
      </c>
      <c r="Y14" s="17">
        <v>0.18422356586550959</v>
      </c>
      <c r="AA14" s="17">
        <v>0.14746408785696671</v>
      </c>
      <c r="AB14" s="17">
        <v>8.7714911042325469E-2</v>
      </c>
      <c r="AC14" s="17">
        <v>0.17874414734075381</v>
      </c>
      <c r="AD14" s="17">
        <v>0.18268808075883849</v>
      </c>
      <c r="AE14" s="17">
        <v>0.1485652353787498</v>
      </c>
      <c r="AF14" s="17">
        <v>0.15272610532565389</v>
      </c>
      <c r="AG14" s="17">
        <v>0.1481458650064976</v>
      </c>
      <c r="AH14" s="17">
        <v>0.20180800405081839</v>
      </c>
      <c r="AI14" s="17">
        <v>0.17522906208155009</v>
      </c>
      <c r="AJ14" s="17">
        <v>0.20647722102270619</v>
      </c>
      <c r="AK14" s="17">
        <v>0.22978650215093391</v>
      </c>
      <c r="AL14" s="17">
        <v>0.15143407313697491</v>
      </c>
      <c r="AM14" s="17">
        <v>0.1312807196539659</v>
      </c>
      <c r="AN14" s="17">
        <v>0.16921694757011069</v>
      </c>
      <c r="AO14" s="17">
        <v>0.21523723597589561</v>
      </c>
      <c r="AP14" s="17">
        <v>0.1883580547081565</v>
      </c>
      <c r="AQ14" s="17">
        <v>0.15364773820153599</v>
      </c>
      <c r="AS14" s="17">
        <v>0.16068158108447739</v>
      </c>
      <c r="AT14" s="17">
        <v>0.16834779902442201</v>
      </c>
      <c r="AU14" s="17">
        <v>0.17687891584619969</v>
      </c>
      <c r="AV14" s="17">
        <v>0.18152980208421121</v>
      </c>
      <c r="AW14" s="17">
        <v>0.22119316842857989</v>
      </c>
      <c r="AX14" s="17">
        <v>0.1445338001041036</v>
      </c>
      <c r="AY14" s="17">
        <v>0.1117040058176621</v>
      </c>
      <c r="AZ14" s="17">
        <v>0.1382815804308222</v>
      </c>
      <c r="BB14" s="17">
        <v>0.1722618173000286</v>
      </c>
      <c r="BC14" s="17">
        <v>0.17435498915293579</v>
      </c>
      <c r="BD14" s="17">
        <v>0.20231559399549129</v>
      </c>
      <c r="BE14" s="17">
        <v>0.17942926257629749</v>
      </c>
      <c r="BF14" s="17">
        <v>0.1790112610804912</v>
      </c>
      <c r="BG14" s="17">
        <v>0.15518064451969379</v>
      </c>
      <c r="BH14" s="17">
        <v>0.13687483846215109</v>
      </c>
      <c r="BI14" s="17">
        <v>0.1237736674801475</v>
      </c>
      <c r="BJ14" s="17">
        <v>0.1203814026916708</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226</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219</v>
      </c>
      <c r="C9" s="17">
        <v>0.25463241153677962</v>
      </c>
      <c r="D9" s="17">
        <v>8.85750164097487E-2</v>
      </c>
      <c r="E9" s="17">
        <v>0.1460649417536436</v>
      </c>
      <c r="F9" s="17">
        <v>0.17763669805063151</v>
      </c>
      <c r="G9" s="17">
        <v>0.3004305500501358</v>
      </c>
      <c r="H9" s="17">
        <v>0.36005288436329191</v>
      </c>
      <c r="I9" s="17">
        <v>0.40682776134145471</v>
      </c>
      <c r="K9" s="17">
        <v>0.2408020722184667</v>
      </c>
      <c r="L9" s="17">
        <v>0.26927914411307219</v>
      </c>
      <c r="N9" s="17">
        <v>0.262582662530078</v>
      </c>
      <c r="O9" s="17">
        <v>0.35113341128249242</v>
      </c>
      <c r="P9" s="17">
        <v>0.2166903058447241</v>
      </c>
      <c r="Q9" s="17">
        <v>0.28626768880374698</v>
      </c>
      <c r="R9" s="17">
        <v>0.27105275939489709</v>
      </c>
      <c r="S9" s="17">
        <v>0.32897622036733137</v>
      </c>
      <c r="T9" s="17">
        <v>0.26207936810143623</v>
      </c>
      <c r="U9" s="17">
        <v>0.23888044987037479</v>
      </c>
      <c r="V9" s="17">
        <v>0.26929851976534891</v>
      </c>
      <c r="W9" s="17">
        <v>0.18164411477705361</v>
      </c>
      <c r="X9" s="17">
        <v>0.27013281196438921</v>
      </c>
      <c r="Y9" s="17">
        <v>0.218051711824366</v>
      </c>
      <c r="AA9" s="17">
        <v>0.14691165802955361</v>
      </c>
      <c r="AB9" s="17">
        <v>0.2009354205249439</v>
      </c>
      <c r="AC9" s="17">
        <v>0.28047255510801639</v>
      </c>
      <c r="AD9" s="17">
        <v>0.28333698445014438</v>
      </c>
      <c r="AE9" s="17">
        <v>0.25606719729846888</v>
      </c>
      <c r="AF9" s="17">
        <v>0.2746354468505085</v>
      </c>
      <c r="AG9" s="17">
        <v>0.29334634090113959</v>
      </c>
      <c r="AH9" s="17">
        <v>0.26445916848640311</v>
      </c>
      <c r="AI9" s="17">
        <v>0.2009901962308967</v>
      </c>
      <c r="AJ9" s="17">
        <v>0.24125589353491711</v>
      </c>
      <c r="AK9" s="17">
        <v>0.28820630103741712</v>
      </c>
      <c r="AL9" s="17">
        <v>0.2338469969682733</v>
      </c>
      <c r="AM9" s="17">
        <v>0.26434226721705401</v>
      </c>
      <c r="AN9" s="17">
        <v>0.31449405252232121</v>
      </c>
      <c r="AO9" s="17">
        <v>0.21630131689715409</v>
      </c>
      <c r="AP9" s="17">
        <v>0.17983188799725419</v>
      </c>
      <c r="AQ9" s="17">
        <v>0.27498801411955748</v>
      </c>
      <c r="AS9" s="17">
        <v>0.33197756314378402</v>
      </c>
      <c r="AT9" s="17">
        <v>0.20974686024799361</v>
      </c>
      <c r="AU9" s="17">
        <v>0.24842149235516109</v>
      </c>
      <c r="AV9" s="17">
        <v>9.5309783339066409E-2</v>
      </c>
      <c r="AW9" s="17">
        <v>0.3847165682266126</v>
      </c>
      <c r="AX9" s="17">
        <v>0.22739041842373209</v>
      </c>
      <c r="AY9" s="17">
        <v>0.24205860368724669</v>
      </c>
      <c r="AZ9" s="17">
        <v>0.2409518788065641</v>
      </c>
      <c r="BB9" s="17">
        <v>0.31844585824717492</v>
      </c>
      <c r="BC9" s="17">
        <v>0.14785145268955491</v>
      </c>
      <c r="BD9" s="17">
        <v>0.21476909844209149</v>
      </c>
      <c r="BE9" s="17">
        <v>0.1063200668087735</v>
      </c>
      <c r="BF9" s="17">
        <v>0.37547423744977149</v>
      </c>
      <c r="BG9" s="17">
        <v>0.19531434923346641</v>
      </c>
      <c r="BH9" s="17">
        <v>0.2465730139375201</v>
      </c>
      <c r="BI9" s="17">
        <v>0.24955783119922439</v>
      </c>
      <c r="BJ9" s="17">
        <v>0.44583001845122711</v>
      </c>
    </row>
    <row r="10" spans="2:64" ht="18.95" customHeight="1">
      <c r="B10" s="20" t="s">
        <v>220</v>
      </c>
      <c r="C10" s="17">
        <v>9.7393726640524092E-2</v>
      </c>
      <c r="D10" s="17">
        <v>0.14179192311641051</v>
      </c>
      <c r="E10" s="17">
        <v>0.1640359064805996</v>
      </c>
      <c r="F10" s="17">
        <v>0.13337760561956949</v>
      </c>
      <c r="G10" s="17">
        <v>5.7417253255026578E-2</v>
      </c>
      <c r="H10" s="17">
        <v>7.253517606802129E-2</v>
      </c>
      <c r="I10" s="17">
        <v>3.3842517284346098E-2</v>
      </c>
      <c r="K10" s="17">
        <v>9.9448568221159342E-2</v>
      </c>
      <c r="L10" s="17">
        <v>9.5817076231921469E-2</v>
      </c>
      <c r="N10" s="17">
        <v>9.1373538536406354E-2</v>
      </c>
      <c r="O10" s="17">
        <v>7.9739148795047218E-2</v>
      </c>
      <c r="P10" s="17">
        <v>7.5789422773908141E-2</v>
      </c>
      <c r="Q10" s="17">
        <v>9.5488935533396241E-2</v>
      </c>
      <c r="R10" s="17">
        <v>7.744268487501689E-2</v>
      </c>
      <c r="S10" s="17">
        <v>0.1024037098773075</v>
      </c>
      <c r="T10" s="17">
        <v>9.0492216923094421E-2</v>
      </c>
      <c r="U10" s="17">
        <v>0.1278678560162044</v>
      </c>
      <c r="V10" s="17">
        <v>8.0452067142279551E-2</v>
      </c>
      <c r="W10" s="17">
        <v>0.12616860212383671</v>
      </c>
      <c r="X10" s="17">
        <v>0.103270106145326</v>
      </c>
      <c r="Y10" s="17">
        <v>7.8495421431510906E-2</v>
      </c>
      <c r="AA10" s="17">
        <v>0.1508672942565128</v>
      </c>
      <c r="AB10" s="17">
        <v>0.1043068916400121</v>
      </c>
      <c r="AC10" s="17">
        <v>0.12286682722761789</v>
      </c>
      <c r="AD10" s="17">
        <v>8.8027945246692441E-2</v>
      </c>
      <c r="AE10" s="17">
        <v>8.8913116630757086E-2</v>
      </c>
      <c r="AF10" s="17">
        <v>0.1045283196236724</v>
      </c>
      <c r="AG10" s="17">
        <v>0.1072912238869438</v>
      </c>
      <c r="AH10" s="17">
        <v>5.6009838794335208E-2</v>
      </c>
      <c r="AI10" s="17">
        <v>0.13035699894608119</v>
      </c>
      <c r="AJ10" s="17">
        <v>5.8214700086925038E-2</v>
      </c>
      <c r="AK10" s="17">
        <v>9.0381687077137382E-2</v>
      </c>
      <c r="AL10" s="17">
        <v>8.8372827840650509E-2</v>
      </c>
      <c r="AM10" s="17">
        <v>9.6529633359290101E-2</v>
      </c>
      <c r="AN10" s="17">
        <v>0.1498135388766669</v>
      </c>
      <c r="AO10" s="17">
        <v>8.0029754514152451E-2</v>
      </c>
      <c r="AP10" s="17">
        <v>0.1248772993254</v>
      </c>
      <c r="AQ10" s="17">
        <v>7.1286614194202985E-2</v>
      </c>
      <c r="AS10" s="17">
        <v>7.6400537439085703E-2</v>
      </c>
      <c r="AT10" s="17">
        <v>0.1025324514907907</v>
      </c>
      <c r="AU10" s="17">
        <v>9.3672005142487566E-2</v>
      </c>
      <c r="AV10" s="17">
        <v>0.1068488907320314</v>
      </c>
      <c r="AW10" s="17">
        <v>0.1003386114049018</v>
      </c>
      <c r="AX10" s="17">
        <v>0.1198663379441731</v>
      </c>
      <c r="AY10" s="17">
        <v>0.18630494983014559</v>
      </c>
      <c r="AZ10" s="17">
        <v>8.6743007908522823E-2</v>
      </c>
      <c r="BB10" s="17">
        <v>8.3118230110228841E-2</v>
      </c>
      <c r="BC10" s="17">
        <v>0.1190634025153576</v>
      </c>
      <c r="BD10" s="17">
        <v>0.10101692347439641</v>
      </c>
      <c r="BE10" s="17">
        <v>9.7725809995021201E-2</v>
      </c>
      <c r="BF10" s="17">
        <v>8.5532227706019467E-2</v>
      </c>
      <c r="BG10" s="17">
        <v>0.15078911856330959</v>
      </c>
      <c r="BH10" s="17">
        <v>0.11232420414626459</v>
      </c>
      <c r="BI10" s="17">
        <v>8.2955795604660917E-2</v>
      </c>
      <c r="BJ10" s="17">
        <v>7.1310935881317511E-2</v>
      </c>
    </row>
    <row r="11" spans="2:64" ht="18.95" customHeight="1">
      <c r="B11" s="20" t="s">
        <v>221</v>
      </c>
      <c r="C11" s="17">
        <v>0.14236615132530009</v>
      </c>
      <c r="D11" s="17">
        <v>0.1144936478097239</v>
      </c>
      <c r="E11" s="17">
        <v>0.1539072977615743</v>
      </c>
      <c r="F11" s="17">
        <v>0.1500783780232606</v>
      </c>
      <c r="G11" s="17">
        <v>0.16186573029774079</v>
      </c>
      <c r="H11" s="17">
        <v>0.13669608005837169</v>
      </c>
      <c r="I11" s="17">
        <v>0.13311273888133701</v>
      </c>
      <c r="K11" s="17">
        <v>0.1194815520241173</v>
      </c>
      <c r="L11" s="17">
        <v>0.16431744093163411</v>
      </c>
      <c r="N11" s="17">
        <v>0.2027806150443828</v>
      </c>
      <c r="O11" s="17">
        <v>0.1241351118017745</v>
      </c>
      <c r="P11" s="17">
        <v>0.22294519790492889</v>
      </c>
      <c r="Q11" s="17">
        <v>0.16630934923914631</v>
      </c>
      <c r="R11" s="17">
        <v>0.11560332404489281</v>
      </c>
      <c r="S11" s="17">
        <v>0.1424366880721559</v>
      </c>
      <c r="T11" s="17">
        <v>0.1112957848604348</v>
      </c>
      <c r="U11" s="17">
        <v>0.1144118832280813</v>
      </c>
      <c r="V11" s="17">
        <v>0.15806362051535691</v>
      </c>
      <c r="W11" s="17">
        <v>0.1408911382401756</v>
      </c>
      <c r="X11" s="17">
        <v>0.13270050344660081</v>
      </c>
      <c r="Y11" s="17">
        <v>0.1146145399516221</v>
      </c>
      <c r="AA11" s="17">
        <v>0.21586122485020889</v>
      </c>
      <c r="AB11" s="17">
        <v>0.2117920148514596</v>
      </c>
      <c r="AC11" s="17">
        <v>0.16549731477742549</v>
      </c>
      <c r="AD11" s="17">
        <v>0.1426870966618019</v>
      </c>
      <c r="AE11" s="17">
        <v>0.11167028347639101</v>
      </c>
      <c r="AF11" s="17">
        <v>0.14940498718540199</v>
      </c>
      <c r="AG11" s="17">
        <v>0.1719072339808006</v>
      </c>
      <c r="AH11" s="17">
        <v>0.16901861014484121</v>
      </c>
      <c r="AI11" s="17">
        <v>0.12582320426760571</v>
      </c>
      <c r="AJ11" s="17">
        <v>0.19106025956045999</v>
      </c>
      <c r="AK11" s="17">
        <v>8.6169993182015778E-2</v>
      </c>
      <c r="AL11" s="17">
        <v>0.16117889376875599</v>
      </c>
      <c r="AM11" s="17">
        <v>0.11553460788212271</v>
      </c>
      <c r="AN11" s="17">
        <v>9.5541779577090785E-2</v>
      </c>
      <c r="AO11" s="17">
        <v>7.9529922760235808E-2</v>
      </c>
      <c r="AP11" s="17">
        <v>6.8828677934802671E-2</v>
      </c>
      <c r="AQ11" s="17">
        <v>0.1190233425883751</v>
      </c>
      <c r="AS11" s="17">
        <v>8.8980184110539526E-2</v>
      </c>
      <c r="AT11" s="17">
        <v>0.17149222788009341</v>
      </c>
      <c r="AU11" s="17">
        <v>0.17292204145034201</v>
      </c>
      <c r="AV11" s="17">
        <v>0.19750392110934639</v>
      </c>
      <c r="AW11" s="17">
        <v>7.0828418899459081E-2</v>
      </c>
      <c r="AX11" s="17">
        <v>0.223744461028625</v>
      </c>
      <c r="AY11" s="17">
        <v>9.4826474006158082E-2</v>
      </c>
      <c r="AZ11" s="17">
        <v>0.1490089868592803</v>
      </c>
      <c r="BB11" s="17">
        <v>9.7939495464071033E-2</v>
      </c>
      <c r="BC11" s="17">
        <v>0.17790332605962569</v>
      </c>
      <c r="BD11" s="17">
        <v>0.17671382717746259</v>
      </c>
      <c r="BE11" s="17">
        <v>0.18798701746535951</v>
      </c>
      <c r="BF11" s="17">
        <v>9.5995023576088717E-2</v>
      </c>
      <c r="BG11" s="17">
        <v>0.2300807146436985</v>
      </c>
      <c r="BH11" s="17">
        <v>0.12668234546354171</v>
      </c>
      <c r="BI11" s="17">
        <v>0.1403958943395904</v>
      </c>
      <c r="BJ11" s="17">
        <v>0.15390558582096109</v>
      </c>
    </row>
    <row r="12" spans="2:64" ht="18.95" customHeight="1">
      <c r="B12" s="20" t="s">
        <v>222</v>
      </c>
      <c r="C12" s="17">
        <v>8.593617507463687E-2</v>
      </c>
      <c r="D12" s="17">
        <v>0.14333868557802229</v>
      </c>
      <c r="E12" s="17">
        <v>9.9309811497336586E-2</v>
      </c>
      <c r="F12" s="17">
        <v>0.10159908901029641</v>
      </c>
      <c r="G12" s="17">
        <v>7.2510362590737662E-2</v>
      </c>
      <c r="H12" s="17">
        <v>6.4581021764042026E-2</v>
      </c>
      <c r="I12" s="17">
        <v>4.9788462569334127E-2</v>
      </c>
      <c r="K12" s="17">
        <v>8.6108950771115439E-2</v>
      </c>
      <c r="L12" s="17">
        <v>8.5082522504327379E-2</v>
      </c>
      <c r="N12" s="17">
        <v>7.4879588274566838E-2</v>
      </c>
      <c r="O12" s="17">
        <v>0.12858483574810731</v>
      </c>
      <c r="P12" s="17">
        <v>0.1174672159547708</v>
      </c>
      <c r="Q12" s="17">
        <v>0.13043941061710379</v>
      </c>
      <c r="R12" s="17">
        <v>0.1021557318845667</v>
      </c>
      <c r="S12" s="17">
        <v>6.6716070439299058E-2</v>
      </c>
      <c r="T12" s="17">
        <v>8.9997307475309499E-2</v>
      </c>
      <c r="U12" s="17">
        <v>0.1061760714100262</v>
      </c>
      <c r="V12" s="17">
        <v>5.3487428935350037E-2</v>
      </c>
      <c r="W12" s="17">
        <v>8.3167004523263047E-2</v>
      </c>
      <c r="X12" s="17">
        <v>7.6887647254208435E-2</v>
      </c>
      <c r="Y12" s="17">
        <v>6.7002139247232889E-2</v>
      </c>
      <c r="AA12" s="17">
        <v>0.12044019742892</v>
      </c>
      <c r="AB12" s="17">
        <v>0.13386851875633241</v>
      </c>
      <c r="AC12" s="17">
        <v>9.7873027412437835E-2</v>
      </c>
      <c r="AD12" s="17">
        <v>7.8750268180832542E-2</v>
      </c>
      <c r="AE12" s="17">
        <v>9.8868845067249786E-2</v>
      </c>
      <c r="AF12" s="17">
        <v>8.0992847090742684E-2</v>
      </c>
      <c r="AG12" s="17">
        <v>0.10026713188215269</v>
      </c>
      <c r="AH12" s="17">
        <v>9.4983109389465178E-2</v>
      </c>
      <c r="AI12" s="17">
        <v>9.8657787530369412E-2</v>
      </c>
      <c r="AJ12" s="17">
        <v>5.1195676869504721E-2</v>
      </c>
      <c r="AK12" s="17">
        <v>4.7832957361197269E-2</v>
      </c>
      <c r="AL12" s="17">
        <v>0.13552719371779809</v>
      </c>
      <c r="AM12" s="17">
        <v>7.4563586575275995E-2</v>
      </c>
      <c r="AN12" s="17">
        <v>2.3803956582388871E-2</v>
      </c>
      <c r="AO12" s="17">
        <v>7.9586716629760704E-2</v>
      </c>
      <c r="AP12" s="17">
        <v>3.4557603921582428E-2</v>
      </c>
      <c r="AQ12" s="17">
        <v>6.928061924420946E-2</v>
      </c>
      <c r="AS12" s="17">
        <v>7.0766210385986406E-2</v>
      </c>
      <c r="AT12" s="17">
        <v>8.4131545247797965E-2</v>
      </c>
      <c r="AU12" s="17">
        <v>8.3545435603563034E-2</v>
      </c>
      <c r="AV12" s="17">
        <v>0.11409556801475559</v>
      </c>
      <c r="AW12" s="17">
        <v>9.6957636696320113E-2</v>
      </c>
      <c r="AX12" s="17">
        <v>8.0598585942316045E-2</v>
      </c>
      <c r="AY12" s="17">
        <v>0.10893976264647311</v>
      </c>
      <c r="AZ12" s="17">
        <v>8.3057720407467631E-2</v>
      </c>
      <c r="BB12" s="17">
        <v>7.9198749978619087E-2</v>
      </c>
      <c r="BC12" s="17">
        <v>9.8700419201464509E-2</v>
      </c>
      <c r="BD12" s="17">
        <v>6.2748418860288369E-2</v>
      </c>
      <c r="BE12" s="17">
        <v>0.12186214649523371</v>
      </c>
      <c r="BF12" s="17">
        <v>7.8615197940259812E-2</v>
      </c>
      <c r="BG12" s="17">
        <v>9.4486054595207397E-2</v>
      </c>
      <c r="BH12" s="17">
        <v>6.5455481382490369E-2</v>
      </c>
      <c r="BI12" s="17">
        <v>9.3622537573428879E-2</v>
      </c>
      <c r="BJ12" s="17">
        <v>4.863384563574312E-2</v>
      </c>
    </row>
    <row r="13" spans="2:64" ht="18.95" customHeight="1">
      <c r="B13" s="20" t="s">
        <v>223</v>
      </c>
      <c r="C13" s="17">
        <v>0.21662688876826611</v>
      </c>
      <c r="D13" s="17">
        <v>0.30330754270312532</v>
      </c>
      <c r="E13" s="17">
        <v>0.292221353562648</v>
      </c>
      <c r="F13" s="17">
        <v>0.2486835758188474</v>
      </c>
      <c r="G13" s="17">
        <v>0.2169320519047348</v>
      </c>
      <c r="H13" s="17">
        <v>0.15343948428771559</v>
      </c>
      <c r="I13" s="17">
        <v>0.1142056395613593</v>
      </c>
      <c r="K13" s="17">
        <v>0.19768840621632619</v>
      </c>
      <c r="L13" s="17">
        <v>0.23609787571859309</v>
      </c>
      <c r="N13" s="17">
        <v>0.14693280452605639</v>
      </c>
      <c r="O13" s="17">
        <v>0.23487276974756019</v>
      </c>
      <c r="P13" s="17">
        <v>0.20045648987657319</v>
      </c>
      <c r="Q13" s="17">
        <v>0.15319885750691281</v>
      </c>
      <c r="R13" s="17">
        <v>0.22854409491444111</v>
      </c>
      <c r="S13" s="17">
        <v>0.15435508593151909</v>
      </c>
      <c r="T13" s="17">
        <v>0.202297779017198</v>
      </c>
      <c r="U13" s="17">
        <v>0.22483038132904259</v>
      </c>
      <c r="V13" s="17">
        <v>0.2088451895757546</v>
      </c>
      <c r="W13" s="17">
        <v>0.2753514985772077</v>
      </c>
      <c r="X13" s="17">
        <v>0.2400833463764335</v>
      </c>
      <c r="Y13" s="17">
        <v>0.2471916277278037</v>
      </c>
      <c r="AA13" s="17">
        <v>0.21119074887189571</v>
      </c>
      <c r="AB13" s="17">
        <v>0.22858315085959871</v>
      </c>
      <c r="AC13" s="17">
        <v>0.17150844209813951</v>
      </c>
      <c r="AD13" s="17">
        <v>0.23486822457329831</v>
      </c>
      <c r="AE13" s="17">
        <v>0.24258348323744089</v>
      </c>
      <c r="AF13" s="17">
        <v>0.17961310849706591</v>
      </c>
      <c r="AG13" s="17">
        <v>0.1807959765046796</v>
      </c>
      <c r="AH13" s="17">
        <v>0.19362236381265499</v>
      </c>
      <c r="AI13" s="17">
        <v>0.2049856564352022</v>
      </c>
      <c r="AJ13" s="17">
        <v>0.17835177165647961</v>
      </c>
      <c r="AK13" s="17">
        <v>0.2173772392494619</v>
      </c>
      <c r="AL13" s="17">
        <v>0.16843453094792341</v>
      </c>
      <c r="AM13" s="17">
        <v>0.29755440835416569</v>
      </c>
      <c r="AN13" s="17">
        <v>0.26944849949612792</v>
      </c>
      <c r="AO13" s="17">
        <v>0.32608845133913839</v>
      </c>
      <c r="AP13" s="17">
        <v>0.30812048442920348</v>
      </c>
      <c r="AQ13" s="17">
        <v>0.26039605176876168</v>
      </c>
      <c r="AS13" s="17">
        <v>0.18745755116580029</v>
      </c>
      <c r="AT13" s="17">
        <v>0.23501290465326771</v>
      </c>
      <c r="AU13" s="17">
        <v>0.18769545825378101</v>
      </c>
      <c r="AV13" s="17">
        <v>0.28272103035346918</v>
      </c>
      <c r="AW13" s="17">
        <v>0.1175819611708073</v>
      </c>
      <c r="AX13" s="17">
        <v>0.1808487568166712</v>
      </c>
      <c r="AY13" s="17">
        <v>0.23883290479846639</v>
      </c>
      <c r="AZ13" s="17">
        <v>0.27443893713734019</v>
      </c>
      <c r="BB13" s="17">
        <v>0.20774053662443839</v>
      </c>
      <c r="BC13" s="17">
        <v>0.25875364179944937</v>
      </c>
      <c r="BD13" s="17">
        <v>0.19823823568307539</v>
      </c>
      <c r="BE13" s="17">
        <v>0.29525486648062682</v>
      </c>
      <c r="BF13" s="17">
        <v>0.14429404499646281</v>
      </c>
      <c r="BG13" s="17">
        <v>0.19042361782645029</v>
      </c>
      <c r="BH13" s="17">
        <v>0.27423402018174597</v>
      </c>
      <c r="BI13" s="17">
        <v>0.22313324948906399</v>
      </c>
      <c r="BJ13" s="17">
        <v>0.15982213205016299</v>
      </c>
    </row>
    <row r="14" spans="2:64" ht="18.95" customHeight="1">
      <c r="B14" s="20" t="s">
        <v>224</v>
      </c>
      <c r="C14" s="17">
        <v>0.20304464665449329</v>
      </c>
      <c r="D14" s="17">
        <v>0.2084931843829694</v>
      </c>
      <c r="E14" s="17">
        <v>0.1444606889441977</v>
      </c>
      <c r="F14" s="17">
        <v>0.1886246534773946</v>
      </c>
      <c r="G14" s="17">
        <v>0.19084405190162429</v>
      </c>
      <c r="H14" s="17">
        <v>0.2126953534585575</v>
      </c>
      <c r="I14" s="17">
        <v>0.26222288036216879</v>
      </c>
      <c r="K14" s="17">
        <v>0.25647045054881512</v>
      </c>
      <c r="L14" s="17">
        <v>0.14940594050045161</v>
      </c>
      <c r="N14" s="17">
        <v>0.2214507910885096</v>
      </c>
      <c r="O14" s="17">
        <v>8.1534722625018707E-2</v>
      </c>
      <c r="P14" s="17">
        <v>0.16665136764509481</v>
      </c>
      <c r="Q14" s="17">
        <v>0.16829575829969409</v>
      </c>
      <c r="R14" s="17">
        <v>0.2052014048861853</v>
      </c>
      <c r="S14" s="17">
        <v>0.2051122253123869</v>
      </c>
      <c r="T14" s="17">
        <v>0.24383754362252691</v>
      </c>
      <c r="U14" s="17">
        <v>0.18783335814627081</v>
      </c>
      <c r="V14" s="17">
        <v>0.22985317406590999</v>
      </c>
      <c r="W14" s="17">
        <v>0.1927776417584634</v>
      </c>
      <c r="X14" s="17">
        <v>0.17692558481304199</v>
      </c>
      <c r="Y14" s="17">
        <v>0.27464455981746438</v>
      </c>
      <c r="AA14" s="17">
        <v>0.15472887656290879</v>
      </c>
      <c r="AB14" s="17">
        <v>0.1205140033676534</v>
      </c>
      <c r="AC14" s="17">
        <v>0.1617818333763627</v>
      </c>
      <c r="AD14" s="17">
        <v>0.17232948088723049</v>
      </c>
      <c r="AE14" s="17">
        <v>0.20189707428969239</v>
      </c>
      <c r="AF14" s="17">
        <v>0.2108252907526087</v>
      </c>
      <c r="AG14" s="17">
        <v>0.14639209284428359</v>
      </c>
      <c r="AH14" s="17">
        <v>0.2219069093723004</v>
      </c>
      <c r="AI14" s="17">
        <v>0.23918615658984499</v>
      </c>
      <c r="AJ14" s="17">
        <v>0.27992169829171337</v>
      </c>
      <c r="AK14" s="17">
        <v>0.27003182209277071</v>
      </c>
      <c r="AL14" s="17">
        <v>0.21263955675659871</v>
      </c>
      <c r="AM14" s="17">
        <v>0.15147549661209159</v>
      </c>
      <c r="AN14" s="17">
        <v>0.14689817294540439</v>
      </c>
      <c r="AO14" s="17">
        <v>0.21846383785955839</v>
      </c>
      <c r="AP14" s="17">
        <v>0.28378404639175742</v>
      </c>
      <c r="AQ14" s="17">
        <v>0.20502535808489319</v>
      </c>
      <c r="AS14" s="17">
        <v>0.2444179537548041</v>
      </c>
      <c r="AT14" s="17">
        <v>0.1970840104800565</v>
      </c>
      <c r="AU14" s="17">
        <v>0.21374356719466539</v>
      </c>
      <c r="AV14" s="17">
        <v>0.20352080645133089</v>
      </c>
      <c r="AW14" s="17">
        <v>0.22957680360189889</v>
      </c>
      <c r="AX14" s="17">
        <v>0.1675514398444824</v>
      </c>
      <c r="AY14" s="17">
        <v>0.12903730503150981</v>
      </c>
      <c r="AZ14" s="17">
        <v>0.16579946888082489</v>
      </c>
      <c r="BB14" s="17">
        <v>0.21355712957546771</v>
      </c>
      <c r="BC14" s="17">
        <v>0.19772775773454759</v>
      </c>
      <c r="BD14" s="17">
        <v>0.2465134963626858</v>
      </c>
      <c r="BE14" s="17">
        <v>0.1908500927549853</v>
      </c>
      <c r="BF14" s="17">
        <v>0.22008926833139761</v>
      </c>
      <c r="BG14" s="17">
        <v>0.1389061451378677</v>
      </c>
      <c r="BH14" s="17">
        <v>0.17473093488843711</v>
      </c>
      <c r="BI14" s="17">
        <v>0.21033469179403139</v>
      </c>
      <c r="BJ14" s="17">
        <v>0.1204974821605882</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227</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219</v>
      </c>
      <c r="C9" s="17">
        <v>0.27885496536973742</v>
      </c>
      <c r="D9" s="17">
        <v>0.10888099400736639</v>
      </c>
      <c r="E9" s="17">
        <v>0.1829693836541022</v>
      </c>
      <c r="F9" s="17">
        <v>0.2085993934198743</v>
      </c>
      <c r="G9" s="17">
        <v>0.33832479834762719</v>
      </c>
      <c r="H9" s="17">
        <v>0.380453116020532</v>
      </c>
      <c r="I9" s="17">
        <v>0.4081807114309674</v>
      </c>
      <c r="K9" s="17">
        <v>0.26896672806758543</v>
      </c>
      <c r="L9" s="17">
        <v>0.28976664224757892</v>
      </c>
      <c r="N9" s="17">
        <v>0.30052712714982782</v>
      </c>
      <c r="O9" s="17">
        <v>0.39908678620905541</v>
      </c>
      <c r="P9" s="17">
        <v>0.24507164893722219</v>
      </c>
      <c r="Q9" s="17">
        <v>0.30152591856191169</v>
      </c>
      <c r="R9" s="17">
        <v>0.33966296263978041</v>
      </c>
      <c r="S9" s="17">
        <v>0.33919346154407498</v>
      </c>
      <c r="T9" s="17">
        <v>0.22328739148148649</v>
      </c>
      <c r="U9" s="17">
        <v>0.2506664930859081</v>
      </c>
      <c r="V9" s="17">
        <v>0.2244149127016713</v>
      </c>
      <c r="W9" s="17">
        <v>0.24796224177654161</v>
      </c>
      <c r="X9" s="17">
        <v>0.27897790889730367</v>
      </c>
      <c r="Y9" s="17">
        <v>0.2709096814237924</v>
      </c>
      <c r="AA9" s="17">
        <v>0.17531471849564359</v>
      </c>
      <c r="AB9" s="17">
        <v>0.19143260773867929</v>
      </c>
      <c r="AC9" s="17">
        <v>0.26735102544849421</v>
      </c>
      <c r="AD9" s="17">
        <v>0.34188267160769281</v>
      </c>
      <c r="AE9" s="17">
        <v>0.21141480986677169</v>
      </c>
      <c r="AF9" s="17">
        <v>0.28379178596080629</v>
      </c>
      <c r="AG9" s="17">
        <v>0.33225865535481408</v>
      </c>
      <c r="AH9" s="17">
        <v>0.32692943306419259</v>
      </c>
      <c r="AI9" s="17">
        <v>0.2181864947677733</v>
      </c>
      <c r="AJ9" s="17">
        <v>0.27018188580470731</v>
      </c>
      <c r="AK9" s="17">
        <v>0.2845325793250788</v>
      </c>
      <c r="AL9" s="17">
        <v>0.2962150027918849</v>
      </c>
      <c r="AM9" s="17">
        <v>0.33845341686109098</v>
      </c>
      <c r="AN9" s="17">
        <v>0.31464888686186498</v>
      </c>
      <c r="AO9" s="17">
        <v>0.23913246247595649</v>
      </c>
      <c r="AP9" s="17">
        <v>0.25139657493530332</v>
      </c>
      <c r="AQ9" s="17">
        <v>0.34546753252020412</v>
      </c>
      <c r="AS9" s="17">
        <v>0.37791731249922328</v>
      </c>
      <c r="AT9" s="17">
        <v>0.23644026024884771</v>
      </c>
      <c r="AU9" s="17">
        <v>0.21368375925330149</v>
      </c>
      <c r="AV9" s="17">
        <v>0.116565639474093</v>
      </c>
      <c r="AW9" s="17">
        <v>0.38638403194315629</v>
      </c>
      <c r="AX9" s="17">
        <v>0.35142632285360548</v>
      </c>
      <c r="AY9" s="17">
        <v>0.18483084735696961</v>
      </c>
      <c r="AZ9" s="17">
        <v>0.28440746791546567</v>
      </c>
      <c r="BB9" s="17">
        <v>0.32537249661819162</v>
      </c>
      <c r="BC9" s="17">
        <v>0.19010727892901891</v>
      </c>
      <c r="BD9" s="17">
        <v>0.20737564071951689</v>
      </c>
      <c r="BE9" s="17">
        <v>0.1280514740929746</v>
      </c>
      <c r="BF9" s="17">
        <v>0.3800566707109499</v>
      </c>
      <c r="BG9" s="17">
        <v>0.31247563589644339</v>
      </c>
      <c r="BH9" s="17">
        <v>0.30086249881278848</v>
      </c>
      <c r="BI9" s="17">
        <v>0.28582246836488723</v>
      </c>
      <c r="BJ9" s="17">
        <v>0.48143830699205009</v>
      </c>
    </row>
    <row r="10" spans="2:64" ht="18.95" customHeight="1">
      <c r="B10" s="20" t="s">
        <v>220</v>
      </c>
      <c r="C10" s="17">
        <v>8.1197160657257447E-2</v>
      </c>
      <c r="D10" s="17">
        <v>0.1487950741806621</v>
      </c>
      <c r="E10" s="17">
        <v>0.11499945076686439</v>
      </c>
      <c r="F10" s="17">
        <v>8.1255670909838623E-2</v>
      </c>
      <c r="G10" s="17">
        <v>9.0365875163591611E-2</v>
      </c>
      <c r="H10" s="17">
        <v>5.4704499473091937E-2</v>
      </c>
      <c r="I10" s="17">
        <v>1.991430349673198E-2</v>
      </c>
      <c r="K10" s="17">
        <v>8.1307802156469933E-2</v>
      </c>
      <c r="L10" s="17">
        <v>8.1449571310928323E-2</v>
      </c>
      <c r="N10" s="17">
        <v>9.2410451884781253E-2</v>
      </c>
      <c r="O10" s="17">
        <v>6.3069829392601195E-2</v>
      </c>
      <c r="P10" s="17">
        <v>0.10572834413429399</v>
      </c>
      <c r="Q10" s="17">
        <v>0.1072941660592351</v>
      </c>
      <c r="R10" s="17">
        <v>6.3888063817504587E-2</v>
      </c>
      <c r="S10" s="17">
        <v>4.1322702782209147E-2</v>
      </c>
      <c r="T10" s="17">
        <v>8.4111838465680697E-2</v>
      </c>
      <c r="U10" s="17">
        <v>8.5437640768113096E-2</v>
      </c>
      <c r="V10" s="17">
        <v>6.3908854383803462E-2</v>
      </c>
      <c r="W10" s="17">
        <v>0.11284138766800671</v>
      </c>
      <c r="X10" s="17">
        <v>8.4221100166107621E-2</v>
      </c>
      <c r="Y10" s="17">
        <v>6.2615049625921806E-2</v>
      </c>
      <c r="AA10" s="17">
        <v>0.27245791192950108</v>
      </c>
      <c r="AB10" s="17">
        <v>0.18386311437510169</v>
      </c>
      <c r="AC10" s="17">
        <v>6.5840441476428285E-2</v>
      </c>
      <c r="AD10" s="17">
        <v>6.5186432653478496E-2</v>
      </c>
      <c r="AE10" s="17">
        <v>9.9948430502411381E-2</v>
      </c>
      <c r="AF10" s="17">
        <v>9.6116949622782541E-2</v>
      </c>
      <c r="AG10" s="17">
        <v>9.4851846124450703E-2</v>
      </c>
      <c r="AH10" s="17">
        <v>5.0102384822043843E-2</v>
      </c>
      <c r="AI10" s="17">
        <v>9.201168917670878E-2</v>
      </c>
      <c r="AJ10" s="17">
        <v>5.9625150662080413E-2</v>
      </c>
      <c r="AK10" s="17">
        <v>5.6710907826064173E-2</v>
      </c>
      <c r="AL10" s="17">
        <v>3.4168294882724118E-2</v>
      </c>
      <c r="AM10" s="17">
        <v>8.8152443081382204E-2</v>
      </c>
      <c r="AN10" s="17">
        <v>0</v>
      </c>
      <c r="AO10" s="17">
        <v>1.8822175932943261E-2</v>
      </c>
      <c r="AP10" s="17">
        <v>5.9685046292281191E-2</v>
      </c>
      <c r="AQ10" s="17">
        <v>7.0061674383244232E-2</v>
      </c>
      <c r="AS10" s="17">
        <v>5.8739328102643727E-2</v>
      </c>
      <c r="AT10" s="17">
        <v>7.5638110233870667E-2</v>
      </c>
      <c r="AU10" s="17">
        <v>5.3480910463214612E-2</v>
      </c>
      <c r="AV10" s="17">
        <v>7.2016254181871159E-2</v>
      </c>
      <c r="AW10" s="17">
        <v>0.10784694124143961</v>
      </c>
      <c r="AX10" s="17">
        <v>8.0506868381289579E-2</v>
      </c>
      <c r="AY10" s="17">
        <v>0.18547863268871989</v>
      </c>
      <c r="AZ10" s="17">
        <v>9.5753354112745478E-2</v>
      </c>
      <c r="BB10" s="17">
        <v>6.5321838805295948E-2</v>
      </c>
      <c r="BC10" s="17">
        <v>9.5210338416496981E-2</v>
      </c>
      <c r="BD10" s="17">
        <v>6.1640095737046187E-2</v>
      </c>
      <c r="BE10" s="17">
        <v>7.3979913587885138E-2</v>
      </c>
      <c r="BF10" s="17">
        <v>8.0707833127021886E-2</v>
      </c>
      <c r="BG10" s="17">
        <v>0.11480689495989289</v>
      </c>
      <c r="BH10" s="17">
        <v>0.1381152099620688</v>
      </c>
      <c r="BI10" s="17">
        <v>7.4772007857545356E-2</v>
      </c>
      <c r="BJ10" s="17">
        <v>2.388364102347201E-2</v>
      </c>
    </row>
    <row r="11" spans="2:64" ht="18.95" customHeight="1">
      <c r="B11" s="20" t="s">
        <v>221</v>
      </c>
      <c r="C11" s="17">
        <v>0.15705448057970281</v>
      </c>
      <c r="D11" s="17">
        <v>0.13652550862452589</v>
      </c>
      <c r="E11" s="17">
        <v>0.15319416455702389</v>
      </c>
      <c r="F11" s="17">
        <v>0.17481321014000251</v>
      </c>
      <c r="G11" s="17">
        <v>0.15459263550041111</v>
      </c>
      <c r="H11" s="17">
        <v>0.1672412295693427</v>
      </c>
      <c r="I11" s="17">
        <v>0.15441373960990981</v>
      </c>
      <c r="K11" s="17">
        <v>0.14478926197946551</v>
      </c>
      <c r="L11" s="17">
        <v>0.1687010113486416</v>
      </c>
      <c r="N11" s="17">
        <v>0.20789642763933069</v>
      </c>
      <c r="O11" s="17">
        <v>0.1743093132156367</v>
      </c>
      <c r="P11" s="17">
        <v>0.22453866728377059</v>
      </c>
      <c r="Q11" s="17">
        <v>5.9556663191191427E-2</v>
      </c>
      <c r="R11" s="17">
        <v>0.1107841441282764</v>
      </c>
      <c r="S11" s="17">
        <v>0.1602952450770217</v>
      </c>
      <c r="T11" s="17">
        <v>0.1213090816036321</v>
      </c>
      <c r="U11" s="17">
        <v>0.15268487694273311</v>
      </c>
      <c r="V11" s="17">
        <v>0.22394883947315561</v>
      </c>
      <c r="W11" s="17">
        <v>0.13879754160565269</v>
      </c>
      <c r="X11" s="17">
        <v>0.1693987394896489</v>
      </c>
      <c r="Y11" s="17">
        <v>0.13262437580972869</v>
      </c>
      <c r="AA11" s="17">
        <v>0</v>
      </c>
      <c r="AB11" s="17">
        <v>0.1865337404287854</v>
      </c>
      <c r="AC11" s="17">
        <v>0.1380100519968869</v>
      </c>
      <c r="AD11" s="17">
        <v>0.1527138823496216</v>
      </c>
      <c r="AE11" s="17">
        <v>0.13974178210598101</v>
      </c>
      <c r="AF11" s="17">
        <v>0.1979679005128813</v>
      </c>
      <c r="AG11" s="17">
        <v>0.20044977530843211</v>
      </c>
      <c r="AH11" s="17">
        <v>0.14622708442118559</v>
      </c>
      <c r="AI11" s="17">
        <v>0.1260239582381463</v>
      </c>
      <c r="AJ11" s="17">
        <v>0.1467855200490415</v>
      </c>
      <c r="AK11" s="17">
        <v>0.1576832488956009</v>
      </c>
      <c r="AL11" s="17">
        <v>0.1862767454633103</v>
      </c>
      <c r="AM11" s="17">
        <v>0.12539503545704681</v>
      </c>
      <c r="AN11" s="17">
        <v>0.17450230957409221</v>
      </c>
      <c r="AO11" s="17">
        <v>0.12029426850756469</v>
      </c>
      <c r="AP11" s="17">
        <v>0.13841863483338179</v>
      </c>
      <c r="AQ11" s="17">
        <v>0.14583968210494791</v>
      </c>
      <c r="AS11" s="17">
        <v>0.1101984296569006</v>
      </c>
      <c r="AT11" s="17">
        <v>0.17877500370801061</v>
      </c>
      <c r="AU11" s="17">
        <v>0.23227312837530409</v>
      </c>
      <c r="AV11" s="17">
        <v>0.19059625143051909</v>
      </c>
      <c r="AW11" s="17">
        <v>0.10320373369205629</v>
      </c>
      <c r="AX11" s="17">
        <v>0.2238680283765043</v>
      </c>
      <c r="AY11" s="17">
        <v>0.1135141231012658</v>
      </c>
      <c r="AZ11" s="17">
        <v>0.1452687157298912</v>
      </c>
      <c r="BB11" s="17">
        <v>0.13254983731687919</v>
      </c>
      <c r="BC11" s="17">
        <v>0.16478484187126541</v>
      </c>
      <c r="BD11" s="17">
        <v>0.19662907448442071</v>
      </c>
      <c r="BE11" s="17">
        <v>0.21679399485652551</v>
      </c>
      <c r="BF11" s="17">
        <v>0.12528329178774031</v>
      </c>
      <c r="BG11" s="17">
        <v>0.23027316022303679</v>
      </c>
      <c r="BH11" s="17">
        <v>0.15645711910205631</v>
      </c>
      <c r="BI11" s="17">
        <v>0.13857891894774399</v>
      </c>
      <c r="BJ11" s="17">
        <v>0.1108910688621684</v>
      </c>
    </row>
    <row r="12" spans="2:64" ht="18.95" customHeight="1">
      <c r="B12" s="20" t="s">
        <v>222</v>
      </c>
      <c r="C12" s="17">
        <v>9.2230136561433321E-2</v>
      </c>
      <c r="D12" s="17">
        <v>0.15454288257221571</v>
      </c>
      <c r="E12" s="17">
        <v>0.1116348617158702</v>
      </c>
      <c r="F12" s="17">
        <v>0.10543929693557171</v>
      </c>
      <c r="G12" s="17">
        <v>7.5973094122239515E-2</v>
      </c>
      <c r="H12" s="17">
        <v>6.5068698181059301E-2</v>
      </c>
      <c r="I12" s="17">
        <v>5.65280131553818E-2</v>
      </c>
      <c r="K12" s="17">
        <v>8.517284150744206E-2</v>
      </c>
      <c r="L12" s="17">
        <v>9.8303375764979176E-2</v>
      </c>
      <c r="N12" s="17">
        <v>0.11168708870234891</v>
      </c>
      <c r="O12" s="17">
        <v>6.4621870710050044E-2</v>
      </c>
      <c r="P12" s="17">
        <v>4.7930227113320123E-2</v>
      </c>
      <c r="Q12" s="17">
        <v>0.13510869292815161</v>
      </c>
      <c r="R12" s="17">
        <v>9.2457718015393264E-2</v>
      </c>
      <c r="S12" s="17">
        <v>5.4762487878644593E-2</v>
      </c>
      <c r="T12" s="17">
        <v>9.0696486697566497E-2</v>
      </c>
      <c r="U12" s="17">
        <v>8.5627204874980586E-2</v>
      </c>
      <c r="V12" s="17">
        <v>6.4335560150343002E-2</v>
      </c>
      <c r="W12" s="17">
        <v>9.7930607401238517E-2</v>
      </c>
      <c r="X12" s="17">
        <v>0.13814140886508061</v>
      </c>
      <c r="Y12" s="17">
        <v>7.970655169068408E-2</v>
      </c>
      <c r="AA12" s="17">
        <v>0.14899228439318521</v>
      </c>
      <c r="AB12" s="17">
        <v>0.12347551341464071</v>
      </c>
      <c r="AC12" s="17">
        <v>0.1350591942560776</v>
      </c>
      <c r="AD12" s="17">
        <v>3.5192364595949009E-2</v>
      </c>
      <c r="AE12" s="17">
        <v>0.1166521923204961</v>
      </c>
      <c r="AF12" s="17">
        <v>6.8088529547406323E-2</v>
      </c>
      <c r="AG12" s="17">
        <v>0.10258702003438119</v>
      </c>
      <c r="AH12" s="17">
        <v>0.107476230619878</v>
      </c>
      <c r="AI12" s="17">
        <v>9.7640737665838598E-2</v>
      </c>
      <c r="AJ12" s="17">
        <v>0.1021365142608474</v>
      </c>
      <c r="AK12" s="17">
        <v>8.5025528574189255E-2</v>
      </c>
      <c r="AL12" s="17">
        <v>4.6115678112909862E-2</v>
      </c>
      <c r="AM12" s="17">
        <v>0.1202989552627413</v>
      </c>
      <c r="AN12" s="17">
        <v>9.738412500923492E-2</v>
      </c>
      <c r="AO12" s="17">
        <v>9.8751047316275958E-2</v>
      </c>
      <c r="AP12" s="17">
        <v>6.3084540962613844E-2</v>
      </c>
      <c r="AQ12" s="17">
        <v>3.3507420843061679E-2</v>
      </c>
      <c r="AS12" s="17">
        <v>8.3034191615536698E-2</v>
      </c>
      <c r="AT12" s="17">
        <v>9.2943385274099802E-2</v>
      </c>
      <c r="AU12" s="17">
        <v>0.1123905749959806</v>
      </c>
      <c r="AV12" s="17">
        <v>0.1021119613739576</v>
      </c>
      <c r="AW12" s="17">
        <v>5.7846946557214077E-2</v>
      </c>
      <c r="AX12" s="17">
        <v>0.14401173628120939</v>
      </c>
      <c r="AY12" s="17">
        <v>9.2134646085179142E-2</v>
      </c>
      <c r="AZ12" s="17">
        <v>0.10247965953629801</v>
      </c>
      <c r="BB12" s="17">
        <v>6.2798333876706358E-2</v>
      </c>
      <c r="BC12" s="17">
        <v>0.12589592776042219</v>
      </c>
      <c r="BD12" s="17">
        <v>0.13043976716083111</v>
      </c>
      <c r="BE12" s="17">
        <v>0.1228965370904542</v>
      </c>
      <c r="BF12" s="17">
        <v>5.2094180069786077E-2</v>
      </c>
      <c r="BG12" s="17">
        <v>0.15400668470881801</v>
      </c>
      <c r="BH12" s="17">
        <v>7.5550059174674875E-2</v>
      </c>
      <c r="BI12" s="17">
        <v>9.4396865922189654E-2</v>
      </c>
      <c r="BJ12" s="17">
        <v>7.3445213182566069E-2</v>
      </c>
    </row>
    <row r="13" spans="2:64" ht="18.95" customHeight="1">
      <c r="B13" s="20" t="s">
        <v>223</v>
      </c>
      <c r="C13" s="17">
        <v>0.18974017016436789</v>
      </c>
      <c r="D13" s="17">
        <v>0.2290935581665802</v>
      </c>
      <c r="E13" s="17">
        <v>0.27277593962260749</v>
      </c>
      <c r="F13" s="17">
        <v>0.2438406369366875</v>
      </c>
      <c r="G13" s="17">
        <v>0.15469231521354029</v>
      </c>
      <c r="H13" s="17">
        <v>0.14553483154499561</v>
      </c>
      <c r="I13" s="17">
        <v>0.1107857225389071</v>
      </c>
      <c r="K13" s="17">
        <v>0.169712799078333</v>
      </c>
      <c r="L13" s="17">
        <v>0.21017458847799311</v>
      </c>
      <c r="N13" s="17">
        <v>9.9503136952481974E-2</v>
      </c>
      <c r="O13" s="17">
        <v>0.21708788416619351</v>
      </c>
      <c r="P13" s="17">
        <v>0.1705432270691904</v>
      </c>
      <c r="Q13" s="17">
        <v>0.20137898830665271</v>
      </c>
      <c r="R13" s="17">
        <v>0.2009550155352211</v>
      </c>
      <c r="S13" s="17">
        <v>0.17337440099443971</v>
      </c>
      <c r="T13" s="17">
        <v>0.24265791897212369</v>
      </c>
      <c r="U13" s="17">
        <v>0.24067340058610151</v>
      </c>
      <c r="V13" s="17">
        <v>0.17128091636905801</v>
      </c>
      <c r="W13" s="17">
        <v>0.22430416969485939</v>
      </c>
      <c r="X13" s="17">
        <v>0.16424511265116021</v>
      </c>
      <c r="Y13" s="17">
        <v>0.18683450174560509</v>
      </c>
      <c r="AA13" s="17">
        <v>0.30448604090236642</v>
      </c>
      <c r="AB13" s="17">
        <v>0.2184205323116471</v>
      </c>
      <c r="AC13" s="17">
        <v>0.15343384116084</v>
      </c>
      <c r="AD13" s="17">
        <v>0.16341404898182171</v>
      </c>
      <c r="AE13" s="17">
        <v>0.23648361967103171</v>
      </c>
      <c r="AF13" s="17">
        <v>0.1747883005494659</v>
      </c>
      <c r="AG13" s="17">
        <v>0.12872058492365529</v>
      </c>
      <c r="AH13" s="17">
        <v>0.1488338618710188</v>
      </c>
      <c r="AI13" s="17">
        <v>0.1851701377730314</v>
      </c>
      <c r="AJ13" s="17">
        <v>0.1688847932621953</v>
      </c>
      <c r="AK13" s="17">
        <v>0.14615774035305459</v>
      </c>
      <c r="AL13" s="17">
        <v>0.248985070431959</v>
      </c>
      <c r="AM13" s="17">
        <v>0.17751302954420781</v>
      </c>
      <c r="AN13" s="17">
        <v>0.17139981422723169</v>
      </c>
      <c r="AO13" s="17">
        <v>0.25286439214201512</v>
      </c>
      <c r="AP13" s="17">
        <v>0.32249574900233352</v>
      </c>
      <c r="AQ13" s="17">
        <v>0.20216680520183761</v>
      </c>
      <c r="AS13" s="17">
        <v>0.1288183564993742</v>
      </c>
      <c r="AT13" s="17">
        <v>0.20258209007152961</v>
      </c>
      <c r="AU13" s="17">
        <v>0.15983011864912261</v>
      </c>
      <c r="AV13" s="17">
        <v>0.29847190063430001</v>
      </c>
      <c r="AW13" s="17">
        <v>0.14610377760206861</v>
      </c>
      <c r="AX13" s="17">
        <v>0.1195267715066837</v>
      </c>
      <c r="AY13" s="17">
        <v>0.2773342993865282</v>
      </c>
      <c r="AZ13" s="17">
        <v>0.22690669580108599</v>
      </c>
      <c r="BB13" s="17">
        <v>0.1679157062285758</v>
      </c>
      <c r="BC13" s="17">
        <v>0.20286391685322711</v>
      </c>
      <c r="BD13" s="17">
        <v>0.18014722261437949</v>
      </c>
      <c r="BE13" s="17">
        <v>0.27703317894874852</v>
      </c>
      <c r="BF13" s="17">
        <v>0.1360883785999909</v>
      </c>
      <c r="BG13" s="17">
        <v>0.11281014259006961</v>
      </c>
      <c r="BH13" s="17">
        <v>0.21711931868638759</v>
      </c>
      <c r="BI13" s="17">
        <v>0.23779721762587169</v>
      </c>
      <c r="BJ13" s="17">
        <v>0.16524645567716781</v>
      </c>
    </row>
    <row r="14" spans="2:64" ht="18.95" customHeight="1">
      <c r="B14" s="20" t="s">
        <v>224</v>
      </c>
      <c r="C14" s="17">
        <v>0.20092308666750111</v>
      </c>
      <c r="D14" s="17">
        <v>0.22216198244864979</v>
      </c>
      <c r="E14" s="17">
        <v>0.16442619968353159</v>
      </c>
      <c r="F14" s="17">
        <v>0.1860517916580253</v>
      </c>
      <c r="G14" s="17">
        <v>0.1860512816525903</v>
      </c>
      <c r="H14" s="17">
        <v>0.1869976252109784</v>
      </c>
      <c r="I14" s="17">
        <v>0.25017750976810182</v>
      </c>
      <c r="K14" s="17">
        <v>0.25005056721070412</v>
      </c>
      <c r="L14" s="17">
        <v>0.1516048108498789</v>
      </c>
      <c r="N14" s="17">
        <v>0.1879757676712295</v>
      </c>
      <c r="O14" s="17">
        <v>8.1824316306463279E-2</v>
      </c>
      <c r="P14" s="17">
        <v>0.20618788546220251</v>
      </c>
      <c r="Q14" s="17">
        <v>0.19513557095285761</v>
      </c>
      <c r="R14" s="17">
        <v>0.19225209586382419</v>
      </c>
      <c r="S14" s="17">
        <v>0.23105170172360989</v>
      </c>
      <c r="T14" s="17">
        <v>0.2379372827795104</v>
      </c>
      <c r="U14" s="17">
        <v>0.1849103837421637</v>
      </c>
      <c r="V14" s="17">
        <v>0.25211091692196858</v>
      </c>
      <c r="W14" s="17">
        <v>0.17816405185370099</v>
      </c>
      <c r="X14" s="17">
        <v>0.16501572993069891</v>
      </c>
      <c r="Y14" s="17">
        <v>0.26730983970426792</v>
      </c>
      <c r="AA14" s="17">
        <v>9.8749044279303685E-2</v>
      </c>
      <c r="AB14" s="17">
        <v>9.6274491731145828E-2</v>
      </c>
      <c r="AC14" s="17">
        <v>0.24030544566127299</v>
      </c>
      <c r="AD14" s="17">
        <v>0.24161059981143659</v>
      </c>
      <c r="AE14" s="17">
        <v>0.19575916553330819</v>
      </c>
      <c r="AF14" s="17">
        <v>0.17924653380665759</v>
      </c>
      <c r="AG14" s="17">
        <v>0.14113211825426661</v>
      </c>
      <c r="AH14" s="17">
        <v>0.2204310052016811</v>
      </c>
      <c r="AI14" s="17">
        <v>0.28096698237850182</v>
      </c>
      <c r="AJ14" s="17">
        <v>0.25238613596112808</v>
      </c>
      <c r="AK14" s="17">
        <v>0.26988999502601241</v>
      </c>
      <c r="AL14" s="17">
        <v>0.1882392083172118</v>
      </c>
      <c r="AM14" s="17">
        <v>0.15018711979353089</v>
      </c>
      <c r="AN14" s="17">
        <v>0.24206486432757621</v>
      </c>
      <c r="AO14" s="17">
        <v>0.27013565362524439</v>
      </c>
      <c r="AP14" s="17">
        <v>0.16491945397408639</v>
      </c>
      <c r="AQ14" s="17">
        <v>0.20295688494670461</v>
      </c>
      <c r="AS14" s="17">
        <v>0.24129238162632161</v>
      </c>
      <c r="AT14" s="17">
        <v>0.2136211504636415</v>
      </c>
      <c r="AU14" s="17">
        <v>0.2283415082630767</v>
      </c>
      <c r="AV14" s="17">
        <v>0.220237992905259</v>
      </c>
      <c r="AW14" s="17">
        <v>0.1986145689640649</v>
      </c>
      <c r="AX14" s="17">
        <v>8.0660272600707406E-2</v>
      </c>
      <c r="AY14" s="17">
        <v>0.14670745138133709</v>
      </c>
      <c r="AZ14" s="17">
        <v>0.14518410690451361</v>
      </c>
      <c r="BB14" s="17">
        <v>0.24604178715435121</v>
      </c>
      <c r="BC14" s="17">
        <v>0.22113769616956919</v>
      </c>
      <c r="BD14" s="17">
        <v>0.2237681992838057</v>
      </c>
      <c r="BE14" s="17">
        <v>0.1812449014234121</v>
      </c>
      <c r="BF14" s="17">
        <v>0.2257696457045108</v>
      </c>
      <c r="BG14" s="17">
        <v>7.5627481621739212E-2</v>
      </c>
      <c r="BH14" s="17">
        <v>0.1118957942620242</v>
      </c>
      <c r="BI14" s="17">
        <v>0.16863252128176209</v>
      </c>
      <c r="BJ14" s="17">
        <v>0.14509531426257549</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228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219</v>
      </c>
      <c r="C9" s="17">
        <v>0.25100659074248127</v>
      </c>
      <c r="D9" s="17">
        <v>0.1059649961886564</v>
      </c>
      <c r="E9" s="17">
        <v>0.1389836589062039</v>
      </c>
      <c r="F9" s="17">
        <v>0.20544871354370481</v>
      </c>
      <c r="G9" s="17">
        <v>0.2863425321869052</v>
      </c>
      <c r="H9" s="17">
        <v>0.3588637969049131</v>
      </c>
      <c r="I9" s="17">
        <v>0.37332118245372597</v>
      </c>
      <c r="K9" s="17">
        <v>0.22216882424682061</v>
      </c>
      <c r="L9" s="17">
        <v>0.27926718630326142</v>
      </c>
      <c r="N9" s="17">
        <v>0.26919146890719298</v>
      </c>
      <c r="O9" s="17">
        <v>0.36647950348641312</v>
      </c>
      <c r="P9" s="17">
        <v>0.245563274837759</v>
      </c>
      <c r="Q9" s="17">
        <v>0.31274256354585711</v>
      </c>
      <c r="R9" s="17">
        <v>0.26127342298068129</v>
      </c>
      <c r="S9" s="17">
        <v>0.33941811354799911</v>
      </c>
      <c r="T9" s="17">
        <v>0.2375442101375107</v>
      </c>
      <c r="U9" s="17">
        <v>0.2060363653844855</v>
      </c>
      <c r="V9" s="17">
        <v>0.21680926183991009</v>
      </c>
      <c r="W9" s="17">
        <v>0.2070522036155783</v>
      </c>
      <c r="X9" s="17">
        <v>0.24412973430674861</v>
      </c>
      <c r="Y9" s="17">
        <v>0.24672744459769291</v>
      </c>
      <c r="AA9" s="17">
        <v>0.1216401391556005</v>
      </c>
      <c r="AB9" s="17">
        <v>0.2789718422198264</v>
      </c>
      <c r="AC9" s="17">
        <v>0.27222237875274319</v>
      </c>
      <c r="AD9" s="17">
        <v>0.29940659616300258</v>
      </c>
      <c r="AE9" s="17">
        <v>0.18522097364076101</v>
      </c>
      <c r="AF9" s="17">
        <v>0.28285234837447021</v>
      </c>
      <c r="AG9" s="17">
        <v>0.25415081748150781</v>
      </c>
      <c r="AH9" s="17">
        <v>0.27581340242236441</v>
      </c>
      <c r="AI9" s="17">
        <v>0.21698083789780129</v>
      </c>
      <c r="AJ9" s="17">
        <v>0.25833895951421421</v>
      </c>
      <c r="AK9" s="17">
        <v>0.2005197650057769</v>
      </c>
      <c r="AL9" s="17">
        <v>0.2338139790922322</v>
      </c>
      <c r="AM9" s="17">
        <v>0.28817710376734917</v>
      </c>
      <c r="AN9" s="17">
        <v>0.33769318097147649</v>
      </c>
      <c r="AO9" s="17">
        <v>0.27931818082811471</v>
      </c>
      <c r="AP9" s="17">
        <v>0.1879068550825789</v>
      </c>
      <c r="AQ9" s="17">
        <v>0.3280817456764607</v>
      </c>
      <c r="AS9" s="17">
        <v>0.31537744632139469</v>
      </c>
      <c r="AT9" s="17">
        <v>0.1991050512477206</v>
      </c>
      <c r="AU9" s="17">
        <v>0.26110127193014188</v>
      </c>
      <c r="AV9" s="17">
        <v>0.1444583419958706</v>
      </c>
      <c r="AW9" s="17">
        <v>0.32710455690918261</v>
      </c>
      <c r="AX9" s="17">
        <v>0.2661410184232742</v>
      </c>
      <c r="AY9" s="17">
        <v>0.17110675521208629</v>
      </c>
      <c r="AZ9" s="17">
        <v>0.27655802543032942</v>
      </c>
      <c r="BB9" s="17">
        <v>0.26561979924791812</v>
      </c>
      <c r="BC9" s="17">
        <v>0.15901319213916401</v>
      </c>
      <c r="BD9" s="17">
        <v>0.2109059868010878</v>
      </c>
      <c r="BE9" s="17">
        <v>0.17110281237882799</v>
      </c>
      <c r="BF9" s="17">
        <v>0.36209611862084912</v>
      </c>
      <c r="BG9" s="17">
        <v>0.19358529258408691</v>
      </c>
      <c r="BH9" s="17">
        <v>0.24694851206512561</v>
      </c>
      <c r="BI9" s="17">
        <v>0.2249182353567383</v>
      </c>
      <c r="BJ9" s="17">
        <v>0.43294305703532471</v>
      </c>
    </row>
    <row r="10" spans="2:64" ht="18.95" customHeight="1">
      <c r="B10" s="20" t="s">
        <v>220</v>
      </c>
      <c r="C10" s="17">
        <v>9.7843690481512896E-2</v>
      </c>
      <c r="D10" s="17">
        <v>0.17626138350071879</v>
      </c>
      <c r="E10" s="17">
        <v>0.1518730990594086</v>
      </c>
      <c r="F10" s="17">
        <v>0.1355845523708693</v>
      </c>
      <c r="G10" s="17">
        <v>6.2560102307757035E-2</v>
      </c>
      <c r="H10" s="17">
        <v>5.5348967646846978E-2</v>
      </c>
      <c r="I10" s="17">
        <v>2.8956928224000839E-2</v>
      </c>
      <c r="K10" s="17">
        <v>9.1692069341409596E-2</v>
      </c>
      <c r="L10" s="17">
        <v>0.1032478720456487</v>
      </c>
      <c r="N10" s="17">
        <v>8.005238527226391E-2</v>
      </c>
      <c r="O10" s="17">
        <v>7.9348838918702078E-2</v>
      </c>
      <c r="P10" s="17">
        <v>0.10528714159815671</v>
      </c>
      <c r="Q10" s="17">
        <v>0.15802157426872401</v>
      </c>
      <c r="R10" s="17">
        <v>0.1049081084977824</v>
      </c>
      <c r="S10" s="17">
        <v>6.5749610333754357E-2</v>
      </c>
      <c r="T10" s="17">
        <v>9.125704625372684E-2</v>
      </c>
      <c r="U10" s="17">
        <v>9.5771094994681116E-2</v>
      </c>
      <c r="V10" s="17">
        <v>5.4135736464034287E-2</v>
      </c>
      <c r="W10" s="17">
        <v>0.1551743213205318</v>
      </c>
      <c r="X10" s="17">
        <v>9.1524049007167221E-2</v>
      </c>
      <c r="Y10" s="17">
        <v>7.96581857195542E-2</v>
      </c>
      <c r="AA10" s="17">
        <v>0.1797483297723913</v>
      </c>
      <c r="AB10" s="17">
        <v>0.1123790299801001</v>
      </c>
      <c r="AC10" s="17">
        <v>0.1006876202456225</v>
      </c>
      <c r="AD10" s="17">
        <v>8.4884937269397914E-2</v>
      </c>
      <c r="AE10" s="17">
        <v>0.1008187967574191</v>
      </c>
      <c r="AF10" s="17">
        <v>0.1132388698184477</v>
      </c>
      <c r="AG10" s="17">
        <v>0.14139261100282419</v>
      </c>
      <c r="AH10" s="17">
        <v>8.7398329134671451E-2</v>
      </c>
      <c r="AI10" s="17">
        <v>0.10669802432853299</v>
      </c>
      <c r="AJ10" s="17">
        <v>8.486867071172588E-2</v>
      </c>
      <c r="AK10" s="17">
        <v>4.9934990160848562E-2</v>
      </c>
      <c r="AL10" s="17">
        <v>6.2617276832587845E-2</v>
      </c>
      <c r="AM10" s="17">
        <v>7.3728142306747818E-2</v>
      </c>
      <c r="AN10" s="17">
        <v>7.4500553594218408E-2</v>
      </c>
      <c r="AO10" s="17">
        <v>9.8623544014008663E-2</v>
      </c>
      <c r="AP10" s="17">
        <v>9.4163930617790395E-2</v>
      </c>
      <c r="AQ10" s="17">
        <v>0.1025335020691707</v>
      </c>
      <c r="AS10" s="17">
        <v>7.616340960341321E-2</v>
      </c>
      <c r="AT10" s="17">
        <v>9.5808349104978915E-2</v>
      </c>
      <c r="AU10" s="17">
        <v>7.7504109822852746E-2</v>
      </c>
      <c r="AV10" s="17">
        <v>0.1150117045119753</v>
      </c>
      <c r="AW10" s="17">
        <v>0.12835827289800431</v>
      </c>
      <c r="AX10" s="17">
        <v>0.101320981405146</v>
      </c>
      <c r="AY10" s="17">
        <v>0.12665371796315569</v>
      </c>
      <c r="AZ10" s="17">
        <v>9.8857441286331282E-2</v>
      </c>
      <c r="BB10" s="17">
        <v>0.1004155471002014</v>
      </c>
      <c r="BC10" s="17">
        <v>0.1184705986704193</v>
      </c>
      <c r="BD10" s="17">
        <v>8.4594887065504581E-2</v>
      </c>
      <c r="BE10" s="17">
        <v>0.1107955793059574</v>
      </c>
      <c r="BF10" s="17">
        <v>9.0932263569890551E-2</v>
      </c>
      <c r="BG10" s="17">
        <v>0.13348983466722261</v>
      </c>
      <c r="BH10" s="17">
        <v>0.1146863030757639</v>
      </c>
      <c r="BI10" s="17">
        <v>5.4849554825302821E-2</v>
      </c>
      <c r="BJ10" s="17">
        <v>6.021560781983662E-2</v>
      </c>
    </row>
    <row r="11" spans="2:64" ht="18.95" customHeight="1">
      <c r="B11" s="20" t="s">
        <v>221</v>
      </c>
      <c r="C11" s="17">
        <v>0.14407560166847641</v>
      </c>
      <c r="D11" s="17">
        <v>0.16174632156854421</v>
      </c>
      <c r="E11" s="17">
        <v>0.12908995653329319</v>
      </c>
      <c r="F11" s="17">
        <v>0.13943802591783369</v>
      </c>
      <c r="G11" s="17">
        <v>0.1688663952051036</v>
      </c>
      <c r="H11" s="17">
        <v>0.16325509485435979</v>
      </c>
      <c r="I11" s="17">
        <v>0.11553336702834149</v>
      </c>
      <c r="K11" s="17">
        <v>0.13684594131616329</v>
      </c>
      <c r="L11" s="17">
        <v>0.151788104614337</v>
      </c>
      <c r="N11" s="17">
        <v>0.17369709665970659</v>
      </c>
      <c r="O11" s="17">
        <v>0.1268700886623059</v>
      </c>
      <c r="P11" s="17">
        <v>0.16573608987655511</v>
      </c>
      <c r="Q11" s="17">
        <v>0.14454823854570659</v>
      </c>
      <c r="R11" s="17">
        <v>0.12837487929247279</v>
      </c>
      <c r="S11" s="17">
        <v>0.1371317080779626</v>
      </c>
      <c r="T11" s="17">
        <v>0.12459761545191771</v>
      </c>
      <c r="U11" s="17">
        <v>0.14493192135678129</v>
      </c>
      <c r="V11" s="17">
        <v>0.15127074124909901</v>
      </c>
      <c r="W11" s="17">
        <v>0.1124653185179563</v>
      </c>
      <c r="X11" s="17">
        <v>0.17187608120518549</v>
      </c>
      <c r="Y11" s="17">
        <v>0.14999276138682521</v>
      </c>
      <c r="AA11" s="17">
        <v>0.1192218269213524</v>
      </c>
      <c r="AB11" s="17">
        <v>0.1407273017210306</v>
      </c>
      <c r="AC11" s="17">
        <v>0.14165392569036039</v>
      </c>
      <c r="AD11" s="17">
        <v>0.1978502064947516</v>
      </c>
      <c r="AE11" s="17">
        <v>0.145990949071124</v>
      </c>
      <c r="AF11" s="17">
        <v>0.1424702594978193</v>
      </c>
      <c r="AG11" s="17">
        <v>0.16915535572323759</v>
      </c>
      <c r="AH11" s="17">
        <v>0.15050359735947219</v>
      </c>
      <c r="AI11" s="17">
        <v>0.11813932958461799</v>
      </c>
      <c r="AJ11" s="17">
        <v>0.11312312107009311</v>
      </c>
      <c r="AK11" s="17">
        <v>0.12605157491706021</v>
      </c>
      <c r="AL11" s="17">
        <v>0.21408278425001051</v>
      </c>
      <c r="AM11" s="17">
        <v>0.16787624624827949</v>
      </c>
      <c r="AN11" s="17">
        <v>0.14454411358555541</v>
      </c>
      <c r="AO11" s="17">
        <v>8.1282711473558297E-2</v>
      </c>
      <c r="AP11" s="17">
        <v>0.1078431324864048</v>
      </c>
      <c r="AQ11" s="17">
        <v>6.5997162125517206E-2</v>
      </c>
      <c r="AS11" s="17">
        <v>8.92147099933982E-2</v>
      </c>
      <c r="AT11" s="17">
        <v>0.17959463097920941</v>
      </c>
      <c r="AU11" s="17">
        <v>0.18596920885612761</v>
      </c>
      <c r="AV11" s="17">
        <v>0.2041834253873295</v>
      </c>
      <c r="AW11" s="17">
        <v>7.8293120622121889E-2</v>
      </c>
      <c r="AX11" s="17">
        <v>0.20552752410436059</v>
      </c>
      <c r="AY11" s="17">
        <v>0.112314417818673</v>
      </c>
      <c r="AZ11" s="17">
        <v>0.1288965474765372</v>
      </c>
      <c r="BB11" s="17">
        <v>0.1121642469765998</v>
      </c>
      <c r="BC11" s="17">
        <v>0.16960178392458969</v>
      </c>
      <c r="BD11" s="17">
        <v>0.18571967820573451</v>
      </c>
      <c r="BE11" s="17">
        <v>0.20519315750974071</v>
      </c>
      <c r="BF11" s="17">
        <v>9.2057673335458723E-2</v>
      </c>
      <c r="BG11" s="17">
        <v>0.19366413535422319</v>
      </c>
      <c r="BH11" s="17">
        <v>0.1179746371651899</v>
      </c>
      <c r="BI11" s="17">
        <v>0.17830222635008669</v>
      </c>
      <c r="BJ11" s="17">
        <v>9.3698008330681273E-2</v>
      </c>
    </row>
    <row r="12" spans="2:64" ht="18.95" customHeight="1">
      <c r="B12" s="20" t="s">
        <v>222</v>
      </c>
      <c r="C12" s="17">
        <v>9.4873942923699939E-2</v>
      </c>
      <c r="D12" s="17">
        <v>0.1321913830187984</v>
      </c>
      <c r="E12" s="17">
        <v>0.12932261865276229</v>
      </c>
      <c r="F12" s="17">
        <v>0.12845094723326769</v>
      </c>
      <c r="G12" s="17">
        <v>8.699823157862259E-2</v>
      </c>
      <c r="H12" s="17">
        <v>5.3735802844209583E-2</v>
      </c>
      <c r="I12" s="17">
        <v>4.917508784700049E-2</v>
      </c>
      <c r="K12" s="17">
        <v>9.0083747282420537E-2</v>
      </c>
      <c r="L12" s="17">
        <v>9.9981453325873146E-2</v>
      </c>
      <c r="N12" s="17">
        <v>0.1278619582122647</v>
      </c>
      <c r="O12" s="17">
        <v>9.361668592961464E-2</v>
      </c>
      <c r="P12" s="17">
        <v>0.1377597070627796</v>
      </c>
      <c r="Q12" s="17">
        <v>9.6154449551323712E-2</v>
      </c>
      <c r="R12" s="17">
        <v>7.8383358037572362E-2</v>
      </c>
      <c r="S12" s="17">
        <v>0.10846301457584941</v>
      </c>
      <c r="T12" s="17">
        <v>6.9089163380358101E-2</v>
      </c>
      <c r="U12" s="17">
        <v>8.570909650821526E-2</v>
      </c>
      <c r="V12" s="17">
        <v>9.7144439688174336E-2</v>
      </c>
      <c r="W12" s="17">
        <v>9.3554991539536711E-2</v>
      </c>
      <c r="X12" s="17">
        <v>7.6136817008669658E-2</v>
      </c>
      <c r="Y12" s="17">
        <v>0.1028979541527011</v>
      </c>
      <c r="AA12" s="17">
        <v>0.1205527073132881</v>
      </c>
      <c r="AB12" s="17">
        <v>0.12305545999163089</v>
      </c>
      <c r="AC12" s="17">
        <v>0.16060827578062509</v>
      </c>
      <c r="AD12" s="17">
        <v>0.1132129876327149</v>
      </c>
      <c r="AE12" s="17">
        <v>0.1089480903011367</v>
      </c>
      <c r="AF12" s="17">
        <v>8.8592646375391687E-2</v>
      </c>
      <c r="AG12" s="17">
        <v>7.6799606251692382E-2</v>
      </c>
      <c r="AH12" s="17">
        <v>6.4139798185420857E-2</v>
      </c>
      <c r="AI12" s="17">
        <v>0.1059690508911926</v>
      </c>
      <c r="AJ12" s="17">
        <v>5.9614284258705498E-2</v>
      </c>
      <c r="AK12" s="17">
        <v>4.2935435580847343E-2</v>
      </c>
      <c r="AL12" s="17">
        <v>0.1054584759277173</v>
      </c>
      <c r="AM12" s="17">
        <v>0.12936264648149051</v>
      </c>
      <c r="AN12" s="17">
        <v>7.3757592461318341E-2</v>
      </c>
      <c r="AO12" s="17">
        <v>7.8134271233578606E-2</v>
      </c>
      <c r="AP12" s="17">
        <v>0.1248083450027703</v>
      </c>
      <c r="AQ12" s="17">
        <v>5.207743459156336E-2</v>
      </c>
      <c r="AS12" s="17">
        <v>0.1077852903317333</v>
      </c>
      <c r="AT12" s="17">
        <v>9.2134427374943248E-2</v>
      </c>
      <c r="AU12" s="17">
        <v>5.0605208010662428E-2</v>
      </c>
      <c r="AV12" s="17">
        <v>0.10041475102511439</v>
      </c>
      <c r="AW12" s="17">
        <v>7.7300759968714217E-2</v>
      </c>
      <c r="AX12" s="17">
        <v>0.17811219435715939</v>
      </c>
      <c r="AY12" s="17">
        <v>0.1122054318998362</v>
      </c>
      <c r="AZ12" s="17">
        <v>0.10532940625006321</v>
      </c>
      <c r="BB12" s="17">
        <v>0.1046629969301178</v>
      </c>
      <c r="BC12" s="17">
        <v>8.7309767205493383E-2</v>
      </c>
      <c r="BD12" s="17">
        <v>6.8013366593687105E-2</v>
      </c>
      <c r="BE12" s="17">
        <v>8.0797049085287231E-2</v>
      </c>
      <c r="BF12" s="17">
        <v>8.7335968095330535E-2</v>
      </c>
      <c r="BG12" s="17">
        <v>0.1866533905209124</v>
      </c>
      <c r="BH12" s="17">
        <v>0.13768462465706061</v>
      </c>
      <c r="BI12" s="17">
        <v>9.3248617742015288E-2</v>
      </c>
      <c r="BJ12" s="17">
        <v>9.6866158535601196E-2</v>
      </c>
    </row>
    <row r="13" spans="2:64" ht="18.95" customHeight="1">
      <c r="B13" s="20" t="s">
        <v>223</v>
      </c>
      <c r="C13" s="17">
        <v>0.17637694006210669</v>
      </c>
      <c r="D13" s="17">
        <v>0.20900504426593619</v>
      </c>
      <c r="E13" s="17">
        <v>0.26078380375560167</v>
      </c>
      <c r="F13" s="17">
        <v>0.19994172127059071</v>
      </c>
      <c r="G13" s="17">
        <v>0.18398167248118341</v>
      </c>
      <c r="H13" s="17">
        <v>0.12291025495494839</v>
      </c>
      <c r="I13" s="17">
        <v>9.6863950975372592E-2</v>
      </c>
      <c r="K13" s="17">
        <v>0.1611121411573577</v>
      </c>
      <c r="L13" s="17">
        <v>0.19209398819213411</v>
      </c>
      <c r="N13" s="17">
        <v>0.1117146131248172</v>
      </c>
      <c r="O13" s="17">
        <v>0.23653254124440251</v>
      </c>
      <c r="P13" s="17">
        <v>0.1368169705548081</v>
      </c>
      <c r="Q13" s="17">
        <v>0.1413694610100408</v>
      </c>
      <c r="R13" s="17">
        <v>0.17768821961215281</v>
      </c>
      <c r="S13" s="17">
        <v>0.14327845641104639</v>
      </c>
      <c r="T13" s="17">
        <v>0.18085581244840279</v>
      </c>
      <c r="U13" s="17">
        <v>0.20401834180105571</v>
      </c>
      <c r="V13" s="17">
        <v>0.2046946922279903</v>
      </c>
      <c r="W13" s="17">
        <v>0.21713272793571731</v>
      </c>
      <c r="X13" s="17">
        <v>0.18152848614298939</v>
      </c>
      <c r="Y13" s="17">
        <v>0.1535656099018721</v>
      </c>
      <c r="AA13" s="17">
        <v>0.18960330294435351</v>
      </c>
      <c r="AB13" s="17">
        <v>0.19259066758865651</v>
      </c>
      <c r="AC13" s="17">
        <v>0.153275176210208</v>
      </c>
      <c r="AD13" s="17">
        <v>0.1224365505261997</v>
      </c>
      <c r="AE13" s="17">
        <v>0.236100768518101</v>
      </c>
      <c r="AF13" s="17">
        <v>0.1789887100523142</v>
      </c>
      <c r="AG13" s="17">
        <v>0.14441932309104191</v>
      </c>
      <c r="AH13" s="17">
        <v>0.14534430210395069</v>
      </c>
      <c r="AI13" s="17">
        <v>0.17025809358985669</v>
      </c>
      <c r="AJ13" s="17">
        <v>0.1385657631694289</v>
      </c>
      <c r="AK13" s="17">
        <v>0.25183605670534198</v>
      </c>
      <c r="AL13" s="17">
        <v>0.13647792362728769</v>
      </c>
      <c r="AM13" s="17">
        <v>0.17633371770793591</v>
      </c>
      <c r="AN13" s="17">
        <v>0.17097584071077401</v>
      </c>
      <c r="AO13" s="17">
        <v>0.15267749991536911</v>
      </c>
      <c r="AP13" s="17">
        <v>0.21016953627902879</v>
      </c>
      <c r="AQ13" s="17">
        <v>0.22948567281962101</v>
      </c>
      <c r="AS13" s="17">
        <v>0.1322145008599464</v>
      </c>
      <c r="AT13" s="17">
        <v>0.1827937029854563</v>
      </c>
      <c r="AU13" s="17">
        <v>0.12581514560672499</v>
      </c>
      <c r="AV13" s="17">
        <v>0.27621483670828578</v>
      </c>
      <c r="AW13" s="17">
        <v>0.1418728567468602</v>
      </c>
      <c r="AX13" s="17">
        <v>0.1014206295725887</v>
      </c>
      <c r="AY13" s="17">
        <v>0.29557820118361322</v>
      </c>
      <c r="AZ13" s="17">
        <v>0.2122748994898834</v>
      </c>
      <c r="BB13" s="17">
        <v>0.1719053057498586</v>
      </c>
      <c r="BC13" s="17">
        <v>0.19516124912860719</v>
      </c>
      <c r="BD13" s="17">
        <v>0.12961932010796001</v>
      </c>
      <c r="BE13" s="17">
        <v>0.2528563603400068</v>
      </c>
      <c r="BF13" s="17">
        <v>0.13892021430248161</v>
      </c>
      <c r="BG13" s="17">
        <v>0.13433125696568671</v>
      </c>
      <c r="BH13" s="17">
        <v>0.21120392213228459</v>
      </c>
      <c r="BI13" s="17">
        <v>0.18351399422896369</v>
      </c>
      <c r="BJ13" s="17">
        <v>0.13611991769628831</v>
      </c>
    </row>
    <row r="14" spans="2:64" ht="18.95" customHeight="1">
      <c r="B14" s="20" t="s">
        <v>224</v>
      </c>
      <c r="C14" s="17">
        <v>0.23582323412172271</v>
      </c>
      <c r="D14" s="17">
        <v>0.21483087145734589</v>
      </c>
      <c r="E14" s="17">
        <v>0.18994686309273021</v>
      </c>
      <c r="F14" s="17">
        <v>0.19113603966373369</v>
      </c>
      <c r="G14" s="17">
        <v>0.21125106624042819</v>
      </c>
      <c r="H14" s="17">
        <v>0.24588608279472221</v>
      </c>
      <c r="I14" s="17">
        <v>0.33614948347155849</v>
      </c>
      <c r="K14" s="17">
        <v>0.29809727665582819</v>
      </c>
      <c r="L14" s="17">
        <v>0.1736213955187455</v>
      </c>
      <c r="N14" s="17">
        <v>0.23748247782375459</v>
      </c>
      <c r="O14" s="17">
        <v>9.715234175856205E-2</v>
      </c>
      <c r="P14" s="17">
        <v>0.20883681606994151</v>
      </c>
      <c r="Q14" s="17">
        <v>0.1471637130783478</v>
      </c>
      <c r="R14" s="17">
        <v>0.24937201157933811</v>
      </c>
      <c r="S14" s="17">
        <v>0.20595909705338819</v>
      </c>
      <c r="T14" s="17">
        <v>0.29665615232808368</v>
      </c>
      <c r="U14" s="17">
        <v>0.2635331799547812</v>
      </c>
      <c r="V14" s="17">
        <v>0.27594512853079189</v>
      </c>
      <c r="W14" s="17">
        <v>0.2146204370706796</v>
      </c>
      <c r="X14" s="17">
        <v>0.23480483232923949</v>
      </c>
      <c r="Y14" s="17">
        <v>0.26715804424135448</v>
      </c>
      <c r="AA14" s="17">
        <v>0.26923369389301399</v>
      </c>
      <c r="AB14" s="17">
        <v>0.1522756984987555</v>
      </c>
      <c r="AC14" s="17">
        <v>0.1715526233204408</v>
      </c>
      <c r="AD14" s="17">
        <v>0.1822087219139335</v>
      </c>
      <c r="AE14" s="17">
        <v>0.22292042171145821</v>
      </c>
      <c r="AF14" s="17">
        <v>0.19385716588155699</v>
      </c>
      <c r="AG14" s="17">
        <v>0.2140822864496961</v>
      </c>
      <c r="AH14" s="17">
        <v>0.27680057079412029</v>
      </c>
      <c r="AI14" s="17">
        <v>0.28195466370799849</v>
      </c>
      <c r="AJ14" s="17">
        <v>0.34548920127583249</v>
      </c>
      <c r="AK14" s="17">
        <v>0.32872217763012501</v>
      </c>
      <c r="AL14" s="17">
        <v>0.24754956027016439</v>
      </c>
      <c r="AM14" s="17">
        <v>0.16452214348819719</v>
      </c>
      <c r="AN14" s="17">
        <v>0.19852871867665731</v>
      </c>
      <c r="AO14" s="17">
        <v>0.30996379253537049</v>
      </c>
      <c r="AP14" s="17">
        <v>0.27510820053142698</v>
      </c>
      <c r="AQ14" s="17">
        <v>0.221824482717667</v>
      </c>
      <c r="AS14" s="17">
        <v>0.27924464289011419</v>
      </c>
      <c r="AT14" s="17">
        <v>0.25056383830769152</v>
      </c>
      <c r="AU14" s="17">
        <v>0.29900505577349029</v>
      </c>
      <c r="AV14" s="17">
        <v>0.15971694037142439</v>
      </c>
      <c r="AW14" s="17">
        <v>0.24707043285511651</v>
      </c>
      <c r="AX14" s="17">
        <v>0.1474776521374708</v>
      </c>
      <c r="AY14" s="17">
        <v>0.18214147592263549</v>
      </c>
      <c r="AZ14" s="17">
        <v>0.1780836800668556</v>
      </c>
      <c r="BB14" s="17">
        <v>0.24523210399530429</v>
      </c>
      <c r="BC14" s="17">
        <v>0.27044340893172641</v>
      </c>
      <c r="BD14" s="17">
        <v>0.32114676122602598</v>
      </c>
      <c r="BE14" s="17">
        <v>0.17925504138017981</v>
      </c>
      <c r="BF14" s="17">
        <v>0.2286577620759894</v>
      </c>
      <c r="BG14" s="17">
        <v>0.15827608990786809</v>
      </c>
      <c r="BH14" s="17">
        <v>0.17150200090457571</v>
      </c>
      <c r="BI14" s="17">
        <v>0.26516737149689329</v>
      </c>
      <c r="BJ14" s="17">
        <v>0.18015725058226789</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229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230</v>
      </c>
      <c r="C9" s="17">
        <v>9.1202059909458302E-2</v>
      </c>
      <c r="D9" s="17">
        <v>0.1054993127795662</v>
      </c>
      <c r="E9" s="17">
        <v>9.7490030991806129E-2</v>
      </c>
      <c r="F9" s="17">
        <v>8.4451122385317018E-2</v>
      </c>
      <c r="G9" s="17">
        <v>8.1132579710087499E-2</v>
      </c>
      <c r="H9" s="17">
        <v>0.1114862917452846</v>
      </c>
      <c r="I9" s="17">
        <v>7.6673139073029681E-2</v>
      </c>
      <c r="K9" s="17">
        <v>9.2311267487788881E-2</v>
      </c>
      <c r="L9" s="17">
        <v>8.9456475923031117E-2</v>
      </c>
      <c r="N9" s="17">
        <v>8.0181188141464743E-2</v>
      </c>
      <c r="O9" s="17">
        <v>7.753665902093769E-2</v>
      </c>
      <c r="P9" s="17">
        <v>0.1248346101675462</v>
      </c>
      <c r="Q9" s="17">
        <v>0.105213403264196</v>
      </c>
      <c r="R9" s="17">
        <v>9.624132319735848E-2</v>
      </c>
      <c r="S9" s="17">
        <v>5.3803421853175208E-2</v>
      </c>
      <c r="T9" s="17">
        <v>0.1193607574389082</v>
      </c>
      <c r="U9" s="17">
        <v>7.0231475552876912E-2</v>
      </c>
      <c r="V9" s="17">
        <v>6.9306728953406144E-2</v>
      </c>
      <c r="W9" s="17">
        <v>0.11571127919272629</v>
      </c>
      <c r="X9" s="17">
        <v>9.3522290947481324E-2</v>
      </c>
      <c r="Y9" s="17">
        <v>8.7843553597693788E-2</v>
      </c>
      <c r="AA9" s="17">
        <v>9.2857041339017912E-2</v>
      </c>
      <c r="AB9" s="17">
        <v>6.2478590984396183E-2</v>
      </c>
      <c r="AC9" s="17">
        <v>0.10649283343299711</v>
      </c>
      <c r="AD9" s="17">
        <v>6.7913181696325167E-2</v>
      </c>
      <c r="AE9" s="17">
        <v>7.3675998328985179E-2</v>
      </c>
      <c r="AF9" s="17">
        <v>9.9408496726496862E-2</v>
      </c>
      <c r="AG9" s="17">
        <v>0.1087677772861655</v>
      </c>
      <c r="AH9" s="17">
        <v>9.3797603288259174E-2</v>
      </c>
      <c r="AI9" s="17">
        <v>3.2238553304633259E-2</v>
      </c>
      <c r="AJ9" s="17">
        <v>0.1179895248074187</v>
      </c>
      <c r="AK9" s="17">
        <v>7.0432128061315435E-2</v>
      </c>
      <c r="AL9" s="17">
        <v>8.7302326730113136E-2</v>
      </c>
      <c r="AM9" s="17">
        <v>0.10599258361417351</v>
      </c>
      <c r="AN9" s="17">
        <v>0.11679286822837449</v>
      </c>
      <c r="AO9" s="17">
        <v>0.1575829061629648</v>
      </c>
      <c r="AP9" s="17">
        <v>0.1130261264582442</v>
      </c>
      <c r="AQ9" s="17">
        <v>0.1023686684674837</v>
      </c>
      <c r="AS9" s="17">
        <v>4.6447618066118183E-2</v>
      </c>
      <c r="AT9" s="17">
        <v>0.1107237766919046</v>
      </c>
      <c r="AU9" s="17">
        <v>9.5861753118644782E-2</v>
      </c>
      <c r="AV9" s="17">
        <v>0.21252210787008949</v>
      </c>
      <c r="AW9" s="17">
        <v>6.3769914172705305E-2</v>
      </c>
      <c r="AX9" s="17">
        <v>7.9626430735100381E-2</v>
      </c>
      <c r="AY9" s="17">
        <v>5.7421255572129487E-2</v>
      </c>
      <c r="AZ9" s="17">
        <v>7.4310295982100941E-2</v>
      </c>
      <c r="BB9" s="17">
        <v>3.7834006180185079E-2</v>
      </c>
      <c r="BC9" s="17">
        <v>0.11159105202636981</v>
      </c>
      <c r="BD9" s="17">
        <v>8.5683394725520723E-2</v>
      </c>
      <c r="BE9" s="17">
        <v>0.23199055549029829</v>
      </c>
      <c r="BF9" s="17">
        <v>5.7847476870471447E-2</v>
      </c>
      <c r="BG9" s="17">
        <v>0.1132969912230769</v>
      </c>
      <c r="BH9" s="17">
        <v>5.9737725648364833E-2</v>
      </c>
      <c r="BI9" s="17">
        <v>5.9564199898627442E-2</v>
      </c>
      <c r="BJ9" s="17">
        <v>7.120041692131332E-2</v>
      </c>
    </row>
    <row r="10" spans="2:64" ht="18.95" customHeight="1">
      <c r="B10" s="20" t="s">
        <v>231</v>
      </c>
      <c r="C10" s="17">
        <v>0.1661645758231301</v>
      </c>
      <c r="D10" s="17">
        <v>0.22282309829008709</v>
      </c>
      <c r="E10" s="17">
        <v>0.18816541356842811</v>
      </c>
      <c r="F10" s="17">
        <v>0.20207378355982999</v>
      </c>
      <c r="G10" s="17">
        <v>0.1540158191202679</v>
      </c>
      <c r="H10" s="17">
        <v>0.14249499419740921</v>
      </c>
      <c r="I10" s="17">
        <v>0.1076645743395012</v>
      </c>
      <c r="K10" s="17">
        <v>0.16957111813251749</v>
      </c>
      <c r="L10" s="17">
        <v>0.16357163890690529</v>
      </c>
      <c r="N10" s="17">
        <v>0.12065103197072589</v>
      </c>
      <c r="O10" s="17">
        <v>0.1094999758215492</v>
      </c>
      <c r="P10" s="17">
        <v>0.1867939302762831</v>
      </c>
      <c r="Q10" s="17">
        <v>0.21237213103035099</v>
      </c>
      <c r="R10" s="17">
        <v>0.17435732716282951</v>
      </c>
      <c r="S10" s="17">
        <v>0.19795037553595049</v>
      </c>
      <c r="T10" s="17">
        <v>0.1241376623446707</v>
      </c>
      <c r="U10" s="17">
        <v>0.16163375662657509</v>
      </c>
      <c r="V10" s="17">
        <v>0.1724561560191199</v>
      </c>
      <c r="W10" s="17">
        <v>0.18816023740828869</v>
      </c>
      <c r="X10" s="17">
        <v>0.15736123704281851</v>
      </c>
      <c r="Y10" s="17">
        <v>0.1698544992332536</v>
      </c>
      <c r="AA10" s="17">
        <v>0.24682996304324351</v>
      </c>
      <c r="AB10" s="17">
        <v>0.20904991125862271</v>
      </c>
      <c r="AC10" s="17">
        <v>0.19581454527918041</v>
      </c>
      <c r="AD10" s="17">
        <v>0.146465760352053</v>
      </c>
      <c r="AE10" s="17">
        <v>0.1705484480135277</v>
      </c>
      <c r="AF10" s="17">
        <v>0.16452410892100799</v>
      </c>
      <c r="AG10" s="17">
        <v>0.18057156102087121</v>
      </c>
      <c r="AH10" s="17">
        <v>0.15549477074934401</v>
      </c>
      <c r="AI10" s="17">
        <v>0.18740041939833449</v>
      </c>
      <c r="AJ10" s="17">
        <v>0.130016824022197</v>
      </c>
      <c r="AK10" s="17">
        <v>0.15948537937334001</v>
      </c>
      <c r="AL10" s="17">
        <v>0.1440313923860804</v>
      </c>
      <c r="AM10" s="17">
        <v>0.18132698717605</v>
      </c>
      <c r="AN10" s="17">
        <v>0.17537936061865381</v>
      </c>
      <c r="AO10" s="17">
        <v>9.9185958187380532E-2</v>
      </c>
      <c r="AP10" s="17">
        <v>0.16639670068237411</v>
      </c>
      <c r="AQ10" s="17">
        <v>9.9979475813430196E-2</v>
      </c>
      <c r="AS10" s="17">
        <v>0.12965566135267181</v>
      </c>
      <c r="AT10" s="17">
        <v>0.18584315216558939</v>
      </c>
      <c r="AU10" s="17">
        <v>0.2400145348502897</v>
      </c>
      <c r="AV10" s="17">
        <v>0.22190473545086639</v>
      </c>
      <c r="AW10" s="17">
        <v>0.15939056298865781</v>
      </c>
      <c r="AX10" s="17">
        <v>0.10145842325399861</v>
      </c>
      <c r="AY10" s="17">
        <v>0.11010497005588039</v>
      </c>
      <c r="AZ10" s="17">
        <v>0.12796135594724389</v>
      </c>
      <c r="BB10" s="17">
        <v>0.1381497392898608</v>
      </c>
      <c r="BC10" s="17">
        <v>0.19916079318964239</v>
      </c>
      <c r="BD10" s="17">
        <v>0.2246697804255709</v>
      </c>
      <c r="BE10" s="17">
        <v>0.2395006163849358</v>
      </c>
      <c r="BF10" s="17">
        <v>0.1417719295776162</v>
      </c>
      <c r="BG10" s="17">
        <v>7.6747622717408523E-2</v>
      </c>
      <c r="BH10" s="17">
        <v>0.13641059116513371</v>
      </c>
      <c r="BI10" s="17">
        <v>0.1270669207917475</v>
      </c>
      <c r="BJ10" s="17">
        <v>0.10740816229964691</v>
      </c>
    </row>
    <row r="11" spans="2:64" ht="32.1" customHeight="1">
      <c r="B11" s="20" t="s">
        <v>232</v>
      </c>
      <c r="C11" s="17">
        <v>0.28800365026861841</v>
      </c>
      <c r="D11" s="17">
        <v>0.41236209017636111</v>
      </c>
      <c r="E11" s="17">
        <v>0.29004962931253081</v>
      </c>
      <c r="F11" s="17">
        <v>0.32197793959901388</v>
      </c>
      <c r="G11" s="17">
        <v>0.31073921737055099</v>
      </c>
      <c r="H11" s="17">
        <v>0.27032159558298707</v>
      </c>
      <c r="I11" s="17">
        <v>0.17052945790220431</v>
      </c>
      <c r="K11" s="17">
        <v>0.24172212817533689</v>
      </c>
      <c r="L11" s="17">
        <v>0.33343419001289698</v>
      </c>
      <c r="N11" s="17">
        <v>0.30405447875421332</v>
      </c>
      <c r="O11" s="17">
        <v>0.33502857750635062</v>
      </c>
      <c r="P11" s="17">
        <v>0.31420254862266078</v>
      </c>
      <c r="Q11" s="17">
        <v>0.22668724907677509</v>
      </c>
      <c r="R11" s="17">
        <v>0.25906792351343272</v>
      </c>
      <c r="S11" s="17">
        <v>0.27998002979331899</v>
      </c>
      <c r="T11" s="17">
        <v>0.3002813273291538</v>
      </c>
      <c r="U11" s="17">
        <v>0.31510068368918248</v>
      </c>
      <c r="V11" s="17">
        <v>0.26342265160286232</v>
      </c>
      <c r="W11" s="17">
        <v>0.29726933047085308</v>
      </c>
      <c r="X11" s="17">
        <v>0.30832691155459691</v>
      </c>
      <c r="Y11" s="17">
        <v>0.25170724297262359</v>
      </c>
      <c r="AA11" s="17">
        <v>0.27034061150911531</v>
      </c>
      <c r="AB11" s="17">
        <v>0.36864103322096903</v>
      </c>
      <c r="AC11" s="17">
        <v>0.35388830060182219</v>
      </c>
      <c r="AD11" s="17">
        <v>0.2704337915320239</v>
      </c>
      <c r="AE11" s="17">
        <v>0.38975790415079059</v>
      </c>
      <c r="AF11" s="17">
        <v>0.28858729345410572</v>
      </c>
      <c r="AG11" s="17">
        <v>0.27912323979891362</v>
      </c>
      <c r="AH11" s="17">
        <v>0.2381015608279019</v>
      </c>
      <c r="AI11" s="17">
        <v>0.30423696695494262</v>
      </c>
      <c r="AJ11" s="17">
        <v>0.19181688718887999</v>
      </c>
      <c r="AK11" s="17">
        <v>0.2423367093504363</v>
      </c>
      <c r="AL11" s="17">
        <v>0.29440230308520537</v>
      </c>
      <c r="AM11" s="17">
        <v>0.21053652024578581</v>
      </c>
      <c r="AN11" s="17">
        <v>0.2435767473701094</v>
      </c>
      <c r="AO11" s="17">
        <v>0.25660056434910611</v>
      </c>
      <c r="AP11" s="17">
        <v>0.2608216113943872</v>
      </c>
      <c r="AQ11" s="17">
        <v>0.36641292687428062</v>
      </c>
      <c r="AS11" s="17">
        <v>0.22897632909709681</v>
      </c>
      <c r="AT11" s="17">
        <v>0.26880322647790361</v>
      </c>
      <c r="AU11" s="17">
        <v>0.25225526634132572</v>
      </c>
      <c r="AV11" s="17">
        <v>0.32055816627157779</v>
      </c>
      <c r="AW11" s="17">
        <v>0.21276981686565541</v>
      </c>
      <c r="AX11" s="17">
        <v>0.324229160243582</v>
      </c>
      <c r="AY11" s="17">
        <v>0.48677261797601851</v>
      </c>
      <c r="AZ11" s="17">
        <v>0.40527971027344128</v>
      </c>
      <c r="BB11" s="17">
        <v>0.26485239081315032</v>
      </c>
      <c r="BC11" s="17">
        <v>0.32464640681943291</v>
      </c>
      <c r="BD11" s="17">
        <v>0.27571545118691559</v>
      </c>
      <c r="BE11" s="17">
        <v>0.29302737100419252</v>
      </c>
      <c r="BF11" s="17">
        <v>0.19778999437275011</v>
      </c>
      <c r="BG11" s="17">
        <v>0.38174854584032381</v>
      </c>
      <c r="BH11" s="17">
        <v>0.41783539635187139</v>
      </c>
      <c r="BI11" s="17">
        <v>0.38059314368996833</v>
      </c>
      <c r="BJ11" s="17">
        <v>0.20615099464514791</v>
      </c>
    </row>
    <row r="12" spans="2:64" ht="18.95" customHeight="1">
      <c r="B12" s="20" t="s">
        <v>233</v>
      </c>
      <c r="C12" s="17">
        <v>0.25814122217678342</v>
      </c>
      <c r="D12" s="17">
        <v>0.19345195371921589</v>
      </c>
      <c r="E12" s="17">
        <v>0.2740227031989379</v>
      </c>
      <c r="F12" s="17">
        <v>0.2428407032469698</v>
      </c>
      <c r="G12" s="17">
        <v>0.28925901784983787</v>
      </c>
      <c r="H12" s="17">
        <v>0.25451484652813411</v>
      </c>
      <c r="I12" s="17">
        <v>0.27737980393616479</v>
      </c>
      <c r="K12" s="17">
        <v>0.25395287930439492</v>
      </c>
      <c r="L12" s="17">
        <v>0.26109405821952081</v>
      </c>
      <c r="N12" s="17">
        <v>0.29285489222034572</v>
      </c>
      <c r="O12" s="17">
        <v>0.31934862206380771</v>
      </c>
      <c r="P12" s="17">
        <v>0.21775776074359579</v>
      </c>
      <c r="Q12" s="17">
        <v>0.23879657886434841</v>
      </c>
      <c r="R12" s="17">
        <v>0.2364555155037073</v>
      </c>
      <c r="S12" s="17">
        <v>0.25437659662144368</v>
      </c>
      <c r="T12" s="17">
        <v>0.2771957369883965</v>
      </c>
      <c r="U12" s="17">
        <v>0.28528921168382448</v>
      </c>
      <c r="V12" s="17">
        <v>0.2590909378131272</v>
      </c>
      <c r="W12" s="17">
        <v>0.22765179007833591</v>
      </c>
      <c r="X12" s="17">
        <v>0.27073402153414239</v>
      </c>
      <c r="Y12" s="17">
        <v>0.2495388551296745</v>
      </c>
      <c r="AA12" s="17">
        <v>0.2358194897931345</v>
      </c>
      <c r="AB12" s="17">
        <v>0.19200036250123401</v>
      </c>
      <c r="AC12" s="17">
        <v>0.19665131824166329</v>
      </c>
      <c r="AD12" s="17">
        <v>0.30529106705713333</v>
      </c>
      <c r="AE12" s="17">
        <v>0.24429232694520281</v>
      </c>
      <c r="AF12" s="17">
        <v>0.27792082228825549</v>
      </c>
      <c r="AG12" s="17">
        <v>0.2401584026339609</v>
      </c>
      <c r="AH12" s="17">
        <v>0.25056301002352288</v>
      </c>
      <c r="AI12" s="17">
        <v>0.26482568130420098</v>
      </c>
      <c r="AJ12" s="17">
        <v>0.31865882528761719</v>
      </c>
      <c r="AK12" s="17">
        <v>0.29108974296421219</v>
      </c>
      <c r="AL12" s="17">
        <v>0.22935330207367469</v>
      </c>
      <c r="AM12" s="17">
        <v>0.3080868840894756</v>
      </c>
      <c r="AN12" s="17">
        <v>0.2012167779103701</v>
      </c>
      <c r="AO12" s="17">
        <v>0.28705879537928308</v>
      </c>
      <c r="AP12" s="17">
        <v>0.25033497333202831</v>
      </c>
      <c r="AQ12" s="17">
        <v>0.27685972594391028</v>
      </c>
      <c r="AS12" s="17">
        <v>0.29633413493949412</v>
      </c>
      <c r="AT12" s="17">
        <v>0.26893040292389919</v>
      </c>
      <c r="AU12" s="17">
        <v>0.27560425275935141</v>
      </c>
      <c r="AV12" s="17">
        <v>0.18080412465678281</v>
      </c>
      <c r="AW12" s="17">
        <v>0.1984688916279074</v>
      </c>
      <c r="AX12" s="17">
        <v>0.35017694594575183</v>
      </c>
      <c r="AY12" s="17">
        <v>0.16480148708256021</v>
      </c>
      <c r="AZ12" s="17">
        <v>0.26692896799947352</v>
      </c>
      <c r="BB12" s="17">
        <v>0.3013145141455239</v>
      </c>
      <c r="BC12" s="17">
        <v>0.25454544348686348</v>
      </c>
      <c r="BD12" s="17">
        <v>0.27612592246555501</v>
      </c>
      <c r="BE12" s="17">
        <v>0.16890944361650009</v>
      </c>
      <c r="BF12" s="17">
        <v>0.24075683546296411</v>
      </c>
      <c r="BG12" s="17">
        <v>0.25344448415101739</v>
      </c>
      <c r="BH12" s="17">
        <v>0.29457476619473721</v>
      </c>
      <c r="BI12" s="17">
        <v>0.3082869087661998</v>
      </c>
      <c r="BJ12" s="17">
        <v>0.2765871379794318</v>
      </c>
    </row>
    <row r="13" spans="2:64" ht="18.95" customHeight="1">
      <c r="B13" s="20" t="s">
        <v>234</v>
      </c>
      <c r="C13" s="17">
        <v>0.19648849182200981</v>
      </c>
      <c r="D13" s="17">
        <v>6.5863545034769655E-2</v>
      </c>
      <c r="E13" s="17">
        <v>0.15027222292829701</v>
      </c>
      <c r="F13" s="17">
        <v>0.14865645120886931</v>
      </c>
      <c r="G13" s="17">
        <v>0.16485336594925579</v>
      </c>
      <c r="H13" s="17">
        <v>0.22118227194618501</v>
      </c>
      <c r="I13" s="17">
        <v>0.36775302474909988</v>
      </c>
      <c r="K13" s="17">
        <v>0.24244260689996189</v>
      </c>
      <c r="L13" s="17">
        <v>0.15244363693764579</v>
      </c>
      <c r="N13" s="17">
        <v>0.2022584089132505</v>
      </c>
      <c r="O13" s="17">
        <v>0.15858616558735511</v>
      </c>
      <c r="P13" s="17">
        <v>0.15641115018991411</v>
      </c>
      <c r="Q13" s="17">
        <v>0.21693063776432961</v>
      </c>
      <c r="R13" s="17">
        <v>0.23387791062267199</v>
      </c>
      <c r="S13" s="17">
        <v>0.2138895761961116</v>
      </c>
      <c r="T13" s="17">
        <v>0.1790245158988707</v>
      </c>
      <c r="U13" s="17">
        <v>0.1677448724475411</v>
      </c>
      <c r="V13" s="17">
        <v>0.23572352561148449</v>
      </c>
      <c r="W13" s="17">
        <v>0.1712073628497959</v>
      </c>
      <c r="X13" s="17">
        <v>0.17005553892096081</v>
      </c>
      <c r="Y13" s="17">
        <v>0.24105584906675459</v>
      </c>
      <c r="AA13" s="17">
        <v>0.15415289431548859</v>
      </c>
      <c r="AB13" s="17">
        <v>0.16783010203477799</v>
      </c>
      <c r="AC13" s="17">
        <v>0.14715300244433699</v>
      </c>
      <c r="AD13" s="17">
        <v>0.2098961993624647</v>
      </c>
      <c r="AE13" s="17">
        <v>0.1217253225614937</v>
      </c>
      <c r="AF13" s="17">
        <v>0.16955927861013401</v>
      </c>
      <c r="AG13" s="17">
        <v>0.1913790192600888</v>
      </c>
      <c r="AH13" s="17">
        <v>0.26204305511097198</v>
      </c>
      <c r="AI13" s="17">
        <v>0.21129837903788859</v>
      </c>
      <c r="AJ13" s="17">
        <v>0.24151793869388699</v>
      </c>
      <c r="AK13" s="17">
        <v>0.23665604025069609</v>
      </c>
      <c r="AL13" s="17">
        <v>0.2449106757249265</v>
      </c>
      <c r="AM13" s="17">
        <v>0.19405702487451529</v>
      </c>
      <c r="AN13" s="17">
        <v>0.26303424587249219</v>
      </c>
      <c r="AO13" s="17">
        <v>0.19957177592126529</v>
      </c>
      <c r="AP13" s="17">
        <v>0.20942058813296641</v>
      </c>
      <c r="AQ13" s="17">
        <v>0.1543792029008953</v>
      </c>
      <c r="AS13" s="17">
        <v>0.29858625654461912</v>
      </c>
      <c r="AT13" s="17">
        <v>0.165699441740703</v>
      </c>
      <c r="AU13" s="17">
        <v>0.13626419293038841</v>
      </c>
      <c r="AV13" s="17">
        <v>6.4210865750683563E-2</v>
      </c>
      <c r="AW13" s="17">
        <v>0.3656008143450738</v>
      </c>
      <c r="AX13" s="17">
        <v>0.14450903982156721</v>
      </c>
      <c r="AY13" s="17">
        <v>0.18089966931341131</v>
      </c>
      <c r="AZ13" s="17">
        <v>0.12551966979774029</v>
      </c>
      <c r="BB13" s="17">
        <v>0.25784934957127981</v>
      </c>
      <c r="BC13" s="17">
        <v>0.1100563044776913</v>
      </c>
      <c r="BD13" s="17">
        <v>0.13780545119643789</v>
      </c>
      <c r="BE13" s="17">
        <v>6.6572013504073352E-2</v>
      </c>
      <c r="BF13" s="17">
        <v>0.36183376371619802</v>
      </c>
      <c r="BG13" s="17">
        <v>0.17476235606817311</v>
      </c>
      <c r="BH13" s="17">
        <v>9.1441520639892943E-2</v>
      </c>
      <c r="BI13" s="17">
        <v>0.1244888268534569</v>
      </c>
      <c r="BJ13" s="17">
        <v>0.33865328815446</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235</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230</v>
      </c>
      <c r="C9" s="17">
        <v>6.8098265210418424E-2</v>
      </c>
      <c r="D9" s="17">
        <v>6.6328708020500074E-2</v>
      </c>
      <c r="E9" s="17">
        <v>8.3542024560835468E-2</v>
      </c>
      <c r="F9" s="17">
        <v>6.393172837840802E-2</v>
      </c>
      <c r="G9" s="17">
        <v>8.6440951052406734E-2</v>
      </c>
      <c r="H9" s="17">
        <v>7.2838486339225739E-2</v>
      </c>
      <c r="I9" s="17">
        <v>4.2028343181304682E-2</v>
      </c>
      <c r="K9" s="17">
        <v>7.8705324176298025E-2</v>
      </c>
      <c r="L9" s="17">
        <v>5.8032733000980927E-2</v>
      </c>
      <c r="N9" s="17">
        <v>6.1838371134523527E-2</v>
      </c>
      <c r="O9" s="17">
        <v>4.8482692918920323E-2</v>
      </c>
      <c r="P9" s="17">
        <v>5.8779218172744042E-2</v>
      </c>
      <c r="Q9" s="17">
        <v>7.1749103549536772E-2</v>
      </c>
      <c r="R9" s="17">
        <v>6.446054450120263E-2</v>
      </c>
      <c r="S9" s="17">
        <v>8.3401409168665119E-2</v>
      </c>
      <c r="T9" s="17">
        <v>8.9851934390715704E-2</v>
      </c>
      <c r="U9" s="17">
        <v>6.9508376831271548E-2</v>
      </c>
      <c r="V9" s="17">
        <v>6.5178928078681309E-2</v>
      </c>
      <c r="W9" s="17">
        <v>9.1298192092828925E-2</v>
      </c>
      <c r="X9" s="17">
        <v>6.0901867671734493E-2</v>
      </c>
      <c r="Y9" s="17">
        <v>2.9865652105400861E-2</v>
      </c>
      <c r="AA9" s="17">
        <v>0</v>
      </c>
      <c r="AB9" s="17">
        <v>8.7801505649043779E-2</v>
      </c>
      <c r="AC9" s="17">
        <v>4.9950681404521698E-2</v>
      </c>
      <c r="AD9" s="17">
        <v>6.8977197417742983E-2</v>
      </c>
      <c r="AE9" s="17">
        <v>6.8907548394862392E-2</v>
      </c>
      <c r="AF9" s="17">
        <v>9.8022881960570615E-2</v>
      </c>
      <c r="AG9" s="17">
        <v>7.8753082358231627E-2</v>
      </c>
      <c r="AH9" s="17">
        <v>4.8859412344554903E-2</v>
      </c>
      <c r="AI9" s="17">
        <v>0.109020754495913</v>
      </c>
      <c r="AJ9" s="17">
        <v>4.2742411824837852E-2</v>
      </c>
      <c r="AK9" s="17">
        <v>6.2167626713843953E-2</v>
      </c>
      <c r="AL9" s="17">
        <v>9.6898702910151638E-2</v>
      </c>
      <c r="AM9" s="17">
        <v>4.4539203639035588E-2</v>
      </c>
      <c r="AN9" s="17">
        <v>2.4488016406985811E-2</v>
      </c>
      <c r="AO9" s="17">
        <v>3.7753898375488273E-2</v>
      </c>
      <c r="AP9" s="17">
        <v>8.0032020579240387E-2</v>
      </c>
      <c r="AQ9" s="17">
        <v>0</v>
      </c>
      <c r="AS9" s="17">
        <v>7.5154651486876736E-2</v>
      </c>
      <c r="AT9" s="17">
        <v>5.9255013623227291E-2</v>
      </c>
      <c r="AU9" s="17">
        <v>2.801952477960588E-2</v>
      </c>
      <c r="AV9" s="17">
        <v>8.4384072499549545E-2</v>
      </c>
      <c r="AW9" s="17">
        <v>0.13664820334884201</v>
      </c>
      <c r="AX9" s="17">
        <v>1.971001529292107E-2</v>
      </c>
      <c r="AY9" s="17">
        <v>3.5642776828632032E-2</v>
      </c>
      <c r="AZ9" s="17">
        <v>5.4325710197178287E-2</v>
      </c>
      <c r="BB9" s="17">
        <v>4.4688701404394959E-2</v>
      </c>
      <c r="BC9" s="17">
        <v>5.9008927612960178E-2</v>
      </c>
      <c r="BD9" s="17">
        <v>2.2692767801693201E-2</v>
      </c>
      <c r="BE9" s="17">
        <v>6.4629668650104846E-2</v>
      </c>
      <c r="BF9" s="17">
        <v>0.1180006439228465</v>
      </c>
      <c r="BG9" s="17">
        <v>3.7833309199170453E-2</v>
      </c>
      <c r="BH9" s="17">
        <v>5.8909699900703993E-2</v>
      </c>
      <c r="BI9" s="17">
        <v>5.0339031764303939E-2</v>
      </c>
      <c r="BJ9" s="17">
        <v>9.8137411230091495E-2</v>
      </c>
    </row>
    <row r="10" spans="2:64" ht="18.95" customHeight="1">
      <c r="B10" s="20" t="s">
        <v>231</v>
      </c>
      <c r="C10" s="17">
        <v>0.1084846921020642</v>
      </c>
      <c r="D10" s="17">
        <v>0.14048425827488489</v>
      </c>
      <c r="E10" s="17">
        <v>0.1747256256731631</v>
      </c>
      <c r="F10" s="17">
        <v>0.121467373471238</v>
      </c>
      <c r="G10" s="17">
        <v>8.7890598977277856E-2</v>
      </c>
      <c r="H10" s="17">
        <v>6.8673315021301792E-2</v>
      </c>
      <c r="I10" s="17">
        <v>6.6310102188919848E-2</v>
      </c>
      <c r="K10" s="17">
        <v>0.1111850406880736</v>
      </c>
      <c r="L10" s="17">
        <v>0.10632628659045169</v>
      </c>
      <c r="N10" s="17">
        <v>0.11070125666954329</v>
      </c>
      <c r="O10" s="17">
        <v>9.5460730963191381E-2</v>
      </c>
      <c r="P10" s="17">
        <v>0.1163590134943535</v>
      </c>
      <c r="Q10" s="17">
        <v>0.10647831134182351</v>
      </c>
      <c r="R10" s="17">
        <v>0.1009298109395837</v>
      </c>
      <c r="S10" s="17">
        <v>0.1326086696309135</v>
      </c>
      <c r="T10" s="17">
        <v>7.7018832603717322E-2</v>
      </c>
      <c r="U10" s="17">
        <v>0.1229916427031188</v>
      </c>
      <c r="V10" s="17">
        <v>4.8085762545151643E-2</v>
      </c>
      <c r="W10" s="17">
        <v>0.1129071309445507</v>
      </c>
      <c r="X10" s="17">
        <v>0.1160896239279883</v>
      </c>
      <c r="Y10" s="17">
        <v>0.15219034419716029</v>
      </c>
      <c r="AA10" s="17">
        <v>9.7114342460143319E-2</v>
      </c>
      <c r="AB10" s="17">
        <v>0.12513835220618549</v>
      </c>
      <c r="AC10" s="17">
        <v>9.7886237880146665E-2</v>
      </c>
      <c r="AD10" s="17">
        <v>0.1259295183906792</v>
      </c>
      <c r="AE10" s="17">
        <v>0.1162469965547788</v>
      </c>
      <c r="AF10" s="17">
        <v>0.1100731808857261</v>
      </c>
      <c r="AG10" s="17">
        <v>0.1064989411415538</v>
      </c>
      <c r="AH10" s="17">
        <v>8.1818301098765339E-2</v>
      </c>
      <c r="AI10" s="17">
        <v>0.13786754009208591</v>
      </c>
      <c r="AJ10" s="17">
        <v>0.1048447091632046</v>
      </c>
      <c r="AK10" s="17">
        <v>7.7246138071259643E-2</v>
      </c>
      <c r="AL10" s="17">
        <v>5.9223499774402118E-2</v>
      </c>
      <c r="AM10" s="17">
        <v>0.16845898801888101</v>
      </c>
      <c r="AN10" s="17">
        <v>0.1201891881540624</v>
      </c>
      <c r="AO10" s="17">
        <v>0.13453400945849081</v>
      </c>
      <c r="AP10" s="17">
        <v>0.14090528205775379</v>
      </c>
      <c r="AQ10" s="17">
        <v>4.8746184042818587E-2</v>
      </c>
      <c r="AS10" s="17">
        <v>8.2845840225181572E-2</v>
      </c>
      <c r="AT10" s="17">
        <v>9.2456974486149007E-2</v>
      </c>
      <c r="AU10" s="17">
        <v>0.1166259459343066</v>
      </c>
      <c r="AV10" s="17">
        <v>0.1134964728575934</v>
      </c>
      <c r="AW10" s="17">
        <v>0.19386652635374679</v>
      </c>
      <c r="AX10" s="17">
        <v>0.10006435035905401</v>
      </c>
      <c r="AY10" s="17">
        <v>0.131046735549361</v>
      </c>
      <c r="AZ10" s="17">
        <v>9.1826658568348818E-2</v>
      </c>
      <c r="BB10" s="17">
        <v>0.1073292670410689</v>
      </c>
      <c r="BC10" s="17">
        <v>0.1055939620486613</v>
      </c>
      <c r="BD10" s="17">
        <v>0.1115974125264719</v>
      </c>
      <c r="BE10" s="17">
        <v>8.1313791084037024E-2</v>
      </c>
      <c r="BF10" s="17">
        <v>0.14768694449592551</v>
      </c>
      <c r="BG10" s="17">
        <v>9.4427791733974323E-2</v>
      </c>
      <c r="BH10" s="17">
        <v>0.11119719205888</v>
      </c>
      <c r="BI10" s="17">
        <v>4.1534219959813358E-2</v>
      </c>
      <c r="BJ10" s="17">
        <v>0.13336341695742379</v>
      </c>
    </row>
    <row r="11" spans="2:64" ht="32.1" customHeight="1">
      <c r="B11" s="20" t="s">
        <v>232</v>
      </c>
      <c r="C11" s="17">
        <v>0.24772422451995249</v>
      </c>
      <c r="D11" s="17">
        <v>0.28144468194661548</v>
      </c>
      <c r="E11" s="17">
        <v>0.2188739660853832</v>
      </c>
      <c r="F11" s="17">
        <v>0.26981797522502371</v>
      </c>
      <c r="G11" s="17">
        <v>0.26337330062132508</v>
      </c>
      <c r="H11" s="17">
        <v>0.26006723685185262</v>
      </c>
      <c r="I11" s="17">
        <v>0.21028505073923759</v>
      </c>
      <c r="K11" s="17">
        <v>0.2263398635760302</v>
      </c>
      <c r="L11" s="17">
        <v>0.26972369496581389</v>
      </c>
      <c r="N11" s="17">
        <v>0.2362446712657964</v>
      </c>
      <c r="O11" s="17">
        <v>0.30063780837445431</v>
      </c>
      <c r="P11" s="17">
        <v>0.25163427840449309</v>
      </c>
      <c r="Q11" s="17">
        <v>0.2270431194732016</v>
      </c>
      <c r="R11" s="17">
        <v>0.21148871809673389</v>
      </c>
      <c r="S11" s="17">
        <v>0.28850516598934661</v>
      </c>
      <c r="T11" s="17">
        <v>0.27331738470670008</v>
      </c>
      <c r="U11" s="17">
        <v>0.23012797623867801</v>
      </c>
      <c r="V11" s="17">
        <v>0.23054388599772779</v>
      </c>
      <c r="W11" s="17">
        <v>0.2531433832160917</v>
      </c>
      <c r="X11" s="17">
        <v>0.25494261061186319</v>
      </c>
      <c r="Y11" s="17">
        <v>0.25326488750822451</v>
      </c>
      <c r="AA11" s="17">
        <v>0.41477751413820457</v>
      </c>
      <c r="AB11" s="17">
        <v>0.38280344396362959</v>
      </c>
      <c r="AC11" s="17">
        <v>0.26281860964768888</v>
      </c>
      <c r="AD11" s="17">
        <v>0.25313960721077949</v>
      </c>
      <c r="AE11" s="17">
        <v>0.32469279047080191</v>
      </c>
      <c r="AF11" s="17">
        <v>0.2111414532359267</v>
      </c>
      <c r="AG11" s="17">
        <v>0.26240017843081093</v>
      </c>
      <c r="AH11" s="17">
        <v>0.26908439044084559</v>
      </c>
      <c r="AI11" s="17">
        <v>0.21847766336071539</v>
      </c>
      <c r="AJ11" s="17">
        <v>0.14689762659050579</v>
      </c>
      <c r="AK11" s="17">
        <v>0.2295020076338552</v>
      </c>
      <c r="AL11" s="17">
        <v>0.14690028273487071</v>
      </c>
      <c r="AM11" s="17">
        <v>0.25430149574946032</v>
      </c>
      <c r="AN11" s="17">
        <v>0.17372889409309469</v>
      </c>
      <c r="AO11" s="17">
        <v>0.15762054974233819</v>
      </c>
      <c r="AP11" s="17">
        <v>0.13606342493290849</v>
      </c>
      <c r="AQ11" s="17">
        <v>0.46048594845899582</v>
      </c>
      <c r="AS11" s="17">
        <v>0.26505554728930619</v>
      </c>
      <c r="AT11" s="17">
        <v>0.19017720672717409</v>
      </c>
      <c r="AU11" s="17">
        <v>0.2009159352446391</v>
      </c>
      <c r="AV11" s="17">
        <v>0.19462517113012731</v>
      </c>
      <c r="AW11" s="17">
        <v>0.29397529464541139</v>
      </c>
      <c r="AX11" s="17">
        <v>0.32703699872463449</v>
      </c>
      <c r="AY11" s="17">
        <v>0.39175059236375098</v>
      </c>
      <c r="AZ11" s="17">
        <v>0.31465389361046592</v>
      </c>
      <c r="BB11" s="17">
        <v>0.24790505155908349</v>
      </c>
      <c r="BC11" s="17">
        <v>0.18343539910883411</v>
      </c>
      <c r="BD11" s="17">
        <v>0.17712481048651049</v>
      </c>
      <c r="BE11" s="17">
        <v>0.19580978714214331</v>
      </c>
      <c r="BF11" s="17">
        <v>0.26096515302552759</v>
      </c>
      <c r="BG11" s="17">
        <v>0.32665080437488719</v>
      </c>
      <c r="BH11" s="17">
        <v>0.43895839199940989</v>
      </c>
      <c r="BI11" s="17">
        <v>0.28350705660898939</v>
      </c>
      <c r="BJ11" s="17">
        <v>0.28663749900848839</v>
      </c>
    </row>
    <row r="12" spans="2:64" ht="18.95" customHeight="1">
      <c r="B12" s="20" t="s">
        <v>233</v>
      </c>
      <c r="C12" s="17">
        <v>0.30219010938807261</v>
      </c>
      <c r="D12" s="17">
        <v>0.26997987868986367</v>
      </c>
      <c r="E12" s="17">
        <v>0.22602613103971089</v>
      </c>
      <c r="F12" s="17">
        <v>0.28933891972181458</v>
      </c>
      <c r="G12" s="17">
        <v>0.34227191178893002</v>
      </c>
      <c r="H12" s="17">
        <v>0.33167399917505203</v>
      </c>
      <c r="I12" s="17">
        <v>0.34363417144120179</v>
      </c>
      <c r="K12" s="17">
        <v>0.29389757081982087</v>
      </c>
      <c r="L12" s="17">
        <v>0.30826750855490731</v>
      </c>
      <c r="N12" s="17">
        <v>0.33918794609386071</v>
      </c>
      <c r="O12" s="17">
        <v>0.36623992231917141</v>
      </c>
      <c r="P12" s="17">
        <v>0.3094159399125283</v>
      </c>
      <c r="Q12" s="17">
        <v>0.45210331094214351</v>
      </c>
      <c r="R12" s="17">
        <v>0.33397251720489868</v>
      </c>
      <c r="S12" s="17">
        <v>0.27015407706349531</v>
      </c>
      <c r="T12" s="17">
        <v>0.28514969377689342</v>
      </c>
      <c r="U12" s="17">
        <v>0.29615516581079848</v>
      </c>
      <c r="V12" s="17">
        <v>0.35305389587526842</v>
      </c>
      <c r="W12" s="17">
        <v>0.22858538126018091</v>
      </c>
      <c r="X12" s="17">
        <v>0.25717992882003332</v>
      </c>
      <c r="Y12" s="17">
        <v>0.31187592055847341</v>
      </c>
      <c r="AA12" s="17">
        <v>0.2804528616374542</v>
      </c>
      <c r="AB12" s="17">
        <v>0.28887673901665051</v>
      </c>
      <c r="AC12" s="17">
        <v>0.37663787643658408</v>
      </c>
      <c r="AD12" s="17">
        <v>0.29648419379898178</v>
      </c>
      <c r="AE12" s="17">
        <v>0.32797855782044821</v>
      </c>
      <c r="AF12" s="17">
        <v>0.30185677039497733</v>
      </c>
      <c r="AG12" s="17">
        <v>0.30182679027948778</v>
      </c>
      <c r="AH12" s="17">
        <v>0.28600981218248123</v>
      </c>
      <c r="AI12" s="17">
        <v>0.30815565036999409</v>
      </c>
      <c r="AJ12" s="17">
        <v>0.33492932449408402</v>
      </c>
      <c r="AK12" s="17">
        <v>0.27506797006976552</v>
      </c>
      <c r="AL12" s="17">
        <v>0.33245234086137482</v>
      </c>
      <c r="AM12" s="17">
        <v>0.28845092858133659</v>
      </c>
      <c r="AN12" s="17">
        <v>0.24392294840796749</v>
      </c>
      <c r="AO12" s="17">
        <v>0.27963441833236952</v>
      </c>
      <c r="AP12" s="17">
        <v>0.27259323114011852</v>
      </c>
      <c r="AQ12" s="17">
        <v>0.22665071790682209</v>
      </c>
      <c r="AS12" s="17">
        <v>0.33311177005674142</v>
      </c>
      <c r="AT12" s="17">
        <v>0.30867044193922588</v>
      </c>
      <c r="AU12" s="17">
        <v>0.33608489894827548</v>
      </c>
      <c r="AV12" s="17">
        <v>0.24894291359577769</v>
      </c>
      <c r="AW12" s="17">
        <v>0.23865919720122161</v>
      </c>
      <c r="AX12" s="17">
        <v>0.22843338103767891</v>
      </c>
      <c r="AY12" s="17">
        <v>0.2043019938944122</v>
      </c>
      <c r="AZ12" s="17">
        <v>0.33768286680837828</v>
      </c>
      <c r="BB12" s="17">
        <v>0.35470895778373313</v>
      </c>
      <c r="BC12" s="17">
        <v>0.29019970478147861</v>
      </c>
      <c r="BD12" s="17">
        <v>0.3216021659546312</v>
      </c>
      <c r="BE12" s="17">
        <v>0.27592824256871068</v>
      </c>
      <c r="BF12" s="17">
        <v>0.31148972537685521</v>
      </c>
      <c r="BG12" s="17">
        <v>0.19647955755265389</v>
      </c>
      <c r="BH12" s="17">
        <v>0.29944320406332148</v>
      </c>
      <c r="BI12" s="17">
        <v>0.30259973134909007</v>
      </c>
      <c r="BJ12" s="17">
        <v>0.23824195361487249</v>
      </c>
    </row>
    <row r="13" spans="2:64" ht="18.95" customHeight="1">
      <c r="B13" s="20" t="s">
        <v>234</v>
      </c>
      <c r="C13" s="17">
        <v>0.2735027087794924</v>
      </c>
      <c r="D13" s="17">
        <v>0.24176247306813589</v>
      </c>
      <c r="E13" s="17">
        <v>0.29683225264090712</v>
      </c>
      <c r="F13" s="17">
        <v>0.25544400320351579</v>
      </c>
      <c r="G13" s="17">
        <v>0.2200232375600604</v>
      </c>
      <c r="H13" s="17">
        <v>0.26674696261256792</v>
      </c>
      <c r="I13" s="17">
        <v>0.33774233244933588</v>
      </c>
      <c r="K13" s="17">
        <v>0.28987220073977732</v>
      </c>
      <c r="L13" s="17">
        <v>0.25764977688784618</v>
      </c>
      <c r="N13" s="17">
        <v>0.2520277548362761</v>
      </c>
      <c r="O13" s="17">
        <v>0.18917884542426289</v>
      </c>
      <c r="P13" s="17">
        <v>0.26381155001588102</v>
      </c>
      <c r="Q13" s="17">
        <v>0.14262615469329479</v>
      </c>
      <c r="R13" s="17">
        <v>0.28914840925758112</v>
      </c>
      <c r="S13" s="17">
        <v>0.2253306781475794</v>
      </c>
      <c r="T13" s="17">
        <v>0.2746621545219734</v>
      </c>
      <c r="U13" s="17">
        <v>0.28121683841613321</v>
      </c>
      <c r="V13" s="17">
        <v>0.30313752750317102</v>
      </c>
      <c r="W13" s="17">
        <v>0.31406591248634769</v>
      </c>
      <c r="X13" s="17">
        <v>0.31088596896838072</v>
      </c>
      <c r="Y13" s="17">
        <v>0.25280319563074077</v>
      </c>
      <c r="AA13" s="17">
        <v>0.20765528176419781</v>
      </c>
      <c r="AB13" s="17">
        <v>0.11537995916449061</v>
      </c>
      <c r="AC13" s="17">
        <v>0.21270659463105859</v>
      </c>
      <c r="AD13" s="17">
        <v>0.25546948318181673</v>
      </c>
      <c r="AE13" s="17">
        <v>0.1621741067591087</v>
      </c>
      <c r="AF13" s="17">
        <v>0.27890571352279941</v>
      </c>
      <c r="AG13" s="17">
        <v>0.25052100778991587</v>
      </c>
      <c r="AH13" s="17">
        <v>0.31422808393335289</v>
      </c>
      <c r="AI13" s="17">
        <v>0.22647839168129169</v>
      </c>
      <c r="AJ13" s="17">
        <v>0.37058592792736761</v>
      </c>
      <c r="AK13" s="17">
        <v>0.35601625751127569</v>
      </c>
      <c r="AL13" s="17">
        <v>0.36452517371920062</v>
      </c>
      <c r="AM13" s="17">
        <v>0.2442493840112866</v>
      </c>
      <c r="AN13" s="17">
        <v>0.4376709529378896</v>
      </c>
      <c r="AO13" s="17">
        <v>0.39045712409131311</v>
      </c>
      <c r="AP13" s="17">
        <v>0.37040604128997889</v>
      </c>
      <c r="AQ13" s="17">
        <v>0.26411714959136362</v>
      </c>
      <c r="AS13" s="17">
        <v>0.24383219094189421</v>
      </c>
      <c r="AT13" s="17">
        <v>0.34944036322422339</v>
      </c>
      <c r="AU13" s="17">
        <v>0.31835369509317291</v>
      </c>
      <c r="AV13" s="17">
        <v>0.35855136991695219</v>
      </c>
      <c r="AW13" s="17">
        <v>0.13685077845077789</v>
      </c>
      <c r="AX13" s="17">
        <v>0.32475525458571147</v>
      </c>
      <c r="AY13" s="17">
        <v>0.23725790136384359</v>
      </c>
      <c r="AZ13" s="17">
        <v>0.20151087081562871</v>
      </c>
      <c r="BB13" s="17">
        <v>0.24536802221171949</v>
      </c>
      <c r="BC13" s="17">
        <v>0.36176200644806572</v>
      </c>
      <c r="BD13" s="17">
        <v>0.36698284323069308</v>
      </c>
      <c r="BE13" s="17">
        <v>0.38231851055500421</v>
      </c>
      <c r="BF13" s="17">
        <v>0.1618575331788451</v>
      </c>
      <c r="BG13" s="17">
        <v>0.34460853713931411</v>
      </c>
      <c r="BH13" s="17">
        <v>9.14915119776845E-2</v>
      </c>
      <c r="BI13" s="17">
        <v>0.32201996031780322</v>
      </c>
      <c r="BJ13" s="17">
        <v>0.2436197191891237</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BL16"/>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236</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45.95" customHeight="1">
      <c r="B9" s="20" t="s">
        <v>237</v>
      </c>
      <c r="C9" s="17">
        <v>0.39393946242145877</v>
      </c>
      <c r="D9" s="17">
        <v>0.24919937573649331</v>
      </c>
      <c r="E9" s="17">
        <v>0.33613987782617261</v>
      </c>
      <c r="F9" s="17">
        <v>0.32693542875923981</v>
      </c>
      <c r="G9" s="17">
        <v>0.4056136854318963</v>
      </c>
      <c r="H9" s="17">
        <v>0.45822989585351392</v>
      </c>
      <c r="I9" s="17">
        <v>0.5378380968112666</v>
      </c>
      <c r="K9" s="17">
        <v>0.42326822850150958</v>
      </c>
      <c r="L9" s="17">
        <v>0.36597225761604751</v>
      </c>
      <c r="N9" s="17">
        <v>0.43698133339796719</v>
      </c>
      <c r="O9" s="17">
        <v>0.41315082240138978</v>
      </c>
      <c r="P9" s="17">
        <v>0.34201897738004983</v>
      </c>
      <c r="Q9" s="17">
        <v>0.45387313464348311</v>
      </c>
      <c r="R9" s="17">
        <v>0.36472277876941711</v>
      </c>
      <c r="S9" s="17">
        <v>0.47195310153109921</v>
      </c>
      <c r="T9" s="17">
        <v>0.37038650928716982</v>
      </c>
      <c r="U9" s="17">
        <v>0.35650350214355597</v>
      </c>
      <c r="V9" s="17">
        <v>0.40895252746955951</v>
      </c>
      <c r="W9" s="17">
        <v>0.34861793755216341</v>
      </c>
      <c r="X9" s="17">
        <v>0.38994270592734842</v>
      </c>
      <c r="Y9" s="17">
        <v>0.43462327848380761</v>
      </c>
      <c r="AA9" s="17">
        <v>0.3012321730414983</v>
      </c>
      <c r="AB9" s="17">
        <v>0.40364937962371228</v>
      </c>
      <c r="AC9" s="17">
        <v>0.37767978347885628</v>
      </c>
      <c r="AD9" s="17">
        <v>0.4653663820475748</v>
      </c>
      <c r="AE9" s="17">
        <v>0.35474474850733789</v>
      </c>
      <c r="AF9" s="17">
        <v>0.41690415854747692</v>
      </c>
      <c r="AG9" s="17">
        <v>0.40044076401197742</v>
      </c>
      <c r="AH9" s="17">
        <v>0.405411400025664</v>
      </c>
      <c r="AI9" s="17">
        <v>0.41720347757510018</v>
      </c>
      <c r="AJ9" s="17">
        <v>0.43565878589977453</v>
      </c>
      <c r="AK9" s="17">
        <v>0.43348645318327339</v>
      </c>
      <c r="AL9" s="17">
        <v>0.33103601561209328</v>
      </c>
      <c r="AM9" s="17">
        <v>0.41400756311334441</v>
      </c>
      <c r="AN9" s="17">
        <v>0.3547021624768314</v>
      </c>
      <c r="AO9" s="17">
        <v>0.35626794303615</v>
      </c>
      <c r="AP9" s="17">
        <v>0.34120789761514048</v>
      </c>
      <c r="AQ9" s="17">
        <v>0.32476714145007368</v>
      </c>
      <c r="AS9" s="17">
        <v>0.50083540957528483</v>
      </c>
      <c r="AT9" s="17">
        <v>0.33980834592878417</v>
      </c>
      <c r="AU9" s="17">
        <v>0.32687858348253229</v>
      </c>
      <c r="AV9" s="17">
        <v>0.2302051668971235</v>
      </c>
      <c r="AW9" s="17">
        <v>0.67272179208315119</v>
      </c>
      <c r="AX9" s="17">
        <v>0.36777005909256638</v>
      </c>
      <c r="AY9" s="17">
        <v>0.28172751022879322</v>
      </c>
      <c r="AZ9" s="17">
        <v>0.30814181818664788</v>
      </c>
      <c r="BB9" s="17">
        <v>0.44834530027875319</v>
      </c>
      <c r="BC9" s="17">
        <v>0.26615064092822888</v>
      </c>
      <c r="BD9" s="17">
        <v>0.32222304421314862</v>
      </c>
      <c r="BE9" s="17">
        <v>0.23646329157851251</v>
      </c>
      <c r="BF9" s="17">
        <v>0.61495719027029749</v>
      </c>
      <c r="BG9" s="17">
        <v>0.34675498722954018</v>
      </c>
      <c r="BH9" s="17">
        <v>0.32907374399945638</v>
      </c>
      <c r="BI9" s="17">
        <v>0.29826077780055482</v>
      </c>
      <c r="BJ9" s="17">
        <v>0.54510763890307412</v>
      </c>
    </row>
    <row r="10" spans="2:64" ht="32.1" customHeight="1">
      <c r="B10" s="20" t="s">
        <v>238</v>
      </c>
      <c r="C10" s="17">
        <v>0.50364457665248419</v>
      </c>
      <c r="D10" s="17">
        <v>0.57973147162494743</v>
      </c>
      <c r="E10" s="17">
        <v>0.55041922294652301</v>
      </c>
      <c r="F10" s="17">
        <v>0.56507416425600676</v>
      </c>
      <c r="G10" s="17">
        <v>0.49324454437937743</v>
      </c>
      <c r="H10" s="17">
        <v>0.44965399102741888</v>
      </c>
      <c r="I10" s="17">
        <v>0.41048337062719598</v>
      </c>
      <c r="K10" s="17">
        <v>0.50328762406209249</v>
      </c>
      <c r="L10" s="17">
        <v>0.50284045688572243</v>
      </c>
      <c r="N10" s="17">
        <v>0.48229008327292838</v>
      </c>
      <c r="O10" s="17">
        <v>0.49146197397091163</v>
      </c>
      <c r="P10" s="17">
        <v>0.54164477745689854</v>
      </c>
      <c r="Q10" s="17">
        <v>0.37847234439656757</v>
      </c>
      <c r="R10" s="17">
        <v>0.54433884812099886</v>
      </c>
      <c r="S10" s="17">
        <v>0.45103632369089358</v>
      </c>
      <c r="T10" s="17">
        <v>0.49819900799409078</v>
      </c>
      <c r="U10" s="17">
        <v>0.5574588176104357</v>
      </c>
      <c r="V10" s="17">
        <v>0.49356706615711321</v>
      </c>
      <c r="W10" s="17">
        <v>0.53960940842917093</v>
      </c>
      <c r="X10" s="17">
        <v>0.5023561689621967</v>
      </c>
      <c r="Y10" s="17">
        <v>0.46277811987587508</v>
      </c>
      <c r="AA10" s="17">
        <v>0.37157113883528647</v>
      </c>
      <c r="AB10" s="17">
        <v>0.40657073313216052</v>
      </c>
      <c r="AC10" s="17">
        <v>0.5057772838127742</v>
      </c>
      <c r="AD10" s="17">
        <v>0.38004354795905498</v>
      </c>
      <c r="AE10" s="17">
        <v>0.52538626211424966</v>
      </c>
      <c r="AF10" s="17">
        <v>0.49680662284283522</v>
      </c>
      <c r="AG10" s="17">
        <v>0.48503088110108672</v>
      </c>
      <c r="AH10" s="17">
        <v>0.50832001311422459</v>
      </c>
      <c r="AI10" s="17">
        <v>0.47651166915149551</v>
      </c>
      <c r="AJ10" s="17">
        <v>0.52262932712446897</v>
      </c>
      <c r="AK10" s="17">
        <v>0.49497813370643362</v>
      </c>
      <c r="AL10" s="17">
        <v>0.60625619684664611</v>
      </c>
      <c r="AM10" s="17">
        <v>0.53253402200598932</v>
      </c>
      <c r="AN10" s="17">
        <v>0.64529783752316849</v>
      </c>
      <c r="AO10" s="17">
        <v>0.60502491521906399</v>
      </c>
      <c r="AP10" s="17">
        <v>0.6041149826175638</v>
      </c>
      <c r="AQ10" s="17">
        <v>0.43330968368999928</v>
      </c>
      <c r="AS10" s="17">
        <v>0.44894215789394659</v>
      </c>
      <c r="AT10" s="17">
        <v>0.58188275526472066</v>
      </c>
      <c r="AU10" s="17">
        <v>0.60603905049087614</v>
      </c>
      <c r="AV10" s="17">
        <v>0.60016833691373583</v>
      </c>
      <c r="AW10" s="17">
        <v>0.24564823269019709</v>
      </c>
      <c r="AX10" s="17">
        <v>0.52925699813452232</v>
      </c>
      <c r="AY10" s="17">
        <v>0.37174283620427367</v>
      </c>
      <c r="AZ10" s="17">
        <v>0.52539454435477584</v>
      </c>
      <c r="BB10" s="17">
        <v>0.51396186507049391</v>
      </c>
      <c r="BC10" s="17">
        <v>0.65668679899906679</v>
      </c>
      <c r="BD10" s="17">
        <v>0.58825723905948324</v>
      </c>
      <c r="BE10" s="17">
        <v>0.66359595631609292</v>
      </c>
      <c r="BF10" s="17">
        <v>0.30220383771063242</v>
      </c>
      <c r="BG10" s="17">
        <v>0.55651803103531017</v>
      </c>
      <c r="BH10" s="17">
        <v>0.43422720505964252</v>
      </c>
      <c r="BI10" s="17">
        <v>0.46961499777978549</v>
      </c>
      <c r="BJ10" s="17">
        <v>0.39517487601424522</v>
      </c>
    </row>
    <row r="11" spans="2:64" ht="18.95" customHeight="1">
      <c r="B11" s="20" t="s">
        <v>198</v>
      </c>
      <c r="C11" s="17">
        <v>0.10241596092605711</v>
      </c>
      <c r="D11" s="17">
        <v>0.17106915263855929</v>
      </c>
      <c r="E11" s="17">
        <v>0.1134408992273042</v>
      </c>
      <c r="F11" s="17">
        <v>0.1079904069847534</v>
      </c>
      <c r="G11" s="17">
        <v>0.1011417701887263</v>
      </c>
      <c r="H11" s="17">
        <v>9.2116113119067186E-2</v>
      </c>
      <c r="I11" s="17">
        <v>5.1678532561537392E-2</v>
      </c>
      <c r="K11" s="17">
        <v>7.3444147436397905E-2</v>
      </c>
      <c r="L11" s="17">
        <v>0.13118728549823011</v>
      </c>
      <c r="N11" s="17">
        <v>8.0728583329104348E-2</v>
      </c>
      <c r="O11" s="17">
        <v>9.5387203627698883E-2</v>
      </c>
      <c r="P11" s="17">
        <v>0.1163362451630517</v>
      </c>
      <c r="Q11" s="17">
        <v>0.16765452095994959</v>
      </c>
      <c r="R11" s="17">
        <v>9.0938373109583956E-2</v>
      </c>
      <c r="S11" s="17">
        <v>7.7010574778007324E-2</v>
      </c>
      <c r="T11" s="17">
        <v>0.13141448271873921</v>
      </c>
      <c r="U11" s="17">
        <v>8.6037680246008261E-2</v>
      </c>
      <c r="V11" s="17">
        <v>9.7480406373327333E-2</v>
      </c>
      <c r="W11" s="17">
        <v>0.11177265401866571</v>
      </c>
      <c r="X11" s="17">
        <v>0.10770112511045481</v>
      </c>
      <c r="Y11" s="17">
        <v>0.1025986016403171</v>
      </c>
      <c r="AA11" s="17">
        <v>0.32719668812321512</v>
      </c>
      <c r="AB11" s="17">
        <v>0.1897798872441272</v>
      </c>
      <c r="AC11" s="17">
        <v>0.1165429327083695</v>
      </c>
      <c r="AD11" s="17">
        <v>0.15459006999337011</v>
      </c>
      <c r="AE11" s="17">
        <v>0.11986898937841239</v>
      </c>
      <c r="AF11" s="17">
        <v>8.6289218609687884E-2</v>
      </c>
      <c r="AG11" s="17">
        <v>0.1145283548869358</v>
      </c>
      <c r="AH11" s="17">
        <v>8.6268586860111227E-2</v>
      </c>
      <c r="AI11" s="17">
        <v>0.10628485327340439</v>
      </c>
      <c r="AJ11" s="17">
        <v>4.1711886975756528E-2</v>
      </c>
      <c r="AK11" s="17">
        <v>7.153541311029285E-2</v>
      </c>
      <c r="AL11" s="17">
        <v>6.2707787541260357E-2</v>
      </c>
      <c r="AM11" s="17">
        <v>5.3458414880666473E-2</v>
      </c>
      <c r="AN11" s="17">
        <v>0</v>
      </c>
      <c r="AO11" s="17">
        <v>3.8707141744785983E-2</v>
      </c>
      <c r="AP11" s="17">
        <v>5.4677119767295612E-2</v>
      </c>
      <c r="AQ11" s="17">
        <v>0.24192317485992709</v>
      </c>
      <c r="AS11" s="17">
        <v>5.0222432530768572E-2</v>
      </c>
      <c r="AT11" s="17">
        <v>7.8308898806494984E-2</v>
      </c>
      <c r="AU11" s="17">
        <v>6.7082366026591567E-2</v>
      </c>
      <c r="AV11" s="17">
        <v>0.16962649618914069</v>
      </c>
      <c r="AW11" s="17">
        <v>8.1629975226651552E-2</v>
      </c>
      <c r="AX11" s="17">
        <v>0.10297294277291121</v>
      </c>
      <c r="AY11" s="17">
        <v>0.34652965356693283</v>
      </c>
      <c r="AZ11" s="17">
        <v>0.16646363745857631</v>
      </c>
      <c r="BB11" s="17">
        <v>3.7692834650752849E-2</v>
      </c>
      <c r="BC11" s="17">
        <v>7.7162560072704112E-2</v>
      </c>
      <c r="BD11" s="17">
        <v>8.9519716727368026E-2</v>
      </c>
      <c r="BE11" s="17">
        <v>9.9940752105394715E-2</v>
      </c>
      <c r="BF11" s="17">
        <v>8.2838972019070006E-2</v>
      </c>
      <c r="BG11" s="17">
        <v>9.672698173514957E-2</v>
      </c>
      <c r="BH11" s="17">
        <v>0.23669905094090099</v>
      </c>
      <c r="BI11" s="17">
        <v>0.2321242244196598</v>
      </c>
      <c r="BJ11" s="17">
        <v>5.9717485082680703E-2</v>
      </c>
    </row>
    <row r="13" spans="2:64">
      <c r="B13" t="s">
        <v>307</v>
      </c>
    </row>
    <row r="14" spans="2:64">
      <c r="B14" t="s">
        <v>9</v>
      </c>
    </row>
    <row r="16" spans="2:64">
      <c r="B16"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F18"/>
  <sheetViews>
    <sheetView showGridLines="0" tabSelected="1" workbookViewId="0"/>
  </sheetViews>
  <sheetFormatPr defaultRowHeight="14.45"/>
  <cols>
    <col min="1" max="1" width="5" customWidth="1"/>
    <col min="2" max="2" width="25" customWidth="1"/>
    <col min="3" max="6" width="20" customWidth="1"/>
  </cols>
  <sheetData>
    <row r="2" spans="2:6" ht="39.950000000000003" customHeight="1">
      <c r="D2" s="18" t="s">
        <v>341</v>
      </c>
    </row>
    <row r="6" spans="2:6" ht="60" customHeight="1">
      <c r="C6" s="19" t="s">
        <v>342</v>
      </c>
      <c r="D6" s="19" t="s">
        <v>343</v>
      </c>
      <c r="E6" s="19" t="s">
        <v>344</v>
      </c>
      <c r="F6" s="19" t="s">
        <v>345</v>
      </c>
    </row>
    <row r="7" spans="2:6">
      <c r="B7" s="20" t="s">
        <v>102</v>
      </c>
      <c r="C7" s="17">
        <v>0.33738034896375202</v>
      </c>
      <c r="D7" s="17">
        <v>0.21126760633664379</v>
      </c>
      <c r="E7" s="17">
        <v>0.27145225643972032</v>
      </c>
      <c r="F7" s="17">
        <v>0.19712653188275059</v>
      </c>
    </row>
    <row r="8" spans="2:6">
      <c r="B8" s="20" t="s">
        <v>103</v>
      </c>
      <c r="C8" s="17">
        <v>0.32402069051848281</v>
      </c>
      <c r="D8" s="17">
        <v>0.3162752671603401</v>
      </c>
      <c r="E8" s="17">
        <v>0.306170112699232</v>
      </c>
      <c r="F8" s="17">
        <v>0.28874175296049881</v>
      </c>
    </row>
    <row r="9" spans="2:6">
      <c r="B9" s="20" t="s">
        <v>104</v>
      </c>
      <c r="C9" s="17">
        <v>0.220500094370539</v>
      </c>
      <c r="D9" s="17">
        <v>0.28279338061026932</v>
      </c>
      <c r="E9" s="17">
        <v>0.32664596647639382</v>
      </c>
      <c r="F9" s="17">
        <v>0.32517212139910329</v>
      </c>
    </row>
    <row r="10" spans="2:6">
      <c r="B10" s="20" t="s">
        <v>105</v>
      </c>
      <c r="C10" s="17">
        <v>6.4777278484767525E-2</v>
      </c>
      <c r="D10" s="17">
        <v>9.733979112263394E-2</v>
      </c>
      <c r="E10" s="17">
        <v>5.801036964799245E-2</v>
      </c>
      <c r="F10" s="17">
        <v>0.1208520675461404</v>
      </c>
    </row>
    <row r="11" spans="2:6">
      <c r="B11" s="20" t="s">
        <v>106</v>
      </c>
      <c r="C11" s="17">
        <v>5.3321587662458578E-2</v>
      </c>
      <c r="D11" s="17">
        <v>9.2323954770112862E-2</v>
      </c>
      <c r="E11" s="17">
        <v>3.7721294736661533E-2</v>
      </c>
      <c r="F11" s="17">
        <v>6.8107526211506911E-2</v>
      </c>
    </row>
    <row r="14" spans="2:6">
      <c r="B14" t="s">
        <v>307</v>
      </c>
    </row>
    <row r="15" spans="2:6">
      <c r="B15" t="s">
        <v>9</v>
      </c>
    </row>
    <row r="18" spans="2:2">
      <c r="B18" t="str">
        <f>HYPERLINK("#Contents!A1", "Return to Contents")</f>
        <v>Return to Contents</v>
      </c>
    </row>
  </sheetData>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79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5.787418088341801E-2</v>
      </c>
      <c r="D9" s="17">
        <v>0.1104001785781471</v>
      </c>
      <c r="E9" s="17">
        <v>7.878827551283514E-2</v>
      </c>
      <c r="F9" s="17">
        <v>7.3078877645608512E-2</v>
      </c>
      <c r="G9" s="17">
        <v>4.8837722756281593E-2</v>
      </c>
      <c r="H9" s="17">
        <v>3.0677900443818639E-2</v>
      </c>
      <c r="I9" s="17">
        <v>1.9524372741013339E-2</v>
      </c>
      <c r="K9" s="17">
        <v>6.3847817902034684E-2</v>
      </c>
      <c r="L9" s="17">
        <v>5.0006783512498119E-2</v>
      </c>
      <c r="N9" s="17">
        <v>4.3981842881632621E-2</v>
      </c>
      <c r="O9" s="17">
        <v>7.9263225979817803E-2</v>
      </c>
      <c r="P9" s="17">
        <v>7.7043728998381952E-2</v>
      </c>
      <c r="Q9" s="17">
        <v>5.9150222882189921E-2</v>
      </c>
      <c r="R9" s="17">
        <v>5.9951239861070281E-2</v>
      </c>
      <c r="S9" s="17">
        <v>3.018280884108545E-2</v>
      </c>
      <c r="T9" s="17">
        <v>5.6684936180825561E-2</v>
      </c>
      <c r="U9" s="17">
        <v>7.5686221750098134E-2</v>
      </c>
      <c r="V9" s="17">
        <v>3.7499843475453633E-2</v>
      </c>
      <c r="W9" s="17">
        <v>8.7649203521289035E-2</v>
      </c>
      <c r="X9" s="17">
        <v>6.1264208184632608E-2</v>
      </c>
      <c r="Y9" s="17">
        <v>2.3946547982942521E-2</v>
      </c>
      <c r="AA9" s="17">
        <v>6.1545024775142843E-2</v>
      </c>
      <c r="AB9" s="17">
        <v>9.0686631228302506E-2</v>
      </c>
      <c r="AC9" s="17">
        <v>4.8216641149966523E-2</v>
      </c>
      <c r="AD9" s="17">
        <v>6.893462033767471E-2</v>
      </c>
      <c r="AE9" s="17">
        <v>3.7985616396505668E-2</v>
      </c>
      <c r="AF9" s="17">
        <v>6.2234634451972498E-2</v>
      </c>
      <c r="AG9" s="17">
        <v>4.4480386318960341E-2</v>
      </c>
      <c r="AH9" s="17">
        <v>8.8828313955986629E-2</v>
      </c>
      <c r="AI9" s="17">
        <v>4.0727358727307483E-2</v>
      </c>
      <c r="AJ9" s="17">
        <v>3.4155340363972927E-2</v>
      </c>
      <c r="AK9" s="17">
        <v>6.9810414502212342E-2</v>
      </c>
      <c r="AL9" s="17">
        <v>2.5758623496234589E-2</v>
      </c>
      <c r="AM9" s="17">
        <v>4.323636375297945E-2</v>
      </c>
      <c r="AN9" s="17">
        <v>4.9954626404110983E-2</v>
      </c>
      <c r="AO9" s="17">
        <v>5.7143049504232893E-2</v>
      </c>
      <c r="AP9" s="17">
        <v>7.0636412469593707E-2</v>
      </c>
      <c r="AQ9" s="17">
        <v>0.1225171814819422</v>
      </c>
      <c r="AS9" s="17">
        <v>4.7370394482093819E-2</v>
      </c>
      <c r="AT9" s="17">
        <v>5.5152515944485857E-2</v>
      </c>
      <c r="AU9" s="17">
        <v>3.4265775428540278E-2</v>
      </c>
      <c r="AV9" s="17">
        <v>3.5950947380991638E-2</v>
      </c>
      <c r="AW9" s="17">
        <v>6.9635185497561841E-2</v>
      </c>
      <c r="AX9" s="17">
        <v>6.3019103869549217E-2</v>
      </c>
      <c r="AY9" s="17">
        <v>9.7608720055835749E-2</v>
      </c>
      <c r="AZ9" s="17">
        <v>7.8642864890186417E-2</v>
      </c>
      <c r="BB9" s="17">
        <v>6.2904222935768625E-2</v>
      </c>
      <c r="BC9" s="17">
        <v>6.0419923902777457E-2</v>
      </c>
      <c r="BD9" s="17">
        <v>1.7250424249219579E-2</v>
      </c>
      <c r="BE9" s="17">
        <v>5.7431115005156408E-2</v>
      </c>
      <c r="BF9" s="17">
        <v>5.628895974906592E-2</v>
      </c>
      <c r="BG9" s="17">
        <v>0.11725329111699161</v>
      </c>
      <c r="BH9" s="17">
        <v>4.6744053835713381E-2</v>
      </c>
      <c r="BI9" s="17">
        <v>7.8874115482302679E-2</v>
      </c>
      <c r="BJ9" s="17">
        <v>5.8395447079097933E-2</v>
      </c>
    </row>
    <row r="10" spans="2:64" ht="18.95" customHeight="1">
      <c r="B10" s="20" t="s">
        <v>75</v>
      </c>
      <c r="C10" s="17">
        <v>7.4206006876771577E-2</v>
      </c>
      <c r="D10" s="17">
        <v>0.12106872820744841</v>
      </c>
      <c r="E10" s="17">
        <v>8.8452876363722552E-2</v>
      </c>
      <c r="F10" s="17">
        <v>8.1517278622206826E-2</v>
      </c>
      <c r="G10" s="17">
        <v>6.6015879105470465E-2</v>
      </c>
      <c r="H10" s="17">
        <v>4.5847688303117362E-2</v>
      </c>
      <c r="I10" s="17">
        <v>5.1476122507218412E-2</v>
      </c>
      <c r="K10" s="17">
        <v>6.740621548653225E-2</v>
      </c>
      <c r="L10" s="17">
        <v>8.1181151748168742E-2</v>
      </c>
      <c r="N10" s="17">
        <v>2.492015839707469E-2</v>
      </c>
      <c r="O10" s="17">
        <v>1.6688062674665619E-2</v>
      </c>
      <c r="P10" s="17">
        <v>6.7995075162593205E-2</v>
      </c>
      <c r="Q10" s="17">
        <v>0.11709945536660531</v>
      </c>
      <c r="R10" s="17">
        <v>6.5079045237708133E-2</v>
      </c>
      <c r="S10" s="17">
        <v>4.2463643502486409E-2</v>
      </c>
      <c r="T10" s="17">
        <v>9.3804232067633317E-2</v>
      </c>
      <c r="U10" s="17">
        <v>9.1120232316783317E-2</v>
      </c>
      <c r="V10" s="17">
        <v>7.5940290653556897E-2</v>
      </c>
      <c r="W10" s="17">
        <v>0.1051165276042149</v>
      </c>
      <c r="X10" s="17">
        <v>8.9597987229869711E-2</v>
      </c>
      <c r="Y10" s="17">
        <v>6.031848493722753E-2</v>
      </c>
      <c r="AA10" s="17">
        <v>8.8507519488109199E-2</v>
      </c>
      <c r="AB10" s="17">
        <v>9.889535674455989E-2</v>
      </c>
      <c r="AC10" s="17">
        <v>8.9255545144039397E-2</v>
      </c>
      <c r="AD10" s="17">
        <v>8.9945923520817969E-2</v>
      </c>
      <c r="AE10" s="17">
        <v>0.1108229135712443</v>
      </c>
      <c r="AF10" s="17">
        <v>6.6124556699585266E-2</v>
      </c>
      <c r="AG10" s="17">
        <v>5.3374899768877493E-2</v>
      </c>
      <c r="AH10" s="17">
        <v>6.2245976035564317E-2</v>
      </c>
      <c r="AI10" s="17">
        <v>5.6877890892344893E-2</v>
      </c>
      <c r="AJ10" s="17">
        <v>8.6096951152562648E-2</v>
      </c>
      <c r="AK10" s="17">
        <v>5.6206074411037928E-2</v>
      </c>
      <c r="AL10" s="17">
        <v>6.2864565153007354E-2</v>
      </c>
      <c r="AM10" s="17">
        <v>8.668671883822858E-2</v>
      </c>
      <c r="AN10" s="17">
        <v>2.4347898089186849E-2</v>
      </c>
      <c r="AO10" s="17">
        <v>3.7658344933791332E-2</v>
      </c>
      <c r="AP10" s="17">
        <v>7.3523407581463363E-2</v>
      </c>
      <c r="AQ10" s="17">
        <v>0.1001170838839183</v>
      </c>
      <c r="AS10" s="17">
        <v>7.9550224033521091E-2</v>
      </c>
      <c r="AT10" s="17">
        <v>6.1661086526236607E-2</v>
      </c>
      <c r="AU10" s="17">
        <v>3.8091587432949839E-2</v>
      </c>
      <c r="AV10" s="17">
        <v>9.9156608174360325E-2</v>
      </c>
      <c r="AW10" s="17">
        <v>0.1166960153325555</v>
      </c>
      <c r="AX10" s="17">
        <v>4.0931336950967533E-2</v>
      </c>
      <c r="AY10" s="17">
        <v>7.3889108174508805E-2</v>
      </c>
      <c r="AZ10" s="17">
        <v>7.5198942951777648E-2</v>
      </c>
      <c r="BB10" s="17">
        <v>6.995533292120408E-2</v>
      </c>
      <c r="BC10" s="17">
        <v>6.7819310683898237E-2</v>
      </c>
      <c r="BD10" s="17">
        <v>3.8498933484201261E-2</v>
      </c>
      <c r="BE10" s="17">
        <v>9.1435944639388422E-2</v>
      </c>
      <c r="BF10" s="17">
        <v>0.10579350562041979</v>
      </c>
      <c r="BG10" s="17">
        <v>3.8631261429014942E-2</v>
      </c>
      <c r="BH10" s="17">
        <v>7.9054050288937888E-2</v>
      </c>
      <c r="BI10" s="17">
        <v>4.4184355045449687E-2</v>
      </c>
      <c r="BJ10" s="17">
        <v>4.8754383681919672E-2</v>
      </c>
    </row>
    <row r="11" spans="2:64" ht="18.95" customHeight="1">
      <c r="B11" s="20" t="s">
        <v>76</v>
      </c>
      <c r="C11" s="17">
        <v>7.0103215546119077E-2</v>
      </c>
      <c r="D11" s="17">
        <v>5.7906893913759028E-2</v>
      </c>
      <c r="E11" s="17">
        <v>9.9842304593647582E-2</v>
      </c>
      <c r="F11" s="17">
        <v>6.2293084603414317E-2</v>
      </c>
      <c r="G11" s="17">
        <v>8.0475931342944729E-2</v>
      </c>
      <c r="H11" s="17">
        <v>6.7096960005874881E-2</v>
      </c>
      <c r="I11" s="17">
        <v>5.3825092289918323E-2</v>
      </c>
      <c r="K11" s="17">
        <v>6.5910638693389353E-2</v>
      </c>
      <c r="L11" s="17">
        <v>7.4511858664018105E-2</v>
      </c>
      <c r="N11" s="17">
        <v>4.2947915160588643E-2</v>
      </c>
      <c r="O11" s="17">
        <v>0.12700060169228211</v>
      </c>
      <c r="P11" s="17">
        <v>4.9012659558161233E-2</v>
      </c>
      <c r="Q11" s="17">
        <v>6.0021469602794877E-2</v>
      </c>
      <c r="R11" s="17">
        <v>6.336153893694535E-2</v>
      </c>
      <c r="S11" s="17">
        <v>8.9304199655731192E-2</v>
      </c>
      <c r="T11" s="17">
        <v>4.8316374703676522E-2</v>
      </c>
      <c r="U11" s="17">
        <v>6.4924882028548347E-2</v>
      </c>
      <c r="V11" s="17">
        <v>5.6876455697299003E-2</v>
      </c>
      <c r="W11" s="17">
        <v>8.6442940379389405E-2</v>
      </c>
      <c r="X11" s="17">
        <v>6.1039982652851453E-2</v>
      </c>
      <c r="Y11" s="17">
        <v>0.1136843522345157</v>
      </c>
      <c r="AA11" s="17">
        <v>0.11629329762665711</v>
      </c>
      <c r="AB11" s="17">
        <v>6.9888549497322774E-2</v>
      </c>
      <c r="AC11" s="17">
        <v>3.9761807894610923E-2</v>
      </c>
      <c r="AD11" s="17">
        <v>3.4433307519510417E-2</v>
      </c>
      <c r="AE11" s="17">
        <v>7.3137151019346924E-2</v>
      </c>
      <c r="AF11" s="17">
        <v>0.11978108014007351</v>
      </c>
      <c r="AG11" s="17">
        <v>7.565681872953936E-2</v>
      </c>
      <c r="AH11" s="17">
        <v>8.7479266544227524E-2</v>
      </c>
      <c r="AI11" s="17">
        <v>4.100750702717177E-2</v>
      </c>
      <c r="AJ11" s="17">
        <v>6.9959822828433132E-2</v>
      </c>
      <c r="AK11" s="17">
        <v>7.6740756949140593E-2</v>
      </c>
      <c r="AL11" s="17">
        <v>6.1597208841403843E-2</v>
      </c>
      <c r="AM11" s="17">
        <v>4.1690594530281559E-2</v>
      </c>
      <c r="AN11" s="17">
        <v>5.2295555917027288E-2</v>
      </c>
      <c r="AO11" s="17">
        <v>5.9800632736737053E-2</v>
      </c>
      <c r="AP11" s="17">
        <v>6.4844180174389865E-2</v>
      </c>
      <c r="AQ11" s="17">
        <v>4.8971829144453347E-2</v>
      </c>
      <c r="AS11" s="17">
        <v>7.7682594978725344E-2</v>
      </c>
      <c r="AT11" s="17">
        <v>6.4981633321383389E-2</v>
      </c>
      <c r="AU11" s="17">
        <v>4.37539111774801E-2</v>
      </c>
      <c r="AV11" s="17">
        <v>7.8246174969505464E-2</v>
      </c>
      <c r="AW11" s="17">
        <v>8.574003977281125E-2</v>
      </c>
      <c r="AX11" s="17">
        <v>4.0925306852945473E-2</v>
      </c>
      <c r="AY11" s="17">
        <v>0.12679467171573541</v>
      </c>
      <c r="AZ11" s="17">
        <v>6.7035514674135835E-2</v>
      </c>
      <c r="BB11" s="17">
        <v>7.2978171342995141E-2</v>
      </c>
      <c r="BC11" s="17">
        <v>5.7059153517565679E-2</v>
      </c>
      <c r="BD11" s="17">
        <v>6.6606672503180475E-2</v>
      </c>
      <c r="BE11" s="17">
        <v>6.8482008380465073E-2</v>
      </c>
      <c r="BF11" s="17">
        <v>8.6652851439993295E-2</v>
      </c>
      <c r="BG11" s="17">
        <v>3.8625570183370747E-2</v>
      </c>
      <c r="BH11" s="17">
        <v>8.3883256801680947E-2</v>
      </c>
      <c r="BI11" s="17">
        <v>6.5572391998009946E-2</v>
      </c>
      <c r="BJ11" s="17">
        <v>4.644822036735486E-2</v>
      </c>
    </row>
    <row r="12" spans="2:64" ht="18.95" customHeight="1">
      <c r="B12" s="20" t="s">
        <v>77</v>
      </c>
      <c r="C12" s="17">
        <v>0.79781659669369143</v>
      </c>
      <c r="D12" s="17">
        <v>0.71062419930064535</v>
      </c>
      <c r="E12" s="17">
        <v>0.73291654352979463</v>
      </c>
      <c r="F12" s="17">
        <v>0.78311075912877048</v>
      </c>
      <c r="G12" s="17">
        <v>0.80467046679530341</v>
      </c>
      <c r="H12" s="17">
        <v>0.85637745124718911</v>
      </c>
      <c r="I12" s="17">
        <v>0.87517441246185002</v>
      </c>
      <c r="K12" s="17">
        <v>0.8028353279180438</v>
      </c>
      <c r="L12" s="17">
        <v>0.79430020607531515</v>
      </c>
      <c r="N12" s="17">
        <v>0.88815008356070413</v>
      </c>
      <c r="O12" s="17">
        <v>0.77704810965323468</v>
      </c>
      <c r="P12" s="17">
        <v>0.80594853628086349</v>
      </c>
      <c r="Q12" s="17">
        <v>0.76372885214841002</v>
      </c>
      <c r="R12" s="17">
        <v>0.81160817596427626</v>
      </c>
      <c r="S12" s="17">
        <v>0.83804934800069697</v>
      </c>
      <c r="T12" s="17">
        <v>0.80119445704786429</v>
      </c>
      <c r="U12" s="17">
        <v>0.76826866390457027</v>
      </c>
      <c r="V12" s="17">
        <v>0.82968341017369052</v>
      </c>
      <c r="W12" s="17">
        <v>0.72079132849510663</v>
      </c>
      <c r="X12" s="17">
        <v>0.7880978219326461</v>
      </c>
      <c r="Y12" s="17">
        <v>0.80205061484531437</v>
      </c>
      <c r="AA12" s="17">
        <v>0.73365415811009083</v>
      </c>
      <c r="AB12" s="17">
        <v>0.74052946252981489</v>
      </c>
      <c r="AC12" s="17">
        <v>0.82276600581138326</v>
      </c>
      <c r="AD12" s="17">
        <v>0.80668614862199695</v>
      </c>
      <c r="AE12" s="17">
        <v>0.77805431901290301</v>
      </c>
      <c r="AF12" s="17">
        <v>0.75185972870836881</v>
      </c>
      <c r="AG12" s="17">
        <v>0.82648789518262278</v>
      </c>
      <c r="AH12" s="17">
        <v>0.7614464434642213</v>
      </c>
      <c r="AI12" s="17">
        <v>0.86138724335317585</v>
      </c>
      <c r="AJ12" s="17">
        <v>0.80978788565503113</v>
      </c>
      <c r="AK12" s="17">
        <v>0.79724275413760926</v>
      </c>
      <c r="AL12" s="17">
        <v>0.84977960250935403</v>
      </c>
      <c r="AM12" s="17">
        <v>0.82838632287851044</v>
      </c>
      <c r="AN12" s="17">
        <v>0.87340191958967495</v>
      </c>
      <c r="AO12" s="17">
        <v>0.84539797282523865</v>
      </c>
      <c r="AP12" s="17">
        <v>0.79099599977455315</v>
      </c>
      <c r="AQ12" s="17">
        <v>0.7283939054896863</v>
      </c>
      <c r="AS12" s="17">
        <v>0.7953967865056597</v>
      </c>
      <c r="AT12" s="17">
        <v>0.81820476420789401</v>
      </c>
      <c r="AU12" s="17">
        <v>0.88388872596102963</v>
      </c>
      <c r="AV12" s="17">
        <v>0.78664626947514271</v>
      </c>
      <c r="AW12" s="17">
        <v>0.72792875939707125</v>
      </c>
      <c r="AX12" s="17">
        <v>0.85512425232653755</v>
      </c>
      <c r="AY12" s="17">
        <v>0.70170750005392013</v>
      </c>
      <c r="AZ12" s="17">
        <v>0.77912267748390007</v>
      </c>
      <c r="BB12" s="17">
        <v>0.79416227280003215</v>
      </c>
      <c r="BC12" s="17">
        <v>0.81470161189575852</v>
      </c>
      <c r="BD12" s="17">
        <v>0.87764396976339876</v>
      </c>
      <c r="BE12" s="17">
        <v>0.78265093197499014</v>
      </c>
      <c r="BF12" s="17">
        <v>0.75126468319052098</v>
      </c>
      <c r="BG12" s="17">
        <v>0.80548987727062249</v>
      </c>
      <c r="BH12" s="17">
        <v>0.79031863907366773</v>
      </c>
      <c r="BI12" s="17">
        <v>0.81136913747423778</v>
      </c>
      <c r="BJ12" s="17">
        <v>0.84640194887162767</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239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102</v>
      </c>
      <c r="C9" s="17">
        <v>0.33738034896375202</v>
      </c>
      <c r="D9" s="17">
        <v>0.34959340383771959</v>
      </c>
      <c r="E9" s="17">
        <v>0.38686183557294812</v>
      </c>
      <c r="F9" s="17">
        <v>0.39524390509793778</v>
      </c>
      <c r="G9" s="17">
        <v>0.3272410931325539</v>
      </c>
      <c r="H9" s="17">
        <v>0.31058026206298489</v>
      </c>
      <c r="I9" s="17">
        <v>0.26850989774218681</v>
      </c>
      <c r="K9" s="17">
        <v>0.33879150953221548</v>
      </c>
      <c r="L9" s="17">
        <v>0.33411097311707427</v>
      </c>
      <c r="N9" s="17">
        <v>0.33733268859638837</v>
      </c>
      <c r="O9" s="17">
        <v>0.34853272370852401</v>
      </c>
      <c r="P9" s="17">
        <v>0.3834996539822329</v>
      </c>
      <c r="Q9" s="17">
        <v>0.36511502993075362</v>
      </c>
      <c r="R9" s="17">
        <v>0.33822389313991091</v>
      </c>
      <c r="S9" s="17">
        <v>0.29611571146902632</v>
      </c>
      <c r="T9" s="17">
        <v>0.36349859403329232</v>
      </c>
      <c r="U9" s="17">
        <v>0.3869861594106096</v>
      </c>
      <c r="V9" s="17">
        <v>0.34846721242243173</v>
      </c>
      <c r="W9" s="17">
        <v>0.37671421968988023</v>
      </c>
      <c r="X9" s="17">
        <v>0.28237480941460108</v>
      </c>
      <c r="Y9" s="17">
        <v>0.26000941682020762</v>
      </c>
      <c r="AA9" s="17">
        <v>0.32873217608720778</v>
      </c>
      <c r="AB9" s="17">
        <v>0.26246962315729278</v>
      </c>
      <c r="AC9" s="17">
        <v>0.243627835479379</v>
      </c>
      <c r="AD9" s="17">
        <v>0.27504924326801911</v>
      </c>
      <c r="AE9" s="17">
        <v>0.36186309769198238</v>
      </c>
      <c r="AF9" s="17">
        <v>0.28952966228718929</v>
      </c>
      <c r="AG9" s="17">
        <v>0.3509716952972986</v>
      </c>
      <c r="AH9" s="17">
        <v>0.40708072391962841</v>
      </c>
      <c r="AI9" s="17">
        <v>0.2775231047449031</v>
      </c>
      <c r="AJ9" s="17">
        <v>0.31816265736508448</v>
      </c>
      <c r="AK9" s="17">
        <v>0.3943043519604148</v>
      </c>
      <c r="AL9" s="17">
        <v>0.44768362151743391</v>
      </c>
      <c r="AM9" s="17">
        <v>0.33969228697969528</v>
      </c>
      <c r="AN9" s="17">
        <v>0.2678977375630367</v>
      </c>
      <c r="AO9" s="17">
        <v>0.40771766424859818</v>
      </c>
      <c r="AP9" s="17">
        <v>0.4044852645057499</v>
      </c>
      <c r="AQ9" s="17">
        <v>0.33965826391996229</v>
      </c>
      <c r="AS9" s="17">
        <v>0.30425485763743249</v>
      </c>
      <c r="AT9" s="17">
        <v>0.39710605650547143</v>
      </c>
      <c r="AU9" s="17">
        <v>0.28186099718555602</v>
      </c>
      <c r="AV9" s="17">
        <v>0.40525045598203041</v>
      </c>
      <c r="AW9" s="17">
        <v>0.27519649785796291</v>
      </c>
      <c r="AX9" s="17">
        <v>0.38749757497298881</v>
      </c>
      <c r="AY9" s="17">
        <v>0.22598453842591831</v>
      </c>
      <c r="AZ9" s="17">
        <v>0.31533300303651179</v>
      </c>
      <c r="BB9" s="17">
        <v>0.2866126033095876</v>
      </c>
      <c r="BC9" s="17">
        <v>0.41472434833585148</v>
      </c>
      <c r="BD9" s="17">
        <v>0.3474994823411931</v>
      </c>
      <c r="BE9" s="17">
        <v>0.44543096300410467</v>
      </c>
      <c r="BF9" s="17">
        <v>0.30060526944487082</v>
      </c>
      <c r="BG9" s="17">
        <v>0.38422205031969231</v>
      </c>
      <c r="BH9" s="17">
        <v>0.20871611896313619</v>
      </c>
      <c r="BI9" s="17">
        <v>0.25393771148308081</v>
      </c>
      <c r="BJ9" s="17">
        <v>0.40749004731500948</v>
      </c>
    </row>
    <row r="10" spans="2:64" ht="18.95" customHeight="1">
      <c r="B10" s="20" t="s">
        <v>103</v>
      </c>
      <c r="C10" s="17">
        <v>0.32402069051848281</v>
      </c>
      <c r="D10" s="17">
        <v>0.29211273517380842</v>
      </c>
      <c r="E10" s="17">
        <v>0.36265676307760258</v>
      </c>
      <c r="F10" s="17">
        <v>0.30738718943134241</v>
      </c>
      <c r="G10" s="17">
        <v>0.35461050377117409</v>
      </c>
      <c r="H10" s="17">
        <v>0.36086927478612763</v>
      </c>
      <c r="I10" s="17">
        <v>0.27753587441489891</v>
      </c>
      <c r="K10" s="17">
        <v>0.31660822621177759</v>
      </c>
      <c r="L10" s="17">
        <v>0.33270215299036587</v>
      </c>
      <c r="N10" s="17">
        <v>0.27257905387207387</v>
      </c>
      <c r="O10" s="17">
        <v>0.28526254187120209</v>
      </c>
      <c r="P10" s="17">
        <v>0.27428261194713999</v>
      </c>
      <c r="Q10" s="17">
        <v>0.28650666696081062</v>
      </c>
      <c r="R10" s="17">
        <v>0.38149707927527582</v>
      </c>
      <c r="S10" s="17">
        <v>0.37782615808025177</v>
      </c>
      <c r="T10" s="17">
        <v>0.34086528802485599</v>
      </c>
      <c r="U10" s="17">
        <v>0.29459468241529357</v>
      </c>
      <c r="V10" s="17">
        <v>0.29182858185577443</v>
      </c>
      <c r="W10" s="17">
        <v>0.34178491807775158</v>
      </c>
      <c r="X10" s="17">
        <v>0.30391294681098641</v>
      </c>
      <c r="Y10" s="17">
        <v>0.36979775522944658</v>
      </c>
      <c r="AA10" s="17">
        <v>0.28306872447011128</v>
      </c>
      <c r="AB10" s="17">
        <v>0.3235074975057145</v>
      </c>
      <c r="AC10" s="17">
        <v>0.33825841621502678</v>
      </c>
      <c r="AD10" s="17">
        <v>0.36985499668938659</v>
      </c>
      <c r="AE10" s="17">
        <v>0.31683156530091788</v>
      </c>
      <c r="AF10" s="17">
        <v>0.37142547404517712</v>
      </c>
      <c r="AG10" s="17">
        <v>0.28611734330503652</v>
      </c>
      <c r="AH10" s="17">
        <v>0.26386325922545711</v>
      </c>
      <c r="AI10" s="17">
        <v>0.30456297371754271</v>
      </c>
      <c r="AJ10" s="17">
        <v>0.33385454730587849</v>
      </c>
      <c r="AK10" s="17">
        <v>0.34960800709081002</v>
      </c>
      <c r="AL10" s="17">
        <v>0.32282336599917011</v>
      </c>
      <c r="AM10" s="17">
        <v>0.42456234859115338</v>
      </c>
      <c r="AN10" s="17">
        <v>0.29015387140998222</v>
      </c>
      <c r="AO10" s="17">
        <v>0.33655183619913082</v>
      </c>
      <c r="AP10" s="17">
        <v>0.33666737189196488</v>
      </c>
      <c r="AQ10" s="17">
        <v>0.15886476945495559</v>
      </c>
      <c r="AS10" s="17">
        <v>0.37403381528110441</v>
      </c>
      <c r="AT10" s="17">
        <v>0.32649639982946838</v>
      </c>
      <c r="AU10" s="17">
        <v>0.40224634589899899</v>
      </c>
      <c r="AV10" s="17">
        <v>0.30829409619786352</v>
      </c>
      <c r="AW10" s="17">
        <v>0.3302941819188272</v>
      </c>
      <c r="AX10" s="17">
        <v>0.30164634040611138</v>
      </c>
      <c r="AY10" s="17">
        <v>0.2051948318746705</v>
      </c>
      <c r="AZ10" s="17">
        <v>0.25375570316411022</v>
      </c>
      <c r="BB10" s="17">
        <v>0.40480813975963892</v>
      </c>
      <c r="BC10" s="17">
        <v>0.32540797819504569</v>
      </c>
      <c r="BD10" s="17">
        <v>0.35315828675036459</v>
      </c>
      <c r="BE10" s="17">
        <v>0.30537777574673108</v>
      </c>
      <c r="BF10" s="17">
        <v>0.3216539541690302</v>
      </c>
      <c r="BG10" s="17">
        <v>0.28497875210829032</v>
      </c>
      <c r="BH10" s="17">
        <v>0.23932621017556621</v>
      </c>
      <c r="BI10" s="17">
        <v>0.33016307453639848</v>
      </c>
      <c r="BJ10" s="17">
        <v>0.21296020795463891</v>
      </c>
    </row>
    <row r="11" spans="2:64" ht="32.1" customHeight="1">
      <c r="B11" s="20" t="s">
        <v>104</v>
      </c>
      <c r="C11" s="17">
        <v>0.220500094370539</v>
      </c>
      <c r="D11" s="17">
        <v>0.25265182812692749</v>
      </c>
      <c r="E11" s="17">
        <v>0.19612859758214979</v>
      </c>
      <c r="F11" s="17">
        <v>0.2164019433046605</v>
      </c>
      <c r="G11" s="17">
        <v>0.21356173358049829</v>
      </c>
      <c r="H11" s="17">
        <v>0.22426488567280961</v>
      </c>
      <c r="I11" s="17">
        <v>0.2255891332042346</v>
      </c>
      <c r="K11" s="17">
        <v>0.22777385970489919</v>
      </c>
      <c r="L11" s="17">
        <v>0.2133207337543282</v>
      </c>
      <c r="N11" s="17">
        <v>0.25651932079519107</v>
      </c>
      <c r="O11" s="17">
        <v>0.20684705208000381</v>
      </c>
      <c r="P11" s="17">
        <v>0.23204077572996321</v>
      </c>
      <c r="Q11" s="17">
        <v>0.20311838422324449</v>
      </c>
      <c r="R11" s="17">
        <v>0.1649615798728872</v>
      </c>
      <c r="S11" s="17">
        <v>0.2277659751279662</v>
      </c>
      <c r="T11" s="17">
        <v>0.15319712390841811</v>
      </c>
      <c r="U11" s="17">
        <v>0.2037471769724532</v>
      </c>
      <c r="V11" s="17">
        <v>0.2487146053888864</v>
      </c>
      <c r="W11" s="17">
        <v>0.19434047646936989</v>
      </c>
      <c r="X11" s="17">
        <v>0.27080629790060828</v>
      </c>
      <c r="Y11" s="17">
        <v>0.26558241195599658</v>
      </c>
      <c r="AA11" s="17">
        <v>0.32746979623947642</v>
      </c>
      <c r="AB11" s="17">
        <v>0.34366003352863239</v>
      </c>
      <c r="AC11" s="17">
        <v>0.27828628180206472</v>
      </c>
      <c r="AD11" s="17">
        <v>0.19633266771160071</v>
      </c>
      <c r="AE11" s="17">
        <v>0.2095248296876337</v>
      </c>
      <c r="AF11" s="17">
        <v>0.21931336980800439</v>
      </c>
      <c r="AG11" s="17">
        <v>0.25058878508973798</v>
      </c>
      <c r="AH11" s="17">
        <v>0.18360600504820471</v>
      </c>
      <c r="AI11" s="17">
        <v>0.23230704960038029</v>
      </c>
      <c r="AJ11" s="17">
        <v>0.24408733350258349</v>
      </c>
      <c r="AK11" s="17">
        <v>0.15448301768247161</v>
      </c>
      <c r="AL11" s="17">
        <v>0.14819674828387969</v>
      </c>
      <c r="AM11" s="17">
        <v>0.12945713971127129</v>
      </c>
      <c r="AN11" s="17">
        <v>0.26218464837530092</v>
      </c>
      <c r="AO11" s="17">
        <v>0.17598672122775821</v>
      </c>
      <c r="AP11" s="17">
        <v>0.17866825723213031</v>
      </c>
      <c r="AQ11" s="17">
        <v>0.34655885603230852</v>
      </c>
      <c r="AS11" s="17">
        <v>0.16707552008921039</v>
      </c>
      <c r="AT11" s="17">
        <v>0.2070382414532411</v>
      </c>
      <c r="AU11" s="17">
        <v>0.17727292906498299</v>
      </c>
      <c r="AV11" s="17">
        <v>0.2006824772618942</v>
      </c>
      <c r="AW11" s="17">
        <v>0.20492888981662519</v>
      </c>
      <c r="AX11" s="17">
        <v>0.22717472756618731</v>
      </c>
      <c r="AY11" s="17">
        <v>0.4576017387898062</v>
      </c>
      <c r="AZ11" s="17">
        <v>0.30145530400188281</v>
      </c>
      <c r="BB11" s="17">
        <v>0.1512430206184201</v>
      </c>
      <c r="BC11" s="17">
        <v>0.19514700625237039</v>
      </c>
      <c r="BD11" s="17">
        <v>0.18751861890991439</v>
      </c>
      <c r="BE11" s="17">
        <v>0.1960856951932701</v>
      </c>
      <c r="BF11" s="17">
        <v>0.20816947873698741</v>
      </c>
      <c r="BG11" s="17">
        <v>0.25182018975246162</v>
      </c>
      <c r="BH11" s="17">
        <v>0.4193267019371637</v>
      </c>
      <c r="BI11" s="17">
        <v>0.3132846636077764</v>
      </c>
      <c r="BJ11" s="17">
        <v>0.19774434723479359</v>
      </c>
    </row>
    <row r="12" spans="2:64" ht="18.95" customHeight="1">
      <c r="B12" s="20" t="s">
        <v>105</v>
      </c>
      <c r="C12" s="17">
        <v>6.4777278484767525E-2</v>
      </c>
      <c r="D12" s="17">
        <v>7.2848513413367344E-2</v>
      </c>
      <c r="E12" s="17">
        <v>4.5706906302468847E-2</v>
      </c>
      <c r="F12" s="17">
        <v>5.8243135295589443E-2</v>
      </c>
      <c r="G12" s="17">
        <v>5.2044773786856457E-2</v>
      </c>
      <c r="H12" s="17">
        <v>5.5625820823149062E-2</v>
      </c>
      <c r="I12" s="17">
        <v>9.6701308003083228E-2</v>
      </c>
      <c r="K12" s="17">
        <v>6.5174148707647664E-2</v>
      </c>
      <c r="L12" s="17">
        <v>6.4676546822615491E-2</v>
      </c>
      <c r="N12" s="17">
        <v>7.534584689806853E-2</v>
      </c>
      <c r="O12" s="17">
        <v>0.12832077226427921</v>
      </c>
      <c r="P12" s="17">
        <v>4.8882587475464832E-2</v>
      </c>
      <c r="Q12" s="17">
        <v>5.946906138060315E-2</v>
      </c>
      <c r="R12" s="17">
        <v>6.8951045656242799E-2</v>
      </c>
      <c r="S12" s="17">
        <v>6.0327864770009287E-2</v>
      </c>
      <c r="T12" s="17">
        <v>6.3661905173477473E-2</v>
      </c>
      <c r="U12" s="17">
        <v>6.0172005756977877E-2</v>
      </c>
      <c r="V12" s="17">
        <v>4.4120389396821717E-2</v>
      </c>
      <c r="W12" s="17">
        <v>4.0028003633793163E-2</v>
      </c>
      <c r="X12" s="17">
        <v>9.3469964519233506E-2</v>
      </c>
      <c r="Y12" s="17">
        <v>6.6611587193904018E-2</v>
      </c>
      <c r="AA12" s="17">
        <v>6.0729303203204403E-2</v>
      </c>
      <c r="AB12" s="17">
        <v>9.3524217052536329E-3</v>
      </c>
      <c r="AC12" s="17">
        <v>0.1065848251726412</v>
      </c>
      <c r="AD12" s="17">
        <v>6.2135842265720387E-2</v>
      </c>
      <c r="AE12" s="17">
        <v>6.8064706250555551E-2</v>
      </c>
      <c r="AF12" s="17">
        <v>5.9180051200591909E-2</v>
      </c>
      <c r="AG12" s="17">
        <v>6.8045922838104275E-2</v>
      </c>
      <c r="AH12" s="17">
        <v>0.1018461199669967</v>
      </c>
      <c r="AI12" s="17">
        <v>8.260581346141263E-2</v>
      </c>
      <c r="AJ12" s="17">
        <v>6.0115485064682367E-2</v>
      </c>
      <c r="AK12" s="17">
        <v>5.8408932387227698E-2</v>
      </c>
      <c r="AL12" s="17">
        <v>6.4420773278321089E-2</v>
      </c>
      <c r="AM12" s="17">
        <v>5.2363692053710463E-2</v>
      </c>
      <c r="AN12" s="17">
        <v>5.1145259480430437E-2</v>
      </c>
      <c r="AO12" s="17">
        <v>5.8903816697952929E-2</v>
      </c>
      <c r="AP12" s="17">
        <v>3.4896718674143651E-2</v>
      </c>
      <c r="AQ12" s="17">
        <v>6.7760057962876083E-2</v>
      </c>
      <c r="AS12" s="17">
        <v>8.1284215540555121E-2</v>
      </c>
      <c r="AT12" s="17">
        <v>3.2865372947614928E-2</v>
      </c>
      <c r="AU12" s="17">
        <v>7.4875934463449478E-2</v>
      </c>
      <c r="AV12" s="17">
        <v>6.3828059495354805E-2</v>
      </c>
      <c r="AW12" s="17">
        <v>0.1030304350675048</v>
      </c>
      <c r="AX12" s="17">
        <v>6.1442282145451207E-2</v>
      </c>
      <c r="AY12" s="17">
        <v>7.501837283309537E-2</v>
      </c>
      <c r="AZ12" s="17">
        <v>7.3949740332826336E-2</v>
      </c>
      <c r="BB12" s="17">
        <v>7.8490589810434067E-2</v>
      </c>
      <c r="BC12" s="17">
        <v>4.572142146880432E-2</v>
      </c>
      <c r="BD12" s="17">
        <v>7.0472636619238069E-2</v>
      </c>
      <c r="BE12" s="17">
        <v>3.6390431775447353E-2</v>
      </c>
      <c r="BF12" s="17">
        <v>8.5610132705050523E-2</v>
      </c>
      <c r="BG12" s="17">
        <v>5.7989624604727598E-2</v>
      </c>
      <c r="BH12" s="17">
        <v>7.1678764011595217E-2</v>
      </c>
      <c r="BI12" s="17">
        <v>3.9341290867907469E-2</v>
      </c>
      <c r="BJ12" s="17">
        <v>0.10875158953247591</v>
      </c>
    </row>
    <row r="13" spans="2:64" ht="18.95" customHeight="1">
      <c r="B13" s="20" t="s">
        <v>106</v>
      </c>
      <c r="C13" s="17">
        <v>5.3321587662458578E-2</v>
      </c>
      <c r="D13" s="17">
        <v>3.2793519448176968E-2</v>
      </c>
      <c r="E13" s="17">
        <v>8.6458974648305851E-3</v>
      </c>
      <c r="F13" s="17">
        <v>2.272382687046991E-2</v>
      </c>
      <c r="G13" s="17">
        <v>5.2541895728917307E-2</v>
      </c>
      <c r="H13" s="17">
        <v>4.8659756654928783E-2</v>
      </c>
      <c r="I13" s="17">
        <v>0.13166378663559661</v>
      </c>
      <c r="K13" s="17">
        <v>5.1652255843460108E-2</v>
      </c>
      <c r="L13" s="17">
        <v>5.5189593315616202E-2</v>
      </c>
      <c r="N13" s="17">
        <v>5.822308983827805E-2</v>
      </c>
      <c r="O13" s="17">
        <v>3.103691007599135E-2</v>
      </c>
      <c r="P13" s="17">
        <v>6.1294370865198941E-2</v>
      </c>
      <c r="Q13" s="17">
        <v>8.5790857504588411E-2</v>
      </c>
      <c r="R13" s="17">
        <v>4.6366402055683292E-2</v>
      </c>
      <c r="S13" s="17">
        <v>3.7964290552746388E-2</v>
      </c>
      <c r="T13" s="17">
        <v>7.8777088859956018E-2</v>
      </c>
      <c r="U13" s="17">
        <v>5.4499975444665762E-2</v>
      </c>
      <c r="V13" s="17">
        <v>6.6869210936085846E-2</v>
      </c>
      <c r="W13" s="17">
        <v>4.7132382129205057E-2</v>
      </c>
      <c r="X13" s="17">
        <v>4.9435981354570453E-2</v>
      </c>
      <c r="Y13" s="17">
        <v>3.7998828800445222E-2</v>
      </c>
      <c r="AA13" s="17">
        <v>0</v>
      </c>
      <c r="AB13" s="17">
        <v>6.1010424103106531E-2</v>
      </c>
      <c r="AC13" s="17">
        <v>3.3242641330888459E-2</v>
      </c>
      <c r="AD13" s="17">
        <v>9.6627250065273326E-2</v>
      </c>
      <c r="AE13" s="17">
        <v>4.3715801068910543E-2</v>
      </c>
      <c r="AF13" s="17">
        <v>6.0551442659037412E-2</v>
      </c>
      <c r="AG13" s="17">
        <v>4.4276253469822578E-2</v>
      </c>
      <c r="AH13" s="17">
        <v>4.3603891839712992E-2</v>
      </c>
      <c r="AI13" s="17">
        <v>0.1030010584757614</v>
      </c>
      <c r="AJ13" s="17">
        <v>4.3779976761770943E-2</v>
      </c>
      <c r="AK13" s="17">
        <v>4.3195690879075863E-2</v>
      </c>
      <c r="AL13" s="17">
        <v>1.687549092119511E-2</v>
      </c>
      <c r="AM13" s="17">
        <v>5.3924532664169772E-2</v>
      </c>
      <c r="AN13" s="17">
        <v>0.1286184831712498</v>
      </c>
      <c r="AO13" s="17">
        <v>2.0839961626559791E-2</v>
      </c>
      <c r="AP13" s="17">
        <v>4.5282387696011159E-2</v>
      </c>
      <c r="AQ13" s="17">
        <v>8.7158052629897606E-2</v>
      </c>
      <c r="AS13" s="17">
        <v>7.3351591451697576E-2</v>
      </c>
      <c r="AT13" s="17">
        <v>3.6493929264203993E-2</v>
      </c>
      <c r="AU13" s="17">
        <v>6.3743793387012512E-2</v>
      </c>
      <c r="AV13" s="17">
        <v>2.194491106285737E-2</v>
      </c>
      <c r="AW13" s="17">
        <v>8.6549995339079644E-2</v>
      </c>
      <c r="AX13" s="17">
        <v>2.2239074909261119E-2</v>
      </c>
      <c r="AY13" s="17">
        <v>3.6200518076509453E-2</v>
      </c>
      <c r="AZ13" s="17">
        <v>5.5506249464668998E-2</v>
      </c>
      <c r="BB13" s="17">
        <v>7.8845646501919345E-2</v>
      </c>
      <c r="BC13" s="17">
        <v>1.899924574792803E-2</v>
      </c>
      <c r="BD13" s="17">
        <v>4.135097537928991E-2</v>
      </c>
      <c r="BE13" s="17">
        <v>1.6715134280446919E-2</v>
      </c>
      <c r="BF13" s="17">
        <v>8.3961164944061001E-2</v>
      </c>
      <c r="BG13" s="17">
        <v>2.0989383214828149E-2</v>
      </c>
      <c r="BH13" s="17">
        <v>6.0952204912538638E-2</v>
      </c>
      <c r="BI13" s="17">
        <v>6.3273259504836893E-2</v>
      </c>
      <c r="BJ13" s="17">
        <v>7.3053807963082099E-2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240</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102</v>
      </c>
      <c r="C9" s="17">
        <v>0.21126760633664379</v>
      </c>
      <c r="D9" s="17">
        <v>0.20388261913657321</v>
      </c>
      <c r="E9" s="17">
        <v>0.24622328203761079</v>
      </c>
      <c r="F9" s="17">
        <v>0.27069457281029152</v>
      </c>
      <c r="G9" s="17">
        <v>0.2130141483522183</v>
      </c>
      <c r="H9" s="17">
        <v>0.18382962965040059</v>
      </c>
      <c r="I9" s="17">
        <v>0.1566820873692801</v>
      </c>
      <c r="K9" s="17">
        <v>0.22610903973809471</v>
      </c>
      <c r="L9" s="17">
        <v>0.19555011834836111</v>
      </c>
      <c r="N9" s="17">
        <v>0.2335500155657545</v>
      </c>
      <c r="O9" s="17">
        <v>0.22428322069691869</v>
      </c>
      <c r="P9" s="17">
        <v>0.20938234650219401</v>
      </c>
      <c r="Q9" s="17">
        <v>0.1066027392060088</v>
      </c>
      <c r="R9" s="17">
        <v>0.23815717622385679</v>
      </c>
      <c r="S9" s="17">
        <v>0.18097523962586631</v>
      </c>
      <c r="T9" s="17">
        <v>0.2221858094023014</v>
      </c>
      <c r="U9" s="17">
        <v>0.22038924014177849</v>
      </c>
      <c r="V9" s="17">
        <v>0.2486295487648848</v>
      </c>
      <c r="W9" s="17">
        <v>0.24186489368891059</v>
      </c>
      <c r="X9" s="17">
        <v>0.1981225502739879</v>
      </c>
      <c r="Y9" s="17">
        <v>0.13456736879743891</v>
      </c>
      <c r="AA9" s="17">
        <v>8.9213445282683559E-2</v>
      </c>
      <c r="AB9" s="17">
        <v>0.17458309204873379</v>
      </c>
      <c r="AC9" s="17">
        <v>0.18034386395630031</v>
      </c>
      <c r="AD9" s="17">
        <v>0.16662794625071961</v>
      </c>
      <c r="AE9" s="17">
        <v>0.15539833249923959</v>
      </c>
      <c r="AF9" s="17">
        <v>0.16521184594616531</v>
      </c>
      <c r="AG9" s="17">
        <v>0.23867493120888111</v>
      </c>
      <c r="AH9" s="17">
        <v>0.22032140756828919</v>
      </c>
      <c r="AI9" s="17">
        <v>0.1724050925198303</v>
      </c>
      <c r="AJ9" s="17">
        <v>0.2342373089920233</v>
      </c>
      <c r="AK9" s="17">
        <v>0.25459539225340738</v>
      </c>
      <c r="AL9" s="17">
        <v>0.26777489357536077</v>
      </c>
      <c r="AM9" s="17">
        <v>0.30804738663376402</v>
      </c>
      <c r="AN9" s="17">
        <v>0.29391776442673412</v>
      </c>
      <c r="AO9" s="17">
        <v>0.31243287344196519</v>
      </c>
      <c r="AP9" s="17">
        <v>0.27629833788805758</v>
      </c>
      <c r="AQ9" s="17">
        <v>0.13743979863049199</v>
      </c>
      <c r="AS9" s="17">
        <v>0.22084173029720361</v>
      </c>
      <c r="AT9" s="17">
        <v>0.26455006675421372</v>
      </c>
      <c r="AU9" s="17">
        <v>0.15521509567440611</v>
      </c>
      <c r="AV9" s="17">
        <v>0.23498584893384189</v>
      </c>
      <c r="AW9" s="17">
        <v>0.1735379135181877</v>
      </c>
      <c r="AX9" s="17">
        <v>0.18258915913699339</v>
      </c>
      <c r="AY9" s="17">
        <v>0.12901385000972099</v>
      </c>
      <c r="AZ9" s="17">
        <v>0.167792236535595</v>
      </c>
      <c r="BB9" s="17">
        <v>0.24800793747502939</v>
      </c>
      <c r="BC9" s="17">
        <v>0.25515284080576711</v>
      </c>
      <c r="BD9" s="17">
        <v>0.1984740317874305</v>
      </c>
      <c r="BE9" s="17">
        <v>0.24870125230414691</v>
      </c>
      <c r="BF9" s="17">
        <v>0.19038214588026381</v>
      </c>
      <c r="BG9" s="17">
        <v>0.22939513684059881</v>
      </c>
      <c r="BH9" s="17">
        <v>9.9377430335690062E-2</v>
      </c>
      <c r="BI9" s="17">
        <v>0.1617955198604635</v>
      </c>
      <c r="BJ9" s="17">
        <v>0.21639153305354661</v>
      </c>
    </row>
    <row r="10" spans="2:64" ht="18.95" customHeight="1">
      <c r="B10" s="20" t="s">
        <v>103</v>
      </c>
      <c r="C10" s="17">
        <v>0.3162752671603401</v>
      </c>
      <c r="D10" s="17">
        <v>0.39750331485030488</v>
      </c>
      <c r="E10" s="17">
        <v>0.3984139777140327</v>
      </c>
      <c r="F10" s="17">
        <v>0.34318929675783538</v>
      </c>
      <c r="G10" s="17">
        <v>0.3302501210002064</v>
      </c>
      <c r="H10" s="17">
        <v>0.3002550762820923</v>
      </c>
      <c r="I10" s="17">
        <v>0.1736083457352158</v>
      </c>
      <c r="K10" s="17">
        <v>0.3233077027464496</v>
      </c>
      <c r="L10" s="17">
        <v>0.31080382730541217</v>
      </c>
      <c r="N10" s="17">
        <v>0.27139904629459871</v>
      </c>
      <c r="O10" s="17">
        <v>0.37694568829379749</v>
      </c>
      <c r="P10" s="17">
        <v>0.31840212792323458</v>
      </c>
      <c r="Q10" s="17">
        <v>0.35215684828641058</v>
      </c>
      <c r="R10" s="17">
        <v>0.36974729378308208</v>
      </c>
      <c r="S10" s="17">
        <v>0.33524168800923082</v>
      </c>
      <c r="T10" s="17">
        <v>0.32471194338690118</v>
      </c>
      <c r="U10" s="17">
        <v>0.28386691773354622</v>
      </c>
      <c r="V10" s="17">
        <v>0.27686655667744059</v>
      </c>
      <c r="W10" s="17">
        <v>0.34806368629470752</v>
      </c>
      <c r="X10" s="17">
        <v>0.28334489244824618</v>
      </c>
      <c r="Y10" s="17">
        <v>0.3036224681334781</v>
      </c>
      <c r="AA10" s="17">
        <v>0.39334071494012662</v>
      </c>
      <c r="AB10" s="17">
        <v>0.31645967534027419</v>
      </c>
      <c r="AC10" s="17">
        <v>0.2839726710631596</v>
      </c>
      <c r="AD10" s="17">
        <v>0.27053086822978839</v>
      </c>
      <c r="AE10" s="17">
        <v>0.25912642967879318</v>
      </c>
      <c r="AF10" s="17">
        <v>0.32969900756968529</v>
      </c>
      <c r="AG10" s="17">
        <v>0.30793589128611221</v>
      </c>
      <c r="AH10" s="17">
        <v>0.31142146652726538</v>
      </c>
      <c r="AI10" s="17">
        <v>0.31508766173820929</v>
      </c>
      <c r="AJ10" s="17">
        <v>0.37618238722521352</v>
      </c>
      <c r="AK10" s="17">
        <v>0.38084457563303581</v>
      </c>
      <c r="AL10" s="17">
        <v>0.35153993068894418</v>
      </c>
      <c r="AM10" s="17">
        <v>0.278253162136192</v>
      </c>
      <c r="AN10" s="17">
        <v>0.19856865512331709</v>
      </c>
      <c r="AO10" s="17">
        <v>0.33202569445879171</v>
      </c>
      <c r="AP10" s="17">
        <v>0.38973561997188882</v>
      </c>
      <c r="AQ10" s="17">
        <v>0.25777133960126059</v>
      </c>
      <c r="AS10" s="17">
        <v>0.31660438005643321</v>
      </c>
      <c r="AT10" s="17">
        <v>0.32858368152591949</v>
      </c>
      <c r="AU10" s="17">
        <v>0.33954855763474778</v>
      </c>
      <c r="AV10" s="17">
        <v>0.40374930624687511</v>
      </c>
      <c r="AW10" s="17">
        <v>0.31452032649120287</v>
      </c>
      <c r="AX10" s="17">
        <v>0.30350549807652749</v>
      </c>
      <c r="AY10" s="17">
        <v>0.18399594589032231</v>
      </c>
      <c r="AZ10" s="17">
        <v>0.26956476338249757</v>
      </c>
      <c r="BB10" s="17">
        <v>0.31737863799958199</v>
      </c>
      <c r="BC10" s="17">
        <v>0.35084385911651061</v>
      </c>
      <c r="BD10" s="17">
        <v>0.30120022684003311</v>
      </c>
      <c r="BE10" s="17">
        <v>0.40550174057845773</v>
      </c>
      <c r="BF10" s="17">
        <v>0.32103537516387592</v>
      </c>
      <c r="BG10" s="17">
        <v>0.30492815981378268</v>
      </c>
      <c r="BH10" s="17">
        <v>0.19630927919034691</v>
      </c>
      <c r="BI10" s="17">
        <v>0.26458252446581032</v>
      </c>
      <c r="BJ10" s="17">
        <v>0.23492559183103551</v>
      </c>
    </row>
    <row r="11" spans="2:64" ht="32.1" customHeight="1">
      <c r="B11" s="20" t="s">
        <v>104</v>
      </c>
      <c r="C11" s="17">
        <v>0.28279338061026932</v>
      </c>
      <c r="D11" s="17">
        <v>0.31053712953326751</v>
      </c>
      <c r="E11" s="17">
        <v>0.26036411659258629</v>
      </c>
      <c r="F11" s="17">
        <v>0.29086853403324142</v>
      </c>
      <c r="G11" s="17">
        <v>0.28631103102591599</v>
      </c>
      <c r="H11" s="17">
        <v>0.2836391943671121</v>
      </c>
      <c r="I11" s="17">
        <v>0.2728792133662698</v>
      </c>
      <c r="K11" s="17">
        <v>0.26835017850976989</v>
      </c>
      <c r="L11" s="17">
        <v>0.29587868989582128</v>
      </c>
      <c r="N11" s="17">
        <v>0.28563165581922217</v>
      </c>
      <c r="O11" s="17">
        <v>0.23881337655984231</v>
      </c>
      <c r="P11" s="17">
        <v>0.22609529238865919</v>
      </c>
      <c r="Q11" s="17">
        <v>0.29806965437072308</v>
      </c>
      <c r="R11" s="17">
        <v>0.22152754262075089</v>
      </c>
      <c r="S11" s="17">
        <v>0.26423579237791661</v>
      </c>
      <c r="T11" s="17">
        <v>0.27547772692746819</v>
      </c>
      <c r="U11" s="17">
        <v>0.32238534869287261</v>
      </c>
      <c r="V11" s="17">
        <v>0.3205243170523559</v>
      </c>
      <c r="W11" s="17">
        <v>0.26831035853670271</v>
      </c>
      <c r="X11" s="17">
        <v>0.30655859359128179</v>
      </c>
      <c r="Y11" s="17">
        <v>0.33270343083416959</v>
      </c>
      <c r="AA11" s="17">
        <v>0.3330372163106643</v>
      </c>
      <c r="AB11" s="17">
        <v>0.39346972254016221</v>
      </c>
      <c r="AC11" s="17">
        <v>0.37340306246894822</v>
      </c>
      <c r="AD11" s="17">
        <v>0.29997431781318967</v>
      </c>
      <c r="AE11" s="17">
        <v>0.33679685906444529</v>
      </c>
      <c r="AF11" s="17">
        <v>0.26833719925117011</v>
      </c>
      <c r="AG11" s="17">
        <v>0.28959962603496853</v>
      </c>
      <c r="AH11" s="17">
        <v>0.27899664439865413</v>
      </c>
      <c r="AI11" s="17">
        <v>0.25543644078150451</v>
      </c>
      <c r="AJ11" s="17">
        <v>0.1978162174725332</v>
      </c>
      <c r="AK11" s="17">
        <v>0.18550380684619841</v>
      </c>
      <c r="AL11" s="17">
        <v>0.2430336479187061</v>
      </c>
      <c r="AM11" s="17">
        <v>0.25378712324594749</v>
      </c>
      <c r="AN11" s="17">
        <v>0.27229699221525949</v>
      </c>
      <c r="AO11" s="17">
        <v>0.23458945381948251</v>
      </c>
      <c r="AP11" s="17">
        <v>0.20823199418702729</v>
      </c>
      <c r="AQ11" s="17">
        <v>0.45954602609311368</v>
      </c>
      <c r="AS11" s="17">
        <v>0.2203842472152695</v>
      </c>
      <c r="AT11" s="17">
        <v>0.26599020526644029</v>
      </c>
      <c r="AU11" s="17">
        <v>0.27602278760695342</v>
      </c>
      <c r="AV11" s="17">
        <v>0.27623681819128348</v>
      </c>
      <c r="AW11" s="17">
        <v>0.22117835891713661</v>
      </c>
      <c r="AX11" s="17">
        <v>0.38974602098128358</v>
      </c>
      <c r="AY11" s="17">
        <v>0.5788417988785769</v>
      </c>
      <c r="AZ11" s="17">
        <v>0.36305797030108239</v>
      </c>
      <c r="BB11" s="17">
        <v>0.21004580582395119</v>
      </c>
      <c r="BC11" s="17">
        <v>0.28329208817949381</v>
      </c>
      <c r="BD11" s="17">
        <v>0.27451464776879991</v>
      </c>
      <c r="BE11" s="17">
        <v>0.25732572323574421</v>
      </c>
      <c r="BF11" s="17">
        <v>0.2308967791620701</v>
      </c>
      <c r="BG11" s="17">
        <v>0.38692800669868499</v>
      </c>
      <c r="BH11" s="17">
        <v>0.44541834092946808</v>
      </c>
      <c r="BI11" s="17">
        <v>0.42694745561970909</v>
      </c>
      <c r="BJ11" s="17">
        <v>0.22749018993850281</v>
      </c>
    </row>
    <row r="12" spans="2:64" ht="18.95" customHeight="1">
      <c r="B12" s="20" t="s">
        <v>105</v>
      </c>
      <c r="C12" s="17">
        <v>9.733979112263394E-2</v>
      </c>
      <c r="D12" s="17">
        <v>6.9770549046240499E-2</v>
      </c>
      <c r="E12" s="17">
        <v>7.2362228081130103E-2</v>
      </c>
      <c r="F12" s="17">
        <v>4.877519231540265E-2</v>
      </c>
      <c r="G12" s="17">
        <v>8.9518565661474744E-2</v>
      </c>
      <c r="H12" s="17">
        <v>0.13462227797211551</v>
      </c>
      <c r="I12" s="17">
        <v>0.15636246541879259</v>
      </c>
      <c r="K12" s="17">
        <v>8.6305260664271327E-2</v>
      </c>
      <c r="L12" s="17">
        <v>0.1085565625089725</v>
      </c>
      <c r="N12" s="17">
        <v>0.1143023331424958</v>
      </c>
      <c r="O12" s="17">
        <v>0.1126170893687498</v>
      </c>
      <c r="P12" s="17">
        <v>0.12664609875427019</v>
      </c>
      <c r="Q12" s="17">
        <v>0.15786412592831889</v>
      </c>
      <c r="R12" s="17">
        <v>9.1016935976931182E-2</v>
      </c>
      <c r="S12" s="17">
        <v>0.1194868886802882</v>
      </c>
      <c r="T12" s="17">
        <v>8.5512947358105301E-2</v>
      </c>
      <c r="U12" s="17">
        <v>7.5340504639944059E-2</v>
      </c>
      <c r="V12" s="17">
        <v>3.838208127477432E-2</v>
      </c>
      <c r="W12" s="17">
        <v>7.967973967188216E-2</v>
      </c>
      <c r="X12" s="17">
        <v>0.11693345745788759</v>
      </c>
      <c r="Y12" s="17">
        <v>0.110692696783147</v>
      </c>
      <c r="AA12" s="17">
        <v>6.4576294485614402E-2</v>
      </c>
      <c r="AB12" s="17">
        <v>4.3606153597552273E-2</v>
      </c>
      <c r="AC12" s="17">
        <v>0.11336373529812881</v>
      </c>
      <c r="AD12" s="17">
        <v>0.14865547192847089</v>
      </c>
      <c r="AE12" s="17">
        <v>0.1462848475731823</v>
      </c>
      <c r="AF12" s="17">
        <v>0.1458760352877671</v>
      </c>
      <c r="AG12" s="17">
        <v>8.2830108820094353E-2</v>
      </c>
      <c r="AH12" s="17">
        <v>7.6235501379026502E-2</v>
      </c>
      <c r="AI12" s="17">
        <v>0.10273377032147379</v>
      </c>
      <c r="AJ12" s="17">
        <v>8.7909724898717123E-2</v>
      </c>
      <c r="AK12" s="17">
        <v>7.8686074160927225E-2</v>
      </c>
      <c r="AL12" s="17">
        <v>6.6044509693531664E-2</v>
      </c>
      <c r="AM12" s="17">
        <v>9.508245844657065E-2</v>
      </c>
      <c r="AN12" s="17">
        <v>7.0935160687363566E-2</v>
      </c>
      <c r="AO12" s="17">
        <v>5.8158898220964067E-2</v>
      </c>
      <c r="AP12" s="17">
        <v>7.9652395961844799E-2</v>
      </c>
      <c r="AQ12" s="17">
        <v>5.1211822380471173E-2</v>
      </c>
      <c r="AS12" s="17">
        <v>0.104227990223989</v>
      </c>
      <c r="AT12" s="17">
        <v>7.8610630065909987E-2</v>
      </c>
      <c r="AU12" s="17">
        <v>0.14907711449308661</v>
      </c>
      <c r="AV12" s="17">
        <v>5.628017690297607E-2</v>
      </c>
      <c r="AW12" s="17">
        <v>0.1202437861728073</v>
      </c>
      <c r="AX12" s="17">
        <v>6.3194169216548066E-2</v>
      </c>
      <c r="AY12" s="17">
        <v>5.4757286151946048E-2</v>
      </c>
      <c r="AZ12" s="17">
        <v>0.1102000609769669</v>
      </c>
      <c r="BB12" s="17">
        <v>0.1126171580311813</v>
      </c>
      <c r="BC12" s="17">
        <v>7.2976556689439226E-2</v>
      </c>
      <c r="BD12" s="17">
        <v>0.137233011938177</v>
      </c>
      <c r="BE12" s="17">
        <v>6.4542188293628192E-2</v>
      </c>
      <c r="BF12" s="17">
        <v>9.9368339970315397E-2</v>
      </c>
      <c r="BG12" s="17">
        <v>5.9643066990905373E-2</v>
      </c>
      <c r="BH12" s="17">
        <v>0.15211730070829049</v>
      </c>
      <c r="BI12" s="17">
        <v>6.8803515620598124E-2</v>
      </c>
      <c r="BJ12" s="17">
        <v>0.1452463184638618</v>
      </c>
    </row>
    <row r="13" spans="2:64" ht="18.95" customHeight="1">
      <c r="B13" s="20" t="s">
        <v>106</v>
      </c>
      <c r="C13" s="17">
        <v>9.2323954770112862E-2</v>
      </c>
      <c r="D13" s="17">
        <v>1.830638743361394E-2</v>
      </c>
      <c r="E13" s="17">
        <v>2.263639557463993E-2</v>
      </c>
      <c r="F13" s="17">
        <v>4.6472404083229057E-2</v>
      </c>
      <c r="G13" s="17">
        <v>8.0906133960184604E-2</v>
      </c>
      <c r="H13" s="17">
        <v>9.7653821728279452E-2</v>
      </c>
      <c r="I13" s="17">
        <v>0.24046788811044159</v>
      </c>
      <c r="K13" s="17">
        <v>9.5927818341414395E-2</v>
      </c>
      <c r="L13" s="17">
        <v>8.9210801941432799E-2</v>
      </c>
      <c r="N13" s="17">
        <v>9.5116949177928858E-2</v>
      </c>
      <c r="O13" s="17">
        <v>4.7340625080692041E-2</v>
      </c>
      <c r="P13" s="17">
        <v>0.1194741344316419</v>
      </c>
      <c r="Q13" s="17">
        <v>8.5306632208538805E-2</v>
      </c>
      <c r="R13" s="17">
        <v>7.9551051395378963E-2</v>
      </c>
      <c r="S13" s="17">
        <v>0.1000603913066981</v>
      </c>
      <c r="T13" s="17">
        <v>9.2111572925223734E-2</v>
      </c>
      <c r="U13" s="17">
        <v>9.8017988791858718E-2</v>
      </c>
      <c r="V13" s="17">
        <v>0.1155974962305444</v>
      </c>
      <c r="W13" s="17">
        <v>6.2081321807797088E-2</v>
      </c>
      <c r="X13" s="17">
        <v>9.5040506228596264E-2</v>
      </c>
      <c r="Y13" s="17">
        <v>0.1184140354517664</v>
      </c>
      <c r="AA13" s="17">
        <v>0.1198323289809111</v>
      </c>
      <c r="AB13" s="17">
        <v>7.1881356473277452E-2</v>
      </c>
      <c r="AC13" s="17">
        <v>4.891666721346314E-2</v>
      </c>
      <c r="AD13" s="17">
        <v>0.1142113957778316</v>
      </c>
      <c r="AE13" s="17">
        <v>0.1023935311843395</v>
      </c>
      <c r="AF13" s="17">
        <v>9.0875911945212412E-2</v>
      </c>
      <c r="AG13" s="17">
        <v>8.0959442649943786E-2</v>
      </c>
      <c r="AH13" s="17">
        <v>0.11302498012676469</v>
      </c>
      <c r="AI13" s="17">
        <v>0.15433703463898221</v>
      </c>
      <c r="AJ13" s="17">
        <v>0.1038543614115128</v>
      </c>
      <c r="AK13" s="17">
        <v>0.1003701511064312</v>
      </c>
      <c r="AL13" s="17">
        <v>7.1607018123457308E-2</v>
      </c>
      <c r="AM13" s="17">
        <v>6.4829869537525925E-2</v>
      </c>
      <c r="AN13" s="17">
        <v>0.16428142754732561</v>
      </c>
      <c r="AO13" s="17">
        <v>6.2793080058796594E-2</v>
      </c>
      <c r="AP13" s="17">
        <v>4.6081651991181583E-2</v>
      </c>
      <c r="AQ13" s="17">
        <v>9.4031013294662485E-2</v>
      </c>
      <c r="AS13" s="17">
        <v>0.1379416522071048</v>
      </c>
      <c r="AT13" s="17">
        <v>6.2265416387516197E-2</v>
      </c>
      <c r="AU13" s="17">
        <v>8.0136444590806211E-2</v>
      </c>
      <c r="AV13" s="17">
        <v>2.8747849725023499E-2</v>
      </c>
      <c r="AW13" s="17">
        <v>0.1705196149006652</v>
      </c>
      <c r="AX13" s="17">
        <v>6.0965152588647313E-2</v>
      </c>
      <c r="AY13" s="17">
        <v>5.3391119069433557E-2</v>
      </c>
      <c r="AZ13" s="17">
        <v>8.9384968803858156E-2</v>
      </c>
      <c r="BB13" s="17">
        <v>0.11195046067025601</v>
      </c>
      <c r="BC13" s="17">
        <v>3.7734655208789242E-2</v>
      </c>
      <c r="BD13" s="17">
        <v>8.8578081665559569E-2</v>
      </c>
      <c r="BE13" s="17">
        <v>2.3929095588023041E-2</v>
      </c>
      <c r="BF13" s="17">
        <v>0.15831735982347481</v>
      </c>
      <c r="BG13" s="17">
        <v>1.9105629656028071E-2</v>
      </c>
      <c r="BH13" s="17">
        <v>0.10677764883620421</v>
      </c>
      <c r="BI13" s="17">
        <v>7.7870984433419041E-2</v>
      </c>
      <c r="BJ13" s="17">
        <v>0.17594636671305339</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241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102</v>
      </c>
      <c r="C9" s="17">
        <v>0.27145225643972032</v>
      </c>
      <c r="D9" s="17">
        <v>0.23007233885957609</v>
      </c>
      <c r="E9" s="17">
        <v>0.29912808536823637</v>
      </c>
      <c r="F9" s="17">
        <v>0.30164149771388621</v>
      </c>
      <c r="G9" s="17">
        <v>0.2485077920166395</v>
      </c>
      <c r="H9" s="17">
        <v>0.25914843493173151</v>
      </c>
      <c r="I9" s="17">
        <v>0.27859384685960009</v>
      </c>
      <c r="K9" s="17">
        <v>0.28695332172918631</v>
      </c>
      <c r="L9" s="17">
        <v>0.25642260619589541</v>
      </c>
      <c r="N9" s="17">
        <v>0.25379441792175111</v>
      </c>
      <c r="O9" s="17">
        <v>0.25366482440882709</v>
      </c>
      <c r="P9" s="17">
        <v>0.29026594471088052</v>
      </c>
      <c r="Q9" s="17">
        <v>0.2038867033643279</v>
      </c>
      <c r="R9" s="17">
        <v>0.33418490910366361</v>
      </c>
      <c r="S9" s="17">
        <v>0.29079052618673129</v>
      </c>
      <c r="T9" s="17">
        <v>0.23975160619906641</v>
      </c>
      <c r="U9" s="17">
        <v>0.28546391740973798</v>
      </c>
      <c r="V9" s="17">
        <v>0.25116663408179107</v>
      </c>
      <c r="W9" s="17">
        <v>0.29199823070576902</v>
      </c>
      <c r="X9" s="17">
        <v>0.2298626990898153</v>
      </c>
      <c r="Y9" s="17">
        <v>0.28118140556974669</v>
      </c>
      <c r="AA9" s="17">
        <v>0.2205444969023474</v>
      </c>
      <c r="AB9" s="17">
        <v>0.24720395844797449</v>
      </c>
      <c r="AC9" s="17">
        <v>0.2391427119818117</v>
      </c>
      <c r="AD9" s="17">
        <v>0.25548578631334662</v>
      </c>
      <c r="AE9" s="17">
        <v>0.29007502232828258</v>
      </c>
      <c r="AF9" s="17">
        <v>0.26376733880799219</v>
      </c>
      <c r="AG9" s="17">
        <v>0.29048974328382388</v>
      </c>
      <c r="AH9" s="17">
        <v>0.31509339312611589</v>
      </c>
      <c r="AI9" s="17">
        <v>0.1567941555912421</v>
      </c>
      <c r="AJ9" s="17">
        <v>0.24094838415304581</v>
      </c>
      <c r="AK9" s="17">
        <v>0.26247962015214599</v>
      </c>
      <c r="AL9" s="17">
        <v>0.3624126748988854</v>
      </c>
      <c r="AM9" s="17">
        <v>0.26672547337834018</v>
      </c>
      <c r="AN9" s="17">
        <v>0.39003690151018289</v>
      </c>
      <c r="AO9" s="17">
        <v>0.27445075584723999</v>
      </c>
      <c r="AP9" s="17">
        <v>0.29959257351337121</v>
      </c>
      <c r="AQ9" s="17">
        <v>0.24216891677168981</v>
      </c>
      <c r="AS9" s="17">
        <v>0.1958990266197711</v>
      </c>
      <c r="AT9" s="17">
        <v>0.36995361671863658</v>
      </c>
      <c r="AU9" s="17">
        <v>0.27849619672422288</v>
      </c>
      <c r="AV9" s="17">
        <v>0.36489692152597519</v>
      </c>
      <c r="AW9" s="17">
        <v>0.24326974520703409</v>
      </c>
      <c r="AX9" s="17">
        <v>0.30477561878328868</v>
      </c>
      <c r="AY9" s="17">
        <v>0.10773767830606849</v>
      </c>
      <c r="AZ9" s="17">
        <v>0.1612437020837123</v>
      </c>
      <c r="BB9" s="17">
        <v>0.23793790908036491</v>
      </c>
      <c r="BC9" s="17">
        <v>0.35350935836269448</v>
      </c>
      <c r="BD9" s="17">
        <v>0.28393884364787941</v>
      </c>
      <c r="BE9" s="17">
        <v>0.35510693368119273</v>
      </c>
      <c r="BF9" s="17">
        <v>0.25320095981442658</v>
      </c>
      <c r="BG9" s="17">
        <v>0.2878815586546043</v>
      </c>
      <c r="BH9" s="17">
        <v>0.1054337727837102</v>
      </c>
      <c r="BI9" s="17">
        <v>0.20907298303908861</v>
      </c>
      <c r="BJ9" s="17">
        <v>0.26879686950910647</v>
      </c>
    </row>
    <row r="10" spans="2:64" ht="18.95" customHeight="1">
      <c r="B10" s="20" t="s">
        <v>103</v>
      </c>
      <c r="C10" s="17">
        <v>0.306170112699232</v>
      </c>
      <c r="D10" s="17">
        <v>0.35514527073872032</v>
      </c>
      <c r="E10" s="17">
        <v>0.37309764300276049</v>
      </c>
      <c r="F10" s="17">
        <v>0.32058116857646107</v>
      </c>
      <c r="G10" s="17">
        <v>0.32279838653798332</v>
      </c>
      <c r="H10" s="17">
        <v>0.2836136437033171</v>
      </c>
      <c r="I10" s="17">
        <v>0.20944149642697529</v>
      </c>
      <c r="K10" s="17">
        <v>0.31280091343438943</v>
      </c>
      <c r="L10" s="17">
        <v>0.29874284573723331</v>
      </c>
      <c r="N10" s="17">
        <v>0.28818747167054892</v>
      </c>
      <c r="O10" s="17">
        <v>0.27236719703192408</v>
      </c>
      <c r="P10" s="17">
        <v>0.31781967254429122</v>
      </c>
      <c r="Q10" s="17">
        <v>0.35254899149058772</v>
      </c>
      <c r="R10" s="17">
        <v>0.33122887989217148</v>
      </c>
      <c r="S10" s="17">
        <v>0.29865091707636232</v>
      </c>
      <c r="T10" s="17">
        <v>0.30477158511566838</v>
      </c>
      <c r="U10" s="17">
        <v>0.31428764403890341</v>
      </c>
      <c r="V10" s="17">
        <v>0.31271169280254268</v>
      </c>
      <c r="W10" s="17">
        <v>0.30144581658540698</v>
      </c>
      <c r="X10" s="17">
        <v>0.29866624137854209</v>
      </c>
      <c r="Y10" s="17">
        <v>0.28669489990371883</v>
      </c>
      <c r="AA10" s="17">
        <v>0.14851047678194201</v>
      </c>
      <c r="AB10" s="17">
        <v>0.3140836412550857</v>
      </c>
      <c r="AC10" s="17">
        <v>0.31988706244313581</v>
      </c>
      <c r="AD10" s="17">
        <v>0.31069092982169177</v>
      </c>
      <c r="AE10" s="17">
        <v>0.25728123412738052</v>
      </c>
      <c r="AF10" s="17">
        <v>0.30534072409796409</v>
      </c>
      <c r="AG10" s="17">
        <v>0.34879996165849408</v>
      </c>
      <c r="AH10" s="17">
        <v>0.29505698420907323</v>
      </c>
      <c r="AI10" s="17">
        <v>0.3251861507827466</v>
      </c>
      <c r="AJ10" s="17">
        <v>0.38806752943357531</v>
      </c>
      <c r="AK10" s="17">
        <v>0.2894375215262554</v>
      </c>
      <c r="AL10" s="17">
        <v>0.26365880611005132</v>
      </c>
      <c r="AM10" s="17">
        <v>0.28514313515916911</v>
      </c>
      <c r="AN10" s="17">
        <v>0.29345259771760152</v>
      </c>
      <c r="AO10" s="17">
        <v>0.29156516771778168</v>
      </c>
      <c r="AP10" s="17">
        <v>0.41474968424994052</v>
      </c>
      <c r="AQ10" s="17">
        <v>0.15305460922490341</v>
      </c>
      <c r="AS10" s="17">
        <v>0.28037108753936302</v>
      </c>
      <c r="AT10" s="17">
        <v>0.32767649563239082</v>
      </c>
      <c r="AU10" s="17">
        <v>0.31192961130016128</v>
      </c>
      <c r="AV10" s="17">
        <v>0.29391874133628798</v>
      </c>
      <c r="AW10" s="17">
        <v>0.30850453908891462</v>
      </c>
      <c r="AX10" s="17">
        <v>0.28384776608187801</v>
      </c>
      <c r="AY10" s="17">
        <v>0.20396952378570329</v>
      </c>
      <c r="AZ10" s="17">
        <v>0.31093192094246158</v>
      </c>
      <c r="BB10" s="17">
        <v>0.30480912393500431</v>
      </c>
      <c r="BC10" s="17">
        <v>0.37328062927045008</v>
      </c>
      <c r="BD10" s="17">
        <v>0.29548581285683062</v>
      </c>
      <c r="BE10" s="17">
        <v>0.31552465777416122</v>
      </c>
      <c r="BF10" s="17">
        <v>0.28251698059963348</v>
      </c>
      <c r="BG10" s="17">
        <v>0.32466444840045972</v>
      </c>
      <c r="BH10" s="17">
        <v>0.29041747209039948</v>
      </c>
      <c r="BI10" s="17">
        <v>0.22108371574948879</v>
      </c>
      <c r="BJ10" s="17">
        <v>0.3330985019560867</v>
      </c>
    </row>
    <row r="11" spans="2:64" ht="32.1" customHeight="1">
      <c r="B11" s="20" t="s">
        <v>104</v>
      </c>
      <c r="C11" s="17">
        <v>0.32664596647639382</v>
      </c>
      <c r="D11" s="17">
        <v>0.35627648722415167</v>
      </c>
      <c r="E11" s="17">
        <v>0.2444942275362349</v>
      </c>
      <c r="F11" s="17">
        <v>0.33033262315122408</v>
      </c>
      <c r="G11" s="17">
        <v>0.36236388922639551</v>
      </c>
      <c r="H11" s="17">
        <v>0.33295456843235799</v>
      </c>
      <c r="I11" s="17">
        <v>0.33797719486815159</v>
      </c>
      <c r="K11" s="17">
        <v>0.28334813314521001</v>
      </c>
      <c r="L11" s="17">
        <v>0.36936627534728178</v>
      </c>
      <c r="N11" s="17">
        <v>0.36445489410558041</v>
      </c>
      <c r="O11" s="17">
        <v>0.41245994788906148</v>
      </c>
      <c r="P11" s="17">
        <v>0.32313110644000248</v>
      </c>
      <c r="Q11" s="17">
        <v>0.39487104973201631</v>
      </c>
      <c r="R11" s="17">
        <v>0.24784332206014831</v>
      </c>
      <c r="S11" s="17">
        <v>0.32547123310301029</v>
      </c>
      <c r="T11" s="17">
        <v>0.34252415766814259</v>
      </c>
      <c r="U11" s="17">
        <v>0.32346051047860908</v>
      </c>
      <c r="V11" s="17">
        <v>0.30995202514278258</v>
      </c>
      <c r="W11" s="17">
        <v>0.27242098533212578</v>
      </c>
      <c r="X11" s="17">
        <v>0.37969529262681517</v>
      </c>
      <c r="Y11" s="17">
        <v>0.34647804035196039</v>
      </c>
      <c r="AA11" s="17">
        <v>0.56984903504223594</v>
      </c>
      <c r="AB11" s="17">
        <v>0.32412108928021949</v>
      </c>
      <c r="AC11" s="17">
        <v>0.36049446161305099</v>
      </c>
      <c r="AD11" s="17">
        <v>0.36522322963415549</v>
      </c>
      <c r="AE11" s="17">
        <v>0.3618070331627839</v>
      </c>
      <c r="AF11" s="17">
        <v>0.3537442255041004</v>
      </c>
      <c r="AG11" s="17">
        <v>0.28187215788770181</v>
      </c>
      <c r="AH11" s="17">
        <v>0.33193725282901659</v>
      </c>
      <c r="AI11" s="17">
        <v>0.36981910952553088</v>
      </c>
      <c r="AJ11" s="17">
        <v>0.24182329399929459</v>
      </c>
      <c r="AK11" s="17">
        <v>0.29723395803694591</v>
      </c>
      <c r="AL11" s="17">
        <v>0.3003822935651978</v>
      </c>
      <c r="AM11" s="17">
        <v>0.31883115811074908</v>
      </c>
      <c r="AN11" s="17">
        <v>0.2188738207942878</v>
      </c>
      <c r="AO11" s="17">
        <v>0.35321010244473983</v>
      </c>
      <c r="AP11" s="17">
        <v>0.16109457092025889</v>
      </c>
      <c r="AQ11" s="17">
        <v>0.5527882098018293</v>
      </c>
      <c r="AS11" s="17">
        <v>0.32307640240696112</v>
      </c>
      <c r="AT11" s="17">
        <v>0.25160025509849843</v>
      </c>
      <c r="AU11" s="17">
        <v>0.3142170618281252</v>
      </c>
      <c r="AV11" s="17">
        <v>0.2772564056845942</v>
      </c>
      <c r="AW11" s="17">
        <v>0.29846356612486941</v>
      </c>
      <c r="AX11" s="17">
        <v>0.3711702149855749</v>
      </c>
      <c r="AY11" s="17">
        <v>0.6517141875876109</v>
      </c>
      <c r="AZ11" s="17">
        <v>0.45910136820607111</v>
      </c>
      <c r="BB11" s="17">
        <v>0.27649800977474998</v>
      </c>
      <c r="BC11" s="17">
        <v>0.21358261781510771</v>
      </c>
      <c r="BD11" s="17">
        <v>0.30977672934288081</v>
      </c>
      <c r="BE11" s="17">
        <v>0.29307795521126501</v>
      </c>
      <c r="BF11" s="17">
        <v>0.32131506345696248</v>
      </c>
      <c r="BG11" s="17">
        <v>0.34999266939188162</v>
      </c>
      <c r="BH11" s="17">
        <v>0.54656482996727396</v>
      </c>
      <c r="BI11" s="17">
        <v>0.51492496097943241</v>
      </c>
      <c r="BJ11" s="17">
        <v>0.35028072638626873</v>
      </c>
    </row>
    <row r="12" spans="2:64" ht="18.95" customHeight="1">
      <c r="B12" s="20" t="s">
        <v>105</v>
      </c>
      <c r="C12" s="17">
        <v>5.801036964799245E-2</v>
      </c>
      <c r="D12" s="17">
        <v>4.3842137697886557E-2</v>
      </c>
      <c r="E12" s="17">
        <v>6.6061385804262629E-2</v>
      </c>
      <c r="F12" s="17">
        <v>2.9943193791533249E-2</v>
      </c>
      <c r="G12" s="17">
        <v>4.3480971382246651E-2</v>
      </c>
      <c r="H12" s="17">
        <v>6.8509676954035037E-2</v>
      </c>
      <c r="I12" s="17">
        <v>8.8137226329961682E-2</v>
      </c>
      <c r="K12" s="17">
        <v>6.5048888750032396E-2</v>
      </c>
      <c r="L12" s="17">
        <v>5.1388035965271778E-2</v>
      </c>
      <c r="N12" s="17">
        <v>5.6354444139688042E-2</v>
      </c>
      <c r="O12" s="17">
        <v>4.6597349421126429E-2</v>
      </c>
      <c r="P12" s="17">
        <v>5.8612627151352133E-2</v>
      </c>
      <c r="Q12" s="17">
        <v>3.6331439937360148E-2</v>
      </c>
      <c r="R12" s="17">
        <v>5.4573647384849919E-2</v>
      </c>
      <c r="S12" s="17">
        <v>4.3226500491703207E-2</v>
      </c>
      <c r="T12" s="17">
        <v>6.222385553609603E-2</v>
      </c>
      <c r="U12" s="17">
        <v>4.4209371365014648E-2</v>
      </c>
      <c r="V12" s="17">
        <v>7.6596634102604505E-2</v>
      </c>
      <c r="W12" s="17">
        <v>9.0031811496260605E-2</v>
      </c>
      <c r="X12" s="17">
        <v>4.5812748534919519E-2</v>
      </c>
      <c r="Y12" s="17">
        <v>4.8848074046740138E-2</v>
      </c>
      <c r="AA12" s="17">
        <v>0</v>
      </c>
      <c r="AB12" s="17">
        <v>7.0164971842159446E-2</v>
      </c>
      <c r="AC12" s="17">
        <v>4.8110535154704523E-2</v>
      </c>
      <c r="AD12" s="17">
        <v>4.2155333798785777E-2</v>
      </c>
      <c r="AE12" s="17">
        <v>6.4176797807052835E-2</v>
      </c>
      <c r="AF12" s="17">
        <v>5.4732085993698491E-2</v>
      </c>
      <c r="AG12" s="17">
        <v>4.8805781709533473E-2</v>
      </c>
      <c r="AH12" s="17">
        <v>4.495102594713353E-2</v>
      </c>
      <c r="AI12" s="17">
        <v>0.10647445172802621</v>
      </c>
      <c r="AJ12" s="17">
        <v>5.1458050459877468E-2</v>
      </c>
      <c r="AK12" s="17">
        <v>7.298983188934878E-2</v>
      </c>
      <c r="AL12" s="17">
        <v>3.6522524029042998E-2</v>
      </c>
      <c r="AM12" s="17">
        <v>7.4607743418854261E-2</v>
      </c>
      <c r="AN12" s="17">
        <v>4.9257965480493368E-2</v>
      </c>
      <c r="AO12" s="17">
        <v>4.0649313009924658E-2</v>
      </c>
      <c r="AP12" s="17">
        <v>8.8709913923335812E-2</v>
      </c>
      <c r="AQ12" s="17">
        <v>3.4662857812189099E-2</v>
      </c>
      <c r="AS12" s="17">
        <v>9.8032971344498149E-2</v>
      </c>
      <c r="AT12" s="17">
        <v>3.7882331449321627E-2</v>
      </c>
      <c r="AU12" s="17">
        <v>6.6791862881728059E-2</v>
      </c>
      <c r="AV12" s="17">
        <v>3.6045432812348469E-2</v>
      </c>
      <c r="AW12" s="17">
        <v>9.4649119827415612E-2</v>
      </c>
      <c r="AX12" s="17">
        <v>1.9845870937929451E-2</v>
      </c>
      <c r="AY12" s="17">
        <v>0</v>
      </c>
      <c r="AZ12" s="17">
        <v>4.8967373116673492E-2</v>
      </c>
      <c r="BB12" s="17">
        <v>0.1019908394960302</v>
      </c>
      <c r="BC12" s="17">
        <v>4.859469467631445E-2</v>
      </c>
      <c r="BD12" s="17">
        <v>5.7463578613648328E-2</v>
      </c>
      <c r="BE12" s="17">
        <v>2.0185200543917661E-2</v>
      </c>
      <c r="BF12" s="17">
        <v>8.153732509692399E-2</v>
      </c>
      <c r="BG12" s="17">
        <v>3.7461323553054378E-2</v>
      </c>
      <c r="BH12" s="17">
        <v>4.4885793252424491E-2</v>
      </c>
      <c r="BI12" s="17">
        <v>3.3086028389670653E-2</v>
      </c>
      <c r="BJ12" s="17">
        <v>2.4308123424494569E-2</v>
      </c>
    </row>
    <row r="13" spans="2:64" ht="18.95" customHeight="1">
      <c r="B13" s="20" t="s">
        <v>106</v>
      </c>
      <c r="C13" s="17">
        <v>3.7721294736661533E-2</v>
      </c>
      <c r="D13" s="17">
        <v>1.4663765479665299E-2</v>
      </c>
      <c r="E13" s="17">
        <v>1.721865828850554E-2</v>
      </c>
      <c r="F13" s="17">
        <v>1.7501516766895261E-2</v>
      </c>
      <c r="G13" s="17">
        <v>2.284896083673511E-2</v>
      </c>
      <c r="H13" s="17">
        <v>5.5773675978558389E-2</v>
      </c>
      <c r="I13" s="17">
        <v>8.5850235515311207E-2</v>
      </c>
      <c r="K13" s="17">
        <v>5.1848742941181948E-2</v>
      </c>
      <c r="L13" s="17">
        <v>2.4080236754317731E-2</v>
      </c>
      <c r="N13" s="17">
        <v>3.7208772162431743E-2</v>
      </c>
      <c r="O13" s="17">
        <v>1.491068124906102E-2</v>
      </c>
      <c r="P13" s="17">
        <v>1.0170649153473659E-2</v>
      </c>
      <c r="Q13" s="17">
        <v>1.236181547570816E-2</v>
      </c>
      <c r="R13" s="17">
        <v>3.2169241559166679E-2</v>
      </c>
      <c r="S13" s="17">
        <v>4.1860823142192763E-2</v>
      </c>
      <c r="T13" s="17">
        <v>5.0728795481026483E-2</v>
      </c>
      <c r="U13" s="17">
        <v>3.2578556707734817E-2</v>
      </c>
      <c r="V13" s="17">
        <v>4.957301387027907E-2</v>
      </c>
      <c r="W13" s="17">
        <v>4.4103155880437443E-2</v>
      </c>
      <c r="X13" s="17">
        <v>4.5963018369907883E-2</v>
      </c>
      <c r="Y13" s="17">
        <v>3.6797580127834031E-2</v>
      </c>
      <c r="AA13" s="17">
        <v>6.1095991273474697E-2</v>
      </c>
      <c r="AB13" s="17">
        <v>4.4426339174560861E-2</v>
      </c>
      <c r="AC13" s="17">
        <v>3.2365228807297031E-2</v>
      </c>
      <c r="AD13" s="17">
        <v>2.64447204320204E-2</v>
      </c>
      <c r="AE13" s="17">
        <v>2.6659912574500261E-2</v>
      </c>
      <c r="AF13" s="17">
        <v>2.2415625596244718E-2</v>
      </c>
      <c r="AG13" s="17">
        <v>3.0032355460446601E-2</v>
      </c>
      <c r="AH13" s="17">
        <v>1.29613438886608E-2</v>
      </c>
      <c r="AI13" s="17">
        <v>4.1726132372454337E-2</v>
      </c>
      <c r="AJ13" s="17">
        <v>7.7702741954206761E-2</v>
      </c>
      <c r="AK13" s="17">
        <v>7.785906839530389E-2</v>
      </c>
      <c r="AL13" s="17">
        <v>3.7023701396822317E-2</v>
      </c>
      <c r="AM13" s="17">
        <v>5.4692489932887292E-2</v>
      </c>
      <c r="AN13" s="17">
        <v>4.837871449743434E-2</v>
      </c>
      <c r="AO13" s="17">
        <v>4.0124660980313913E-2</v>
      </c>
      <c r="AP13" s="17">
        <v>3.5853257393093599E-2</v>
      </c>
      <c r="AQ13" s="17">
        <v>1.7325406389388471E-2</v>
      </c>
      <c r="AS13" s="17">
        <v>0.1026205120894066</v>
      </c>
      <c r="AT13" s="17">
        <v>1.288730110115241E-2</v>
      </c>
      <c r="AU13" s="17">
        <v>2.8565267265762539E-2</v>
      </c>
      <c r="AV13" s="17">
        <v>2.788249864079418E-2</v>
      </c>
      <c r="AW13" s="17">
        <v>5.5113029751766053E-2</v>
      </c>
      <c r="AX13" s="17">
        <v>2.03605292113288E-2</v>
      </c>
      <c r="AY13" s="17">
        <v>3.6578610320617017E-2</v>
      </c>
      <c r="AZ13" s="17">
        <v>1.9755635651081561E-2</v>
      </c>
      <c r="BB13" s="17">
        <v>7.876411771385064E-2</v>
      </c>
      <c r="BC13" s="17">
        <v>1.103269987543317E-2</v>
      </c>
      <c r="BD13" s="17">
        <v>5.333503553876108E-2</v>
      </c>
      <c r="BE13" s="17">
        <v>1.610525278946344E-2</v>
      </c>
      <c r="BF13" s="17">
        <v>6.1429671032053337E-2</v>
      </c>
      <c r="BG13" s="17">
        <v>0</v>
      </c>
      <c r="BH13" s="17">
        <v>1.2698131906191609E-2</v>
      </c>
      <c r="BI13" s="17">
        <v>2.1832311842319579E-2</v>
      </c>
      <c r="BJ13" s="17">
        <v>2.3515778724043479E-2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BL18"/>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242</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102</v>
      </c>
      <c r="C9" s="17">
        <v>0.19712653188275059</v>
      </c>
      <c r="D9" s="17">
        <v>0.2181478977737043</v>
      </c>
      <c r="E9" s="17">
        <v>0.28164890407422521</v>
      </c>
      <c r="F9" s="17">
        <v>0.19198600797574331</v>
      </c>
      <c r="G9" s="17">
        <v>0.18908597887330911</v>
      </c>
      <c r="H9" s="17">
        <v>0.17127409406045921</v>
      </c>
      <c r="I9" s="17">
        <v>0.14239734710579091</v>
      </c>
      <c r="K9" s="17">
        <v>0.2161575433787182</v>
      </c>
      <c r="L9" s="17">
        <v>0.1793993705430188</v>
      </c>
      <c r="N9" s="17">
        <v>0.15627852205345971</v>
      </c>
      <c r="O9" s="17">
        <v>0.19152755229011811</v>
      </c>
      <c r="P9" s="17">
        <v>0.1764497058926737</v>
      </c>
      <c r="Q9" s="17">
        <v>0.2377230711374341</v>
      </c>
      <c r="R9" s="17">
        <v>0.22364310842645521</v>
      </c>
      <c r="S9" s="17">
        <v>0.2090527214758463</v>
      </c>
      <c r="T9" s="17">
        <v>0.1764042074959061</v>
      </c>
      <c r="U9" s="17">
        <v>0.2265277296256081</v>
      </c>
      <c r="V9" s="17">
        <v>0.20660981438607001</v>
      </c>
      <c r="W9" s="17">
        <v>0.22382633522974671</v>
      </c>
      <c r="X9" s="17">
        <v>0.16374585460058769</v>
      </c>
      <c r="Y9" s="17">
        <v>0.17134532541216391</v>
      </c>
      <c r="AA9" s="17">
        <v>0.15442433768869279</v>
      </c>
      <c r="AB9" s="17">
        <v>0.18252737488707799</v>
      </c>
      <c r="AC9" s="17">
        <v>0.24263646931776139</v>
      </c>
      <c r="AD9" s="17">
        <v>0.1840294356885378</v>
      </c>
      <c r="AE9" s="17">
        <v>0.1939421574688468</v>
      </c>
      <c r="AF9" s="17">
        <v>0.16729322125152629</v>
      </c>
      <c r="AG9" s="17">
        <v>0.21629816270494129</v>
      </c>
      <c r="AH9" s="17">
        <v>0.19681382366425429</v>
      </c>
      <c r="AI9" s="17">
        <v>0.1896515061112452</v>
      </c>
      <c r="AJ9" s="17">
        <v>0.17118126971506231</v>
      </c>
      <c r="AK9" s="17">
        <v>0.22402030030609771</v>
      </c>
      <c r="AL9" s="17">
        <v>0.22236292827395859</v>
      </c>
      <c r="AM9" s="17">
        <v>0.169395383844577</v>
      </c>
      <c r="AN9" s="17">
        <v>0.16497874545171881</v>
      </c>
      <c r="AO9" s="17">
        <v>9.753213589765572E-2</v>
      </c>
      <c r="AP9" s="17">
        <v>0.28969877545602912</v>
      </c>
      <c r="AQ9" s="17">
        <v>0.17043505727706559</v>
      </c>
      <c r="AS9" s="17">
        <v>0.1713952975212136</v>
      </c>
      <c r="AT9" s="17">
        <v>0.2305316986199589</v>
      </c>
      <c r="AU9" s="17">
        <v>0.13917349102536561</v>
      </c>
      <c r="AV9" s="17">
        <v>0.27055256812480138</v>
      </c>
      <c r="AW9" s="17">
        <v>0.17888816381028161</v>
      </c>
      <c r="AX9" s="17">
        <v>0.18419174936754121</v>
      </c>
      <c r="AY9" s="17">
        <v>0.16472281342958009</v>
      </c>
      <c r="AZ9" s="17">
        <v>0.181214641821839</v>
      </c>
      <c r="BB9" s="17">
        <v>0.1839981075046197</v>
      </c>
      <c r="BC9" s="17">
        <v>0.2485586459338297</v>
      </c>
      <c r="BD9" s="17">
        <v>0.18180475882100969</v>
      </c>
      <c r="BE9" s="17">
        <v>0.23810477681855369</v>
      </c>
      <c r="BF9" s="17">
        <v>0.19262771998871939</v>
      </c>
      <c r="BG9" s="17">
        <v>0.19294991362229511</v>
      </c>
      <c r="BH9" s="17">
        <v>0.1243153010941641</v>
      </c>
      <c r="BI9" s="17">
        <v>0.1188706726984507</v>
      </c>
      <c r="BJ9" s="17">
        <v>0.25180245017133429</v>
      </c>
    </row>
    <row r="10" spans="2:64" ht="18.95" customHeight="1">
      <c r="B10" s="20" t="s">
        <v>103</v>
      </c>
      <c r="C10" s="17">
        <v>0.28874175296049881</v>
      </c>
      <c r="D10" s="17">
        <v>0.4033561840227271</v>
      </c>
      <c r="E10" s="17">
        <v>0.32722986144525712</v>
      </c>
      <c r="F10" s="17">
        <v>0.30804479674485108</v>
      </c>
      <c r="G10" s="17">
        <v>0.26893312600968289</v>
      </c>
      <c r="H10" s="17">
        <v>0.25125301507897391</v>
      </c>
      <c r="I10" s="17">
        <v>0.2075092544416674</v>
      </c>
      <c r="K10" s="17">
        <v>0.27471331130604248</v>
      </c>
      <c r="L10" s="17">
        <v>0.3014297370993344</v>
      </c>
      <c r="N10" s="17">
        <v>0.28424107318769393</v>
      </c>
      <c r="O10" s="17">
        <v>0.34939212524888652</v>
      </c>
      <c r="P10" s="17">
        <v>0.33926535849827832</v>
      </c>
      <c r="Q10" s="17">
        <v>0.29768984646516999</v>
      </c>
      <c r="R10" s="17">
        <v>0.28890102432953751</v>
      </c>
      <c r="S10" s="17">
        <v>0.25446557640591527</v>
      </c>
      <c r="T10" s="17">
        <v>0.33565468861231462</v>
      </c>
      <c r="U10" s="17">
        <v>0.30143584037251542</v>
      </c>
      <c r="V10" s="17">
        <v>0.25375923468537898</v>
      </c>
      <c r="W10" s="17">
        <v>0.31514253482379267</v>
      </c>
      <c r="X10" s="17">
        <v>0.23403675014890979</v>
      </c>
      <c r="Y10" s="17">
        <v>0.29581207649089869</v>
      </c>
      <c r="AA10" s="17">
        <v>0.21384135582327579</v>
      </c>
      <c r="AB10" s="17">
        <v>0.36856252651628407</v>
      </c>
      <c r="AC10" s="17">
        <v>0.2695630458752144</v>
      </c>
      <c r="AD10" s="17">
        <v>0.3182652228485357</v>
      </c>
      <c r="AE10" s="17">
        <v>0.28161429068335259</v>
      </c>
      <c r="AF10" s="17">
        <v>0.29044961762963711</v>
      </c>
      <c r="AG10" s="17">
        <v>0.30570226565826641</v>
      </c>
      <c r="AH10" s="17">
        <v>0.28359982171808867</v>
      </c>
      <c r="AI10" s="17">
        <v>0.30945299466033338</v>
      </c>
      <c r="AJ10" s="17">
        <v>0.29297895280052277</v>
      </c>
      <c r="AK10" s="17">
        <v>0.24217321747435899</v>
      </c>
      <c r="AL10" s="17">
        <v>0.25447158309114809</v>
      </c>
      <c r="AM10" s="17">
        <v>0.29659319898674807</v>
      </c>
      <c r="AN10" s="17">
        <v>0.34238811307852918</v>
      </c>
      <c r="AO10" s="17">
        <v>0.25330625672764029</v>
      </c>
      <c r="AP10" s="17">
        <v>0.27425534647927152</v>
      </c>
      <c r="AQ10" s="17">
        <v>0.26462021460507751</v>
      </c>
      <c r="AS10" s="17">
        <v>0.285646674184172</v>
      </c>
      <c r="AT10" s="17">
        <v>0.29361599646423853</v>
      </c>
      <c r="AU10" s="17">
        <v>0.26634106343519548</v>
      </c>
      <c r="AV10" s="17">
        <v>0.34373606118508909</v>
      </c>
      <c r="AW10" s="17">
        <v>0.31470057747217439</v>
      </c>
      <c r="AX10" s="17">
        <v>0.30456417687070231</v>
      </c>
      <c r="AY10" s="17">
        <v>0.22643811748632531</v>
      </c>
      <c r="AZ10" s="17">
        <v>0.2602794727567137</v>
      </c>
      <c r="BB10" s="17">
        <v>0.29262494771526321</v>
      </c>
      <c r="BC10" s="17">
        <v>0.3068794390148103</v>
      </c>
      <c r="BD10" s="17">
        <v>0.23429161669910439</v>
      </c>
      <c r="BE10" s="17">
        <v>0.34395973515565259</v>
      </c>
      <c r="BF10" s="17">
        <v>0.29756267486908611</v>
      </c>
      <c r="BG10" s="17">
        <v>0.28715722128645738</v>
      </c>
      <c r="BH10" s="17">
        <v>0.237400383505009</v>
      </c>
      <c r="BI10" s="17">
        <v>0.25860284654215943</v>
      </c>
      <c r="BJ10" s="17">
        <v>0.2559846966740843</v>
      </c>
    </row>
    <row r="11" spans="2:64" ht="32.1" customHeight="1">
      <c r="B11" s="20" t="s">
        <v>104</v>
      </c>
      <c r="C11" s="17">
        <v>0.32517212139910329</v>
      </c>
      <c r="D11" s="17">
        <v>0.2468690246024734</v>
      </c>
      <c r="E11" s="17">
        <v>0.2765815650020102</v>
      </c>
      <c r="F11" s="17">
        <v>0.37873656786111992</v>
      </c>
      <c r="G11" s="17">
        <v>0.33279301105065079</v>
      </c>
      <c r="H11" s="17">
        <v>0.33483859570610208</v>
      </c>
      <c r="I11" s="17">
        <v>0.36045427394809709</v>
      </c>
      <c r="K11" s="17">
        <v>0.32693588088751391</v>
      </c>
      <c r="L11" s="17">
        <v>0.32276013075477988</v>
      </c>
      <c r="N11" s="17">
        <v>0.36377985927687728</v>
      </c>
      <c r="O11" s="17">
        <v>0.35080309104177743</v>
      </c>
      <c r="P11" s="17">
        <v>0.36637680964430241</v>
      </c>
      <c r="Q11" s="17">
        <v>0.26106911093305141</v>
      </c>
      <c r="R11" s="17">
        <v>0.28580690756480959</v>
      </c>
      <c r="S11" s="17">
        <v>0.35342852383064738</v>
      </c>
      <c r="T11" s="17">
        <v>0.26276572547363952</v>
      </c>
      <c r="U11" s="17">
        <v>0.321135626144544</v>
      </c>
      <c r="V11" s="17">
        <v>0.37145814980422859</v>
      </c>
      <c r="W11" s="17">
        <v>0.28697242488858937</v>
      </c>
      <c r="X11" s="17">
        <v>0.38712008519175389</v>
      </c>
      <c r="Y11" s="17">
        <v>0.27765292728411772</v>
      </c>
      <c r="AA11" s="17">
        <v>0.51535209459929721</v>
      </c>
      <c r="AB11" s="17">
        <v>0.33519163019600401</v>
      </c>
      <c r="AC11" s="17">
        <v>0.34726441345728543</v>
      </c>
      <c r="AD11" s="17">
        <v>0.31192371460358209</v>
      </c>
      <c r="AE11" s="17">
        <v>0.33280548667130849</v>
      </c>
      <c r="AF11" s="17">
        <v>0.33758194677565462</v>
      </c>
      <c r="AG11" s="17">
        <v>0.31275263928692759</v>
      </c>
      <c r="AH11" s="17">
        <v>0.33759997951203419</v>
      </c>
      <c r="AI11" s="17">
        <v>0.29892892234790819</v>
      </c>
      <c r="AJ11" s="17">
        <v>0.29600061548246698</v>
      </c>
      <c r="AK11" s="17">
        <v>0.30424679339723232</v>
      </c>
      <c r="AL11" s="17">
        <v>0.35030867830991119</v>
      </c>
      <c r="AM11" s="17">
        <v>0.31264353858778088</v>
      </c>
      <c r="AN11" s="17">
        <v>0.22084987617700791</v>
      </c>
      <c r="AO11" s="17">
        <v>0.33281132489634152</v>
      </c>
      <c r="AP11" s="17">
        <v>0.26668454153072257</v>
      </c>
      <c r="AQ11" s="17">
        <v>0.42899515140507749</v>
      </c>
      <c r="AS11" s="17">
        <v>0.28913977900774579</v>
      </c>
      <c r="AT11" s="17">
        <v>0.31910327188207882</v>
      </c>
      <c r="AU11" s="17">
        <v>0.34023390961525418</v>
      </c>
      <c r="AV11" s="17">
        <v>0.22826562622877869</v>
      </c>
      <c r="AW11" s="17">
        <v>0.28786441739254442</v>
      </c>
      <c r="AX11" s="17">
        <v>0.32573657998467792</v>
      </c>
      <c r="AY11" s="17">
        <v>0.51858091170791787</v>
      </c>
      <c r="AZ11" s="17">
        <v>0.39991185729021772</v>
      </c>
      <c r="BB11" s="17">
        <v>0.31531590866732778</v>
      </c>
      <c r="BC11" s="17">
        <v>0.31399759531714277</v>
      </c>
      <c r="BD11" s="17">
        <v>0.32647884379281161</v>
      </c>
      <c r="BE11" s="17">
        <v>0.2509763929720934</v>
      </c>
      <c r="BF11" s="17">
        <v>0.29225972028755942</v>
      </c>
      <c r="BG11" s="17">
        <v>0.34457645899381528</v>
      </c>
      <c r="BH11" s="17">
        <v>0.47459837173856101</v>
      </c>
      <c r="BI11" s="17">
        <v>0.42154732736036438</v>
      </c>
      <c r="BJ11" s="17">
        <v>0.31314220850999441</v>
      </c>
    </row>
    <row r="12" spans="2:64" ht="18.95" customHeight="1">
      <c r="B12" s="20" t="s">
        <v>105</v>
      </c>
      <c r="C12" s="17">
        <v>0.1208520675461404</v>
      </c>
      <c r="D12" s="17">
        <v>9.9251209832720108E-2</v>
      </c>
      <c r="E12" s="17">
        <v>7.8160593131697181E-2</v>
      </c>
      <c r="F12" s="17">
        <v>8.3972544863049808E-2</v>
      </c>
      <c r="G12" s="17">
        <v>0.1374864893818705</v>
      </c>
      <c r="H12" s="17">
        <v>0.151933934241194</v>
      </c>
      <c r="I12" s="17">
        <v>0.16532200179591741</v>
      </c>
      <c r="K12" s="17">
        <v>0.12539366626596701</v>
      </c>
      <c r="L12" s="17">
        <v>0.1169488362896056</v>
      </c>
      <c r="N12" s="17">
        <v>0.14485559096751499</v>
      </c>
      <c r="O12" s="17">
        <v>7.808126469556427E-2</v>
      </c>
      <c r="P12" s="17">
        <v>8.8403984992108803E-2</v>
      </c>
      <c r="Q12" s="17">
        <v>0.14283827525367479</v>
      </c>
      <c r="R12" s="17">
        <v>0.1095763716690674</v>
      </c>
      <c r="S12" s="17">
        <v>0.1104771041644861</v>
      </c>
      <c r="T12" s="17">
        <v>0.11819721354329341</v>
      </c>
      <c r="U12" s="17">
        <v>9.1274159064297755E-2</v>
      </c>
      <c r="V12" s="17">
        <v>0.1141594578693773</v>
      </c>
      <c r="W12" s="17">
        <v>0.1087782686836109</v>
      </c>
      <c r="X12" s="17">
        <v>0.14227871835441519</v>
      </c>
      <c r="Y12" s="17">
        <v>0.17433445070972109</v>
      </c>
      <c r="AA12" s="17">
        <v>8.8537004109649403E-2</v>
      </c>
      <c r="AB12" s="17">
        <v>7.0599750673333322E-2</v>
      </c>
      <c r="AC12" s="17">
        <v>0.10804249194557509</v>
      </c>
      <c r="AD12" s="17">
        <v>0.12553443502183911</v>
      </c>
      <c r="AE12" s="17">
        <v>0.1163588198533075</v>
      </c>
      <c r="AF12" s="17">
        <v>0.141672350714943</v>
      </c>
      <c r="AG12" s="17">
        <v>0.10604650265411419</v>
      </c>
      <c r="AH12" s="17">
        <v>0.1188006938472361</v>
      </c>
      <c r="AI12" s="17">
        <v>0.14361101700813081</v>
      </c>
      <c r="AJ12" s="17">
        <v>0.1528708329786507</v>
      </c>
      <c r="AK12" s="17">
        <v>0.1650442785192707</v>
      </c>
      <c r="AL12" s="17">
        <v>8.8983098218044343E-2</v>
      </c>
      <c r="AM12" s="17">
        <v>0.13730037525278529</v>
      </c>
      <c r="AN12" s="17">
        <v>0.14753545739529611</v>
      </c>
      <c r="AO12" s="17">
        <v>0.16008248632832481</v>
      </c>
      <c r="AP12" s="17">
        <v>9.8647723618645156E-2</v>
      </c>
      <c r="AQ12" s="17">
        <v>5.1322395833013693E-2</v>
      </c>
      <c r="AS12" s="17">
        <v>0.14934259396951771</v>
      </c>
      <c r="AT12" s="17">
        <v>9.3939218525309245E-2</v>
      </c>
      <c r="AU12" s="17">
        <v>0.19868789067247131</v>
      </c>
      <c r="AV12" s="17">
        <v>0.1071329039235044</v>
      </c>
      <c r="AW12" s="17">
        <v>0.12244568171875379</v>
      </c>
      <c r="AX12" s="17">
        <v>0.14361427427004719</v>
      </c>
      <c r="AY12" s="17">
        <v>1.881837951522429E-2</v>
      </c>
      <c r="AZ12" s="17">
        <v>0.1191983954472106</v>
      </c>
      <c r="BB12" s="17">
        <v>0.12350638964513549</v>
      </c>
      <c r="BC12" s="17">
        <v>8.4979364106793284E-2</v>
      </c>
      <c r="BD12" s="17">
        <v>0.20057531538661569</v>
      </c>
      <c r="BE12" s="17">
        <v>9.344533792866605E-2</v>
      </c>
      <c r="BF12" s="17">
        <v>0.12456767096772869</v>
      </c>
      <c r="BG12" s="17">
        <v>0.13577731367008389</v>
      </c>
      <c r="BH12" s="17">
        <v>0.1248666616747011</v>
      </c>
      <c r="BI12" s="17">
        <v>0.13424163564110439</v>
      </c>
      <c r="BJ12" s="17">
        <v>0.1187522844824601</v>
      </c>
    </row>
    <row r="13" spans="2:64" ht="18.95" customHeight="1">
      <c r="B13" s="20" t="s">
        <v>106</v>
      </c>
      <c r="C13" s="17">
        <v>6.8107526211506911E-2</v>
      </c>
      <c r="D13" s="17">
        <v>3.2375683768375157E-2</v>
      </c>
      <c r="E13" s="17">
        <v>3.6379076346810188E-2</v>
      </c>
      <c r="F13" s="17">
        <v>3.726008255523592E-2</v>
      </c>
      <c r="G13" s="17">
        <v>7.1701394684486733E-2</v>
      </c>
      <c r="H13" s="17">
        <v>9.0700360913270786E-2</v>
      </c>
      <c r="I13" s="17">
        <v>0.1243171227085272</v>
      </c>
      <c r="K13" s="17">
        <v>5.6799598161758433E-2</v>
      </c>
      <c r="L13" s="17">
        <v>7.946192531326135E-2</v>
      </c>
      <c r="N13" s="17">
        <v>5.0844954514454137E-2</v>
      </c>
      <c r="O13" s="17">
        <v>3.019596672365402E-2</v>
      </c>
      <c r="P13" s="17">
        <v>2.9504140972636681E-2</v>
      </c>
      <c r="Q13" s="17">
        <v>6.0679696210670007E-2</v>
      </c>
      <c r="R13" s="17">
        <v>9.2072588010130213E-2</v>
      </c>
      <c r="S13" s="17">
        <v>7.2576074123104753E-2</v>
      </c>
      <c r="T13" s="17">
        <v>0.10697816487484629</v>
      </c>
      <c r="U13" s="17">
        <v>5.9626644793034853E-2</v>
      </c>
      <c r="V13" s="17">
        <v>5.4013343254945077E-2</v>
      </c>
      <c r="W13" s="17">
        <v>6.5280436374260217E-2</v>
      </c>
      <c r="X13" s="17">
        <v>7.2818591704333135E-2</v>
      </c>
      <c r="Y13" s="17">
        <v>8.0855220103098577E-2</v>
      </c>
      <c r="AA13" s="17">
        <v>2.784520777908471E-2</v>
      </c>
      <c r="AB13" s="17">
        <v>4.3118717727300561E-2</v>
      </c>
      <c r="AC13" s="17">
        <v>3.2493579404163538E-2</v>
      </c>
      <c r="AD13" s="17">
        <v>6.02471918375053E-2</v>
      </c>
      <c r="AE13" s="17">
        <v>7.5279245323184571E-2</v>
      </c>
      <c r="AF13" s="17">
        <v>6.3002863628238995E-2</v>
      </c>
      <c r="AG13" s="17">
        <v>5.9200429695750532E-2</v>
      </c>
      <c r="AH13" s="17">
        <v>6.3185681258386542E-2</v>
      </c>
      <c r="AI13" s="17">
        <v>5.8355559872382383E-2</v>
      </c>
      <c r="AJ13" s="17">
        <v>8.6968329023297111E-2</v>
      </c>
      <c r="AK13" s="17">
        <v>6.4515410303040241E-2</v>
      </c>
      <c r="AL13" s="17">
        <v>8.3873712106937656E-2</v>
      </c>
      <c r="AM13" s="17">
        <v>8.4067503328108709E-2</v>
      </c>
      <c r="AN13" s="17">
        <v>0.1242478078974479</v>
      </c>
      <c r="AO13" s="17">
        <v>0.15626779615003769</v>
      </c>
      <c r="AP13" s="17">
        <v>7.0713612915331722E-2</v>
      </c>
      <c r="AQ13" s="17">
        <v>8.4627180879765757E-2</v>
      </c>
      <c r="AS13" s="17">
        <v>0.1044756553173509</v>
      </c>
      <c r="AT13" s="17">
        <v>6.2809814508414413E-2</v>
      </c>
      <c r="AU13" s="17">
        <v>5.5563645251713437E-2</v>
      </c>
      <c r="AV13" s="17">
        <v>5.0312840537826559E-2</v>
      </c>
      <c r="AW13" s="17">
        <v>9.6101159606245462E-2</v>
      </c>
      <c r="AX13" s="17">
        <v>4.1893219507031343E-2</v>
      </c>
      <c r="AY13" s="17">
        <v>7.1439777860952333E-2</v>
      </c>
      <c r="AZ13" s="17">
        <v>3.9395632684018987E-2</v>
      </c>
      <c r="BB13" s="17">
        <v>8.4554646467653746E-2</v>
      </c>
      <c r="BC13" s="17">
        <v>4.5584955627423818E-2</v>
      </c>
      <c r="BD13" s="17">
        <v>5.6849465300458667E-2</v>
      </c>
      <c r="BE13" s="17">
        <v>7.3513757125034079E-2</v>
      </c>
      <c r="BF13" s="17">
        <v>9.2982213886906293E-2</v>
      </c>
      <c r="BG13" s="17">
        <v>3.9539092427348148E-2</v>
      </c>
      <c r="BH13" s="17">
        <v>3.8819281987564618E-2</v>
      </c>
      <c r="BI13" s="17">
        <v>6.6737517757921305E-2</v>
      </c>
      <c r="BJ13" s="17">
        <v>6.0318360162126883E-2</v>
      </c>
    </row>
    <row r="15" spans="2:64">
      <c r="B15" t="s">
        <v>307</v>
      </c>
    </row>
    <row r="16" spans="2:64">
      <c r="B16" t="s">
        <v>9</v>
      </c>
    </row>
    <row r="18" spans="2:2">
      <c r="B18"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BL23"/>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243</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244</v>
      </c>
      <c r="C9" s="17">
        <v>0.37143203283881859</v>
      </c>
      <c r="D9" s="17">
        <v>0.26819149342077442</v>
      </c>
      <c r="E9" s="17">
        <v>0.31833605582645019</v>
      </c>
      <c r="F9" s="17">
        <v>0.3516904687618706</v>
      </c>
      <c r="G9" s="17">
        <v>0.40419167663383371</v>
      </c>
      <c r="H9" s="17">
        <v>0.3790620767882602</v>
      </c>
      <c r="I9" s="17">
        <v>0.46695535471958771</v>
      </c>
      <c r="K9" s="17">
        <v>0.37983136055696559</v>
      </c>
      <c r="L9" s="17">
        <v>0.36378691322461149</v>
      </c>
      <c r="N9" s="17">
        <v>0.48431905599700859</v>
      </c>
      <c r="O9" s="17">
        <v>0.37991806186116489</v>
      </c>
      <c r="P9" s="17">
        <v>0.37500758651479582</v>
      </c>
      <c r="Q9" s="17">
        <v>0.33290873780933189</v>
      </c>
      <c r="R9" s="17">
        <v>0.38056555731145669</v>
      </c>
      <c r="S9" s="17">
        <v>0.38002901206152839</v>
      </c>
      <c r="T9" s="17">
        <v>0.30684260905124822</v>
      </c>
      <c r="U9" s="17">
        <v>0.40127515485780468</v>
      </c>
      <c r="V9" s="17">
        <v>0.40774639119028661</v>
      </c>
      <c r="W9" s="17">
        <v>0.28944821715028862</v>
      </c>
      <c r="X9" s="17">
        <v>0.39302464208559629</v>
      </c>
      <c r="Y9" s="17">
        <v>0.32801454447642719</v>
      </c>
      <c r="AA9" s="17">
        <v>0.23925278564966701</v>
      </c>
      <c r="AB9" s="17">
        <v>0.28947142759172512</v>
      </c>
      <c r="AC9" s="17">
        <v>0.34585454577100883</v>
      </c>
      <c r="AD9" s="17">
        <v>0.33878265227522558</v>
      </c>
      <c r="AE9" s="17">
        <v>0.38677104778375537</v>
      </c>
      <c r="AF9" s="17">
        <v>0.37546386238954288</v>
      </c>
      <c r="AG9" s="17">
        <v>0.36954912335325502</v>
      </c>
      <c r="AH9" s="17">
        <v>0.31135679735134492</v>
      </c>
      <c r="AI9" s="17">
        <v>0.34666921192743988</v>
      </c>
      <c r="AJ9" s="17">
        <v>0.45531852575249387</v>
      </c>
      <c r="AK9" s="17">
        <v>0.42034856074965449</v>
      </c>
      <c r="AL9" s="17">
        <v>0.44650601081265923</v>
      </c>
      <c r="AM9" s="17">
        <v>0.4272253226517318</v>
      </c>
      <c r="AN9" s="17">
        <v>0.3485054295961808</v>
      </c>
      <c r="AO9" s="17">
        <v>0.45005681965073202</v>
      </c>
      <c r="AP9" s="17">
        <v>0.3709371355136093</v>
      </c>
      <c r="AQ9" s="17">
        <v>0.30809375404956307</v>
      </c>
      <c r="AS9" s="17">
        <v>0.43778375118653212</v>
      </c>
      <c r="AT9" s="17">
        <v>0.35307905872685258</v>
      </c>
      <c r="AU9" s="17">
        <v>0.33712923489543589</v>
      </c>
      <c r="AV9" s="17">
        <v>0.29261198507521752</v>
      </c>
      <c r="AW9" s="17">
        <v>0.44310599947957158</v>
      </c>
      <c r="AX9" s="17">
        <v>0.43125837708960851</v>
      </c>
      <c r="AY9" s="17">
        <v>0.30286309619045487</v>
      </c>
      <c r="AZ9" s="17">
        <v>0.3392095545768512</v>
      </c>
      <c r="BB9" s="17">
        <v>0.42955095532701909</v>
      </c>
      <c r="BC9" s="17">
        <v>0.32266537113572791</v>
      </c>
      <c r="BD9" s="17">
        <v>0.37683594582377428</v>
      </c>
      <c r="BE9" s="17">
        <v>0.2986909688132271</v>
      </c>
      <c r="BF9" s="17">
        <v>0.43436854632313082</v>
      </c>
      <c r="BG9" s="17">
        <v>0.42603584275952822</v>
      </c>
      <c r="BH9" s="17">
        <v>0.29072697983571177</v>
      </c>
      <c r="BI9" s="17">
        <v>0.39176803850409869</v>
      </c>
      <c r="BJ9" s="17">
        <v>0.31272132211698828</v>
      </c>
    </row>
    <row r="10" spans="2:64" ht="45.95" customHeight="1">
      <c r="B10" s="20" t="s">
        <v>245</v>
      </c>
      <c r="C10" s="17">
        <v>0.31890770437485733</v>
      </c>
      <c r="D10" s="17">
        <v>0.29264145611925879</v>
      </c>
      <c r="E10" s="17">
        <v>0.28857503896776049</v>
      </c>
      <c r="F10" s="17">
        <v>0.29655812965876049</v>
      </c>
      <c r="G10" s="17">
        <v>0.3066078555521739</v>
      </c>
      <c r="H10" s="17">
        <v>0.30189559506735542</v>
      </c>
      <c r="I10" s="17">
        <v>0.40028045142776059</v>
      </c>
      <c r="K10" s="17">
        <v>0.32388667657342662</v>
      </c>
      <c r="L10" s="17">
        <v>0.31225961151232928</v>
      </c>
      <c r="N10" s="17">
        <v>0.34982693346397542</v>
      </c>
      <c r="O10" s="17">
        <v>0.31451277781464299</v>
      </c>
      <c r="P10" s="17">
        <v>0.32544597533247732</v>
      </c>
      <c r="Q10" s="17">
        <v>0.31046503731216668</v>
      </c>
      <c r="R10" s="17">
        <v>0.33060762897621437</v>
      </c>
      <c r="S10" s="17">
        <v>0.30922622751844758</v>
      </c>
      <c r="T10" s="17">
        <v>0.35798607442364422</v>
      </c>
      <c r="U10" s="17">
        <v>0.30302738006371488</v>
      </c>
      <c r="V10" s="17">
        <v>0.37032310374682248</v>
      </c>
      <c r="W10" s="17">
        <v>0.26766131763364198</v>
      </c>
      <c r="X10" s="17">
        <v>0.30824941883438978</v>
      </c>
      <c r="Y10" s="17">
        <v>0.31248523107619941</v>
      </c>
      <c r="AA10" s="17">
        <v>0.27831730126102688</v>
      </c>
      <c r="AB10" s="17">
        <v>0.26223314042501761</v>
      </c>
      <c r="AC10" s="17">
        <v>0.32933915859944279</v>
      </c>
      <c r="AD10" s="17">
        <v>0.32445445338254431</v>
      </c>
      <c r="AE10" s="17">
        <v>0.35660390919725299</v>
      </c>
      <c r="AF10" s="17">
        <v>0.32677266253170811</v>
      </c>
      <c r="AG10" s="17">
        <v>0.31332264268755539</v>
      </c>
      <c r="AH10" s="17">
        <v>0.26815179920072779</v>
      </c>
      <c r="AI10" s="17">
        <v>0.24776072324053011</v>
      </c>
      <c r="AJ10" s="17">
        <v>0.40170505420949659</v>
      </c>
      <c r="AK10" s="17">
        <v>0.33606805900868958</v>
      </c>
      <c r="AL10" s="17">
        <v>0.35276339334687418</v>
      </c>
      <c r="AM10" s="17">
        <v>0.35193273064508213</v>
      </c>
      <c r="AN10" s="17">
        <v>0.2685045404736327</v>
      </c>
      <c r="AO10" s="17">
        <v>0.3565171369180794</v>
      </c>
      <c r="AP10" s="17">
        <v>0.29511011987088032</v>
      </c>
      <c r="AQ10" s="17">
        <v>0.29437878817041913</v>
      </c>
      <c r="AS10" s="17">
        <v>0.42403694579522028</v>
      </c>
      <c r="AT10" s="17">
        <v>0.27379675148421262</v>
      </c>
      <c r="AU10" s="17">
        <v>0.36191763781496861</v>
      </c>
      <c r="AV10" s="17">
        <v>0.3865685639494621</v>
      </c>
      <c r="AW10" s="17">
        <v>0.3257466030438978</v>
      </c>
      <c r="AX10" s="17">
        <v>0.22523574862083889</v>
      </c>
      <c r="AY10" s="17">
        <v>0.2979886670457364</v>
      </c>
      <c r="AZ10" s="17">
        <v>0.264048994551565</v>
      </c>
      <c r="BB10" s="17">
        <v>0.41516835617319259</v>
      </c>
      <c r="BC10" s="17">
        <v>0.25237381533919251</v>
      </c>
      <c r="BD10" s="17">
        <v>0.3409683560804333</v>
      </c>
      <c r="BE10" s="17">
        <v>0.32465487940321153</v>
      </c>
      <c r="BF10" s="17">
        <v>0.31912432477974728</v>
      </c>
      <c r="BG10" s="17">
        <v>0.23102145987795311</v>
      </c>
      <c r="BH10" s="17">
        <v>0.26250022956034968</v>
      </c>
      <c r="BI10" s="17">
        <v>0.34213339434956541</v>
      </c>
      <c r="BJ10" s="17">
        <v>0.33797863543693452</v>
      </c>
    </row>
    <row r="11" spans="2:64" ht="45.95" customHeight="1">
      <c r="B11" s="20" t="s">
        <v>246</v>
      </c>
      <c r="C11" s="17">
        <v>0.20811676257667991</v>
      </c>
      <c r="D11" s="17">
        <v>0.17796790678199251</v>
      </c>
      <c r="E11" s="17">
        <v>0.23385134782387729</v>
      </c>
      <c r="F11" s="17">
        <v>0.22094722660310939</v>
      </c>
      <c r="G11" s="17">
        <v>0.17121510838817891</v>
      </c>
      <c r="H11" s="17">
        <v>0.19228933301336359</v>
      </c>
      <c r="I11" s="17">
        <v>0.23709987683898881</v>
      </c>
      <c r="K11" s="17">
        <v>0.23341249337310199</v>
      </c>
      <c r="L11" s="17">
        <v>0.18431513480362449</v>
      </c>
      <c r="N11" s="17">
        <v>0.25140871860690578</v>
      </c>
      <c r="O11" s="17">
        <v>0.14559641569963461</v>
      </c>
      <c r="P11" s="17">
        <v>0.1282638209367529</v>
      </c>
      <c r="Q11" s="17">
        <v>0.14289997998911341</v>
      </c>
      <c r="R11" s="17">
        <v>0.19385056958059621</v>
      </c>
      <c r="S11" s="17">
        <v>0.19143687578258561</v>
      </c>
      <c r="T11" s="17">
        <v>0.20892473912638909</v>
      </c>
      <c r="U11" s="17">
        <v>0.22541665763716359</v>
      </c>
      <c r="V11" s="17">
        <v>0.24518618312375989</v>
      </c>
      <c r="W11" s="17">
        <v>0.22768391004960889</v>
      </c>
      <c r="X11" s="17">
        <v>0.2029059047104862</v>
      </c>
      <c r="Y11" s="17">
        <v>0.21429006550055091</v>
      </c>
      <c r="AA11" s="17">
        <v>0.184710825913277</v>
      </c>
      <c r="AB11" s="17">
        <v>0.17429661460634241</v>
      </c>
      <c r="AC11" s="17">
        <v>0.1893078844266638</v>
      </c>
      <c r="AD11" s="17">
        <v>0.1110392471898296</v>
      </c>
      <c r="AE11" s="17">
        <v>0.2293772617672844</v>
      </c>
      <c r="AF11" s="17">
        <v>0.17550188773184089</v>
      </c>
      <c r="AG11" s="17">
        <v>0.25015218980478893</v>
      </c>
      <c r="AH11" s="17">
        <v>0.1631908710218293</v>
      </c>
      <c r="AI11" s="17">
        <v>0.18222865668572841</v>
      </c>
      <c r="AJ11" s="17">
        <v>0.26351808517202718</v>
      </c>
      <c r="AK11" s="17">
        <v>0.26468408382979741</v>
      </c>
      <c r="AL11" s="17">
        <v>0.23214748432245719</v>
      </c>
      <c r="AM11" s="17">
        <v>0.19348253908062091</v>
      </c>
      <c r="AN11" s="17">
        <v>0.27034078690775287</v>
      </c>
      <c r="AO11" s="17">
        <v>0.25476160258520048</v>
      </c>
      <c r="AP11" s="17">
        <v>0.24724728387446299</v>
      </c>
      <c r="AQ11" s="17">
        <v>0.17295790530484681</v>
      </c>
      <c r="AS11" s="17">
        <v>0.22114799188539419</v>
      </c>
      <c r="AT11" s="17">
        <v>0.21674419647293849</v>
      </c>
      <c r="AU11" s="17">
        <v>0.26929050205506577</v>
      </c>
      <c r="AV11" s="17">
        <v>0.17934560984216061</v>
      </c>
      <c r="AW11" s="17">
        <v>0.2361442712986479</v>
      </c>
      <c r="AX11" s="17">
        <v>0.1421537024965556</v>
      </c>
      <c r="AY11" s="17">
        <v>0.20319227021908279</v>
      </c>
      <c r="AZ11" s="17">
        <v>0.14964736280619501</v>
      </c>
      <c r="BB11" s="17">
        <v>0.2160528095900538</v>
      </c>
      <c r="BC11" s="17">
        <v>0.24750792841867331</v>
      </c>
      <c r="BD11" s="17">
        <v>0.26455204656875753</v>
      </c>
      <c r="BE11" s="17">
        <v>0.18778122208168541</v>
      </c>
      <c r="BF11" s="17">
        <v>0.2124399596675354</v>
      </c>
      <c r="BG11" s="17">
        <v>0.134398816552211</v>
      </c>
      <c r="BH11" s="17">
        <v>0.1204082807912935</v>
      </c>
      <c r="BI11" s="17">
        <v>0.18383017389365491</v>
      </c>
      <c r="BJ11" s="17">
        <v>0.1837089846904468</v>
      </c>
    </row>
    <row r="12" spans="2:64" ht="45.95" customHeight="1">
      <c r="B12" s="20" t="s">
        <v>247</v>
      </c>
      <c r="C12" s="17">
        <v>0.19811001198804021</v>
      </c>
      <c r="D12" s="17">
        <v>0.248565350208516</v>
      </c>
      <c r="E12" s="17">
        <v>0.25966282822856951</v>
      </c>
      <c r="F12" s="17">
        <v>0.2271827487687369</v>
      </c>
      <c r="G12" s="17">
        <v>0.15322887816328759</v>
      </c>
      <c r="H12" s="17">
        <v>0.16274801293521579</v>
      </c>
      <c r="I12" s="17">
        <v>0.1512956150269994</v>
      </c>
      <c r="K12" s="17">
        <v>0.2088146507840066</v>
      </c>
      <c r="L12" s="17">
        <v>0.18852547644750339</v>
      </c>
      <c r="N12" s="17">
        <v>0.21308483100999709</v>
      </c>
      <c r="O12" s="17">
        <v>0.20569698271329551</v>
      </c>
      <c r="P12" s="17">
        <v>7.752860275283821E-2</v>
      </c>
      <c r="Q12" s="17">
        <v>0.16793835932150769</v>
      </c>
      <c r="R12" s="17">
        <v>0.2008750193250711</v>
      </c>
      <c r="S12" s="17">
        <v>0.19231745955186011</v>
      </c>
      <c r="T12" s="17">
        <v>0.21598056421872061</v>
      </c>
      <c r="U12" s="17">
        <v>0.1599263388792968</v>
      </c>
      <c r="V12" s="17">
        <v>0.17945873921116029</v>
      </c>
      <c r="W12" s="17">
        <v>0.26218529820845082</v>
      </c>
      <c r="X12" s="17">
        <v>0.22120912264472209</v>
      </c>
      <c r="Y12" s="17">
        <v>0.16969149284933929</v>
      </c>
      <c r="AA12" s="17">
        <v>0.1567332714123543</v>
      </c>
      <c r="AB12" s="17">
        <v>0.22877255171376709</v>
      </c>
      <c r="AC12" s="17">
        <v>0.18064703926279321</v>
      </c>
      <c r="AD12" s="17">
        <v>0.13911429456148031</v>
      </c>
      <c r="AE12" s="17">
        <v>0.2340808511059306</v>
      </c>
      <c r="AF12" s="17">
        <v>0.1762078096783094</v>
      </c>
      <c r="AG12" s="17">
        <v>0.20661016988993219</v>
      </c>
      <c r="AH12" s="17">
        <v>0.1589114338172366</v>
      </c>
      <c r="AI12" s="17">
        <v>0.22332431774847311</v>
      </c>
      <c r="AJ12" s="17">
        <v>0.17866858411130129</v>
      </c>
      <c r="AK12" s="17">
        <v>0.19821820680731289</v>
      </c>
      <c r="AL12" s="17">
        <v>0.2141662743591331</v>
      </c>
      <c r="AM12" s="17">
        <v>0.2035655313819299</v>
      </c>
      <c r="AN12" s="17">
        <v>0.36182266498684451</v>
      </c>
      <c r="AO12" s="17">
        <v>0.1744631891973964</v>
      </c>
      <c r="AP12" s="17">
        <v>0.2029084314319092</v>
      </c>
      <c r="AQ12" s="17">
        <v>0.20368169961501539</v>
      </c>
      <c r="AS12" s="17">
        <v>0.15066637388685589</v>
      </c>
      <c r="AT12" s="17">
        <v>0.23514291047953159</v>
      </c>
      <c r="AU12" s="17">
        <v>0.194736203114347</v>
      </c>
      <c r="AV12" s="17">
        <v>0.25182540477757542</v>
      </c>
      <c r="AW12" s="17">
        <v>0.17866733293206261</v>
      </c>
      <c r="AX12" s="17">
        <v>0.24388167813006881</v>
      </c>
      <c r="AY12" s="17">
        <v>0.1875492215042979</v>
      </c>
      <c r="AZ12" s="17">
        <v>0.16409544550838101</v>
      </c>
      <c r="BB12" s="17">
        <v>0.15308919930864001</v>
      </c>
      <c r="BC12" s="17">
        <v>0.27829149190109759</v>
      </c>
      <c r="BD12" s="17">
        <v>0.20567696471036609</v>
      </c>
      <c r="BE12" s="17">
        <v>0.25102000095902077</v>
      </c>
      <c r="BF12" s="17">
        <v>0.150006505035017</v>
      </c>
      <c r="BG12" s="17">
        <v>0.24830512618560729</v>
      </c>
      <c r="BH12" s="17">
        <v>0.15187537147604349</v>
      </c>
      <c r="BI12" s="17">
        <v>0.1927972241313321</v>
      </c>
      <c r="BJ12" s="17">
        <v>0.14292308603581719</v>
      </c>
    </row>
    <row r="13" spans="2:64" ht="45.95" customHeight="1">
      <c r="B13" s="20" t="s">
        <v>248</v>
      </c>
      <c r="C13" s="17">
        <v>0.36690005296095052</v>
      </c>
      <c r="D13" s="17">
        <v>0.30561308594054692</v>
      </c>
      <c r="E13" s="17">
        <v>0.33105537447919592</v>
      </c>
      <c r="F13" s="17">
        <v>0.2987115658905552</v>
      </c>
      <c r="G13" s="17">
        <v>0.36275172061569527</v>
      </c>
      <c r="H13" s="17">
        <v>0.42124713348959408</v>
      </c>
      <c r="I13" s="17">
        <v>0.45839710177828069</v>
      </c>
      <c r="K13" s="17">
        <v>0.38332535603653861</v>
      </c>
      <c r="L13" s="17">
        <v>0.34908659721898311</v>
      </c>
      <c r="N13" s="17">
        <v>0.35295973286045029</v>
      </c>
      <c r="O13" s="17">
        <v>0.37760439701707721</v>
      </c>
      <c r="P13" s="17">
        <v>0.37820181828972388</v>
      </c>
      <c r="Q13" s="17">
        <v>0.26391070978207648</v>
      </c>
      <c r="R13" s="17">
        <v>0.35580657828178919</v>
      </c>
      <c r="S13" s="17">
        <v>0.34458508004037902</v>
      </c>
      <c r="T13" s="17">
        <v>0.43870426073180863</v>
      </c>
      <c r="U13" s="17">
        <v>0.39210725478135511</v>
      </c>
      <c r="V13" s="17">
        <v>0.38561655446739701</v>
      </c>
      <c r="W13" s="17">
        <v>0.31856161626692348</v>
      </c>
      <c r="X13" s="17">
        <v>0.37776999229513358</v>
      </c>
      <c r="Y13" s="17">
        <v>0.41556469186794681</v>
      </c>
      <c r="AA13" s="17">
        <v>0.18204318682438189</v>
      </c>
      <c r="AB13" s="17">
        <v>0.25343447721678941</v>
      </c>
      <c r="AC13" s="17">
        <v>0.38362617718319098</v>
      </c>
      <c r="AD13" s="17">
        <v>0.43142916822649607</v>
      </c>
      <c r="AE13" s="17">
        <v>0.36957860854229602</v>
      </c>
      <c r="AF13" s="17">
        <v>0.33694587594296188</v>
      </c>
      <c r="AG13" s="17">
        <v>0.4060849831172319</v>
      </c>
      <c r="AH13" s="17">
        <v>0.34537876236298187</v>
      </c>
      <c r="AI13" s="17">
        <v>0.34871155710815288</v>
      </c>
      <c r="AJ13" s="17">
        <v>0.43975635344528691</v>
      </c>
      <c r="AK13" s="17">
        <v>0.39682839110784263</v>
      </c>
      <c r="AL13" s="17">
        <v>0.41669272433914178</v>
      </c>
      <c r="AM13" s="17">
        <v>0.32646311271826178</v>
      </c>
      <c r="AN13" s="17">
        <v>0.36365941884562281</v>
      </c>
      <c r="AO13" s="17">
        <v>0.39604437047185298</v>
      </c>
      <c r="AP13" s="17">
        <v>0.3440263814786485</v>
      </c>
      <c r="AQ13" s="17">
        <v>0.36028846278518512</v>
      </c>
      <c r="AS13" s="17">
        <v>0.42865906015761179</v>
      </c>
      <c r="AT13" s="17">
        <v>0.35825194955411899</v>
      </c>
      <c r="AU13" s="17">
        <v>0.36369880105962987</v>
      </c>
      <c r="AV13" s="17">
        <v>0.41426376133715398</v>
      </c>
      <c r="AW13" s="17">
        <v>0.38885819240332892</v>
      </c>
      <c r="AX13" s="17">
        <v>0.28496404869306202</v>
      </c>
      <c r="AY13" s="17">
        <v>0.24576468545668009</v>
      </c>
      <c r="AZ13" s="17">
        <v>0.32131694789680659</v>
      </c>
      <c r="BB13" s="17">
        <v>0.40693533652762709</v>
      </c>
      <c r="BC13" s="17">
        <v>0.28983028821673862</v>
      </c>
      <c r="BD13" s="17">
        <v>0.4208134358476176</v>
      </c>
      <c r="BE13" s="17">
        <v>0.41761831024720142</v>
      </c>
      <c r="BF13" s="17">
        <v>0.39478481492681622</v>
      </c>
      <c r="BG13" s="17">
        <v>0.24973539655912269</v>
      </c>
      <c r="BH13" s="17">
        <v>0.2225788684839691</v>
      </c>
      <c r="BI13" s="17">
        <v>0.36933281490037362</v>
      </c>
      <c r="BJ13" s="17">
        <v>0.50201883502467637</v>
      </c>
    </row>
    <row r="14" spans="2:64" ht="45.95" customHeight="1">
      <c r="B14" s="20" t="s">
        <v>249</v>
      </c>
      <c r="C14" s="17">
        <v>0.1543312136654536</v>
      </c>
      <c r="D14" s="17">
        <v>0.19042788519665541</v>
      </c>
      <c r="E14" s="17">
        <v>0.19679253798421359</v>
      </c>
      <c r="F14" s="17">
        <v>0.14074720284530329</v>
      </c>
      <c r="G14" s="17">
        <v>0.14399597885953541</v>
      </c>
      <c r="H14" s="17">
        <v>0.13583355333989511</v>
      </c>
      <c r="I14" s="17">
        <v>0.127686395244231</v>
      </c>
      <c r="K14" s="17">
        <v>0.16288693084985051</v>
      </c>
      <c r="L14" s="17">
        <v>0.14665297045738521</v>
      </c>
      <c r="N14" s="17">
        <v>0.14535610893774731</v>
      </c>
      <c r="O14" s="17">
        <v>0.23602134038359429</v>
      </c>
      <c r="P14" s="17">
        <v>6.5505863537730608E-2</v>
      </c>
      <c r="Q14" s="17">
        <v>0.10597145876855391</v>
      </c>
      <c r="R14" s="17">
        <v>0.15091009145640419</v>
      </c>
      <c r="S14" s="17">
        <v>0.13206105770859461</v>
      </c>
      <c r="T14" s="17">
        <v>0.1776454999263192</v>
      </c>
      <c r="U14" s="17">
        <v>0.12814210098692591</v>
      </c>
      <c r="V14" s="17">
        <v>0.15335490861366841</v>
      </c>
      <c r="W14" s="17">
        <v>0.1985266016268854</v>
      </c>
      <c r="X14" s="17">
        <v>0.14632379247709121</v>
      </c>
      <c r="Y14" s="17">
        <v>0.18673849109287319</v>
      </c>
      <c r="AA14" s="17">
        <v>9.0634803129413882E-2</v>
      </c>
      <c r="AB14" s="17">
        <v>0.20223658723195109</v>
      </c>
      <c r="AC14" s="17">
        <v>0.20467780235444599</v>
      </c>
      <c r="AD14" s="17">
        <v>9.481115899017388E-2</v>
      </c>
      <c r="AE14" s="17">
        <v>0.2183587070334535</v>
      </c>
      <c r="AF14" s="17">
        <v>0.14282094368289441</v>
      </c>
      <c r="AG14" s="17">
        <v>0.14152056400697849</v>
      </c>
      <c r="AH14" s="17">
        <v>0.13214216188758199</v>
      </c>
      <c r="AI14" s="17">
        <v>8.3673438293241684E-2</v>
      </c>
      <c r="AJ14" s="17">
        <v>0.1279025455598381</v>
      </c>
      <c r="AK14" s="17">
        <v>0.15657648239530991</v>
      </c>
      <c r="AL14" s="17">
        <v>0.12252448877484071</v>
      </c>
      <c r="AM14" s="17">
        <v>0.16295851567190661</v>
      </c>
      <c r="AN14" s="17">
        <v>0.19075413282472131</v>
      </c>
      <c r="AO14" s="17">
        <v>0.1544659123722287</v>
      </c>
      <c r="AP14" s="17">
        <v>0.21602470472529109</v>
      </c>
      <c r="AQ14" s="17">
        <v>0.1522670190585341</v>
      </c>
      <c r="AS14" s="17">
        <v>0.1515972498480164</v>
      </c>
      <c r="AT14" s="17">
        <v>0.15291124993611249</v>
      </c>
      <c r="AU14" s="17">
        <v>0.12198039486992469</v>
      </c>
      <c r="AV14" s="17">
        <v>0.13562090692250359</v>
      </c>
      <c r="AW14" s="17">
        <v>0.19657094195028799</v>
      </c>
      <c r="AX14" s="17">
        <v>0.1403118435103704</v>
      </c>
      <c r="AY14" s="17">
        <v>0.1329258684006534</v>
      </c>
      <c r="AZ14" s="17">
        <v>0.15853315714289751</v>
      </c>
      <c r="BB14" s="17">
        <v>0.14996512779401749</v>
      </c>
      <c r="BC14" s="17">
        <v>0.1762046889113624</v>
      </c>
      <c r="BD14" s="17">
        <v>0.13242209774181729</v>
      </c>
      <c r="BE14" s="17">
        <v>0.15305927968086169</v>
      </c>
      <c r="BF14" s="17">
        <v>0.170765866864655</v>
      </c>
      <c r="BG14" s="17">
        <v>0.15203394119559219</v>
      </c>
      <c r="BH14" s="17">
        <v>0.12921058581893879</v>
      </c>
      <c r="BI14" s="17">
        <v>9.8431013391211561E-2</v>
      </c>
      <c r="BJ14" s="17">
        <v>0.19922532758363459</v>
      </c>
    </row>
    <row r="15" spans="2:64" ht="45.95" customHeight="1">
      <c r="B15" s="20" t="s">
        <v>250</v>
      </c>
      <c r="C15" s="17">
        <v>0.41567480673157858</v>
      </c>
      <c r="D15" s="17">
        <v>0.31746185304156971</v>
      </c>
      <c r="E15" s="17">
        <v>0.33145085891193449</v>
      </c>
      <c r="F15" s="17">
        <v>0.34799887040722238</v>
      </c>
      <c r="G15" s="17">
        <v>0.45810636952070072</v>
      </c>
      <c r="H15" s="17">
        <v>0.49173704837734439</v>
      </c>
      <c r="I15" s="17">
        <v>0.51825168681925915</v>
      </c>
      <c r="K15" s="17">
        <v>0.39195696760241</v>
      </c>
      <c r="L15" s="17">
        <v>0.4396338467072553</v>
      </c>
      <c r="N15" s="17">
        <v>0.39998819472129432</v>
      </c>
      <c r="O15" s="17">
        <v>0.38161003677722249</v>
      </c>
      <c r="P15" s="17">
        <v>0.48201559159857471</v>
      </c>
      <c r="Q15" s="17">
        <v>0.38343921717401352</v>
      </c>
      <c r="R15" s="17">
        <v>0.42187417740794209</v>
      </c>
      <c r="S15" s="17">
        <v>0.4672238433290668</v>
      </c>
      <c r="T15" s="17">
        <v>0.42019455487199842</v>
      </c>
      <c r="U15" s="17">
        <v>0.44970779041446668</v>
      </c>
      <c r="V15" s="17">
        <v>0.45187927722241911</v>
      </c>
      <c r="W15" s="17">
        <v>0.33651049467527239</v>
      </c>
      <c r="X15" s="17">
        <v>0.41105772208665492</v>
      </c>
      <c r="Y15" s="17">
        <v>0.42380021022285352</v>
      </c>
      <c r="AA15" s="17">
        <v>0.21305547410901199</v>
      </c>
      <c r="AB15" s="17">
        <v>0.32405789366123622</v>
      </c>
      <c r="AC15" s="17">
        <v>0.31722500523852187</v>
      </c>
      <c r="AD15" s="17">
        <v>0.48994777741292522</v>
      </c>
      <c r="AE15" s="17">
        <v>0.46416291025592499</v>
      </c>
      <c r="AF15" s="17">
        <v>0.39745859756780832</v>
      </c>
      <c r="AG15" s="17">
        <v>0.43627337212424527</v>
      </c>
      <c r="AH15" s="17">
        <v>0.40279829698102881</v>
      </c>
      <c r="AI15" s="17">
        <v>0.4162475783392095</v>
      </c>
      <c r="AJ15" s="17">
        <v>0.47797826504883723</v>
      </c>
      <c r="AK15" s="17">
        <v>0.4713438181540231</v>
      </c>
      <c r="AL15" s="17">
        <v>0.4732420085874724</v>
      </c>
      <c r="AM15" s="17">
        <v>0.43811606968797728</v>
      </c>
      <c r="AN15" s="17">
        <v>0.38990757834131728</v>
      </c>
      <c r="AO15" s="17">
        <v>0.41049761306611771</v>
      </c>
      <c r="AP15" s="17">
        <v>0.37784412515068488</v>
      </c>
      <c r="AQ15" s="17">
        <v>0.3245569367268295</v>
      </c>
      <c r="AS15" s="17">
        <v>0.51267997876111671</v>
      </c>
      <c r="AT15" s="17">
        <v>0.37881095667886061</v>
      </c>
      <c r="AU15" s="17">
        <v>0.49152914732470632</v>
      </c>
      <c r="AV15" s="17">
        <v>0.38744337160411008</v>
      </c>
      <c r="AW15" s="17">
        <v>0.48057067136408438</v>
      </c>
      <c r="AX15" s="17">
        <v>0.32546427479594409</v>
      </c>
      <c r="AY15" s="17">
        <v>0.20220432188501711</v>
      </c>
      <c r="AZ15" s="17">
        <v>0.36158316098709442</v>
      </c>
      <c r="BB15" s="17">
        <v>0.49198373597330691</v>
      </c>
      <c r="BC15" s="17">
        <v>0.33740784892990677</v>
      </c>
      <c r="BD15" s="17">
        <v>0.47504798750765509</v>
      </c>
      <c r="BE15" s="17">
        <v>0.40950086420502307</v>
      </c>
      <c r="BF15" s="17">
        <v>0.45381429344934232</v>
      </c>
      <c r="BG15" s="17">
        <v>0.30668955676132259</v>
      </c>
      <c r="BH15" s="17">
        <v>0.3487741390434671</v>
      </c>
      <c r="BI15" s="17">
        <v>0.35271497505290123</v>
      </c>
      <c r="BJ15" s="17">
        <v>0.52549039933355313</v>
      </c>
    </row>
    <row r="16" spans="2:64" ht="45.95" customHeight="1">
      <c r="B16" s="20" t="s">
        <v>251</v>
      </c>
      <c r="C16" s="17">
        <v>0.40322068639403041</v>
      </c>
      <c r="D16" s="17">
        <v>0.32501057348837281</v>
      </c>
      <c r="E16" s="17">
        <v>0.2557942253846382</v>
      </c>
      <c r="F16" s="17">
        <v>0.4038812863148733</v>
      </c>
      <c r="G16" s="17">
        <v>0.42193132589272292</v>
      </c>
      <c r="H16" s="17">
        <v>0.49363436040226122</v>
      </c>
      <c r="I16" s="17">
        <v>0.49857812400042439</v>
      </c>
      <c r="K16" s="17">
        <v>0.39032862927464063</v>
      </c>
      <c r="L16" s="17">
        <v>0.41760906018980898</v>
      </c>
      <c r="N16" s="17">
        <v>0.44071720501014999</v>
      </c>
      <c r="O16" s="17">
        <v>0.57036771359566663</v>
      </c>
      <c r="P16" s="17">
        <v>0.45623857728423822</v>
      </c>
      <c r="Q16" s="17">
        <v>0.35929025341593268</v>
      </c>
      <c r="R16" s="17">
        <v>0.38320002869503911</v>
      </c>
      <c r="S16" s="17">
        <v>0.42361129409694293</v>
      </c>
      <c r="T16" s="17">
        <v>0.37721749875681171</v>
      </c>
      <c r="U16" s="17">
        <v>0.42414047943791761</v>
      </c>
      <c r="V16" s="17">
        <v>0.41652494628001069</v>
      </c>
      <c r="W16" s="17">
        <v>0.32272178141136942</v>
      </c>
      <c r="X16" s="17">
        <v>0.41088345062650089</v>
      </c>
      <c r="Y16" s="17">
        <v>0.4075346518381131</v>
      </c>
      <c r="AA16" s="17">
        <v>0.30498575087435259</v>
      </c>
      <c r="AB16" s="17">
        <v>0.35826748355659838</v>
      </c>
      <c r="AC16" s="17">
        <v>0.35533268954633529</v>
      </c>
      <c r="AD16" s="17">
        <v>0.41098457370154151</v>
      </c>
      <c r="AE16" s="17">
        <v>0.45762478336811307</v>
      </c>
      <c r="AF16" s="17">
        <v>0.35415927234415351</v>
      </c>
      <c r="AG16" s="17">
        <v>0.39799312527228781</v>
      </c>
      <c r="AH16" s="17">
        <v>0.4045612483823503</v>
      </c>
      <c r="AI16" s="17">
        <v>0.39749062454364847</v>
      </c>
      <c r="AJ16" s="17">
        <v>0.49117313139298541</v>
      </c>
      <c r="AK16" s="17">
        <v>0.43795037129574332</v>
      </c>
      <c r="AL16" s="17">
        <v>0.41016096098973698</v>
      </c>
      <c r="AM16" s="17">
        <v>0.50709821596807814</v>
      </c>
      <c r="AN16" s="17">
        <v>0.36723510117924352</v>
      </c>
      <c r="AO16" s="17">
        <v>0.33551446323660378</v>
      </c>
      <c r="AP16" s="17">
        <v>0.33170635355469441</v>
      </c>
      <c r="AQ16" s="17">
        <v>0.44513374318976978</v>
      </c>
      <c r="AS16" s="17">
        <v>0.43473667497756091</v>
      </c>
      <c r="AT16" s="17">
        <v>0.38679398964479628</v>
      </c>
      <c r="AU16" s="17">
        <v>0.42102828807385229</v>
      </c>
      <c r="AV16" s="17">
        <v>0.36044508137533537</v>
      </c>
      <c r="AW16" s="17">
        <v>0.45127062477822633</v>
      </c>
      <c r="AX16" s="17">
        <v>0.37011681109008798</v>
      </c>
      <c r="AY16" s="17">
        <v>0.28224474338529648</v>
      </c>
      <c r="AZ16" s="17">
        <v>0.3998399319971343</v>
      </c>
      <c r="BB16" s="17">
        <v>0.39915904625923071</v>
      </c>
      <c r="BC16" s="17">
        <v>0.33626286189804577</v>
      </c>
      <c r="BD16" s="17">
        <v>0.50527116232541103</v>
      </c>
      <c r="BE16" s="17">
        <v>0.31803517853442498</v>
      </c>
      <c r="BF16" s="17">
        <v>0.46217032713133122</v>
      </c>
      <c r="BG16" s="17">
        <v>0.40576775644661139</v>
      </c>
      <c r="BH16" s="17">
        <v>0.33028795325047849</v>
      </c>
      <c r="BI16" s="17">
        <v>0.40897653471658008</v>
      </c>
      <c r="BJ16" s="17">
        <v>0.55247469107614033</v>
      </c>
    </row>
    <row r="17" spans="2:62" ht="45.95" customHeight="1">
      <c r="B17" s="20" t="s">
        <v>252</v>
      </c>
      <c r="C17" s="17">
        <v>0.22520300316771361</v>
      </c>
      <c r="D17" s="17">
        <v>0.20591840174453599</v>
      </c>
      <c r="E17" s="17">
        <v>0.26675117074426058</v>
      </c>
      <c r="F17" s="17">
        <v>0.2380800622318946</v>
      </c>
      <c r="G17" s="17">
        <v>0.21021284503498239</v>
      </c>
      <c r="H17" s="17">
        <v>0.1875549040383272</v>
      </c>
      <c r="I17" s="17">
        <v>0.23100445520966689</v>
      </c>
      <c r="K17" s="17">
        <v>0.22046427466495999</v>
      </c>
      <c r="L17" s="17">
        <v>0.23083305250852859</v>
      </c>
      <c r="N17" s="17">
        <v>0.2647149995456391</v>
      </c>
      <c r="O17" s="17">
        <v>0.22004230661288859</v>
      </c>
      <c r="P17" s="17">
        <v>0.2006553329689135</v>
      </c>
      <c r="Q17" s="17">
        <v>0.21372794331871869</v>
      </c>
      <c r="R17" s="17">
        <v>0.15630608400184459</v>
      </c>
      <c r="S17" s="17">
        <v>0.25861393162903379</v>
      </c>
      <c r="T17" s="17">
        <v>0.20315540734144161</v>
      </c>
      <c r="U17" s="17">
        <v>0.17280209151388701</v>
      </c>
      <c r="V17" s="17">
        <v>0.23746798601065849</v>
      </c>
      <c r="W17" s="17">
        <v>0.2936318840947692</v>
      </c>
      <c r="X17" s="17">
        <v>0.23474272168464089</v>
      </c>
      <c r="Y17" s="17">
        <v>0.19408954198695499</v>
      </c>
      <c r="AA17" s="17">
        <v>0.27632210125262829</v>
      </c>
      <c r="AB17" s="17">
        <v>0.21057137173832799</v>
      </c>
      <c r="AC17" s="17">
        <v>0.25511172336251842</v>
      </c>
      <c r="AD17" s="17">
        <v>0.20148522335534699</v>
      </c>
      <c r="AE17" s="17">
        <v>0.25787546713410858</v>
      </c>
      <c r="AF17" s="17">
        <v>0.24705728826659881</v>
      </c>
      <c r="AG17" s="17">
        <v>0.23679675298645489</v>
      </c>
      <c r="AH17" s="17">
        <v>0.20203334824976329</v>
      </c>
      <c r="AI17" s="17">
        <v>0.20711623757179581</v>
      </c>
      <c r="AJ17" s="17">
        <v>0.2428968928705823</v>
      </c>
      <c r="AK17" s="17">
        <v>0.16652152519241489</v>
      </c>
      <c r="AL17" s="17">
        <v>0.21576107674310291</v>
      </c>
      <c r="AM17" s="17">
        <v>0.2639653915199569</v>
      </c>
      <c r="AN17" s="17">
        <v>0.19188303439620791</v>
      </c>
      <c r="AO17" s="17">
        <v>0.1513493541459863</v>
      </c>
      <c r="AP17" s="17">
        <v>0.27517314201015541</v>
      </c>
      <c r="AQ17" s="17">
        <v>0.1364824714133348</v>
      </c>
      <c r="AS17" s="17">
        <v>0.25983597645321138</v>
      </c>
      <c r="AT17" s="17">
        <v>0.2401541844381915</v>
      </c>
      <c r="AU17" s="17">
        <v>0.23626227118233251</v>
      </c>
      <c r="AV17" s="17">
        <v>0.1776666382006574</v>
      </c>
      <c r="AW17" s="17">
        <v>0.24673757826216061</v>
      </c>
      <c r="AX17" s="17">
        <v>0.18377961275331189</v>
      </c>
      <c r="AY17" s="17">
        <v>0.2239610151020667</v>
      </c>
      <c r="AZ17" s="17">
        <v>0.16806371923221619</v>
      </c>
      <c r="BB17" s="17">
        <v>0.27995027070505052</v>
      </c>
      <c r="BC17" s="17">
        <v>0.24730517301721289</v>
      </c>
      <c r="BD17" s="17">
        <v>0.28483742707602722</v>
      </c>
      <c r="BE17" s="17">
        <v>0.1715346647854589</v>
      </c>
      <c r="BF17" s="17">
        <v>0.21890214972536551</v>
      </c>
      <c r="BG17" s="17">
        <v>0.24943664736534699</v>
      </c>
      <c r="BH17" s="17">
        <v>0.19815637543879799</v>
      </c>
      <c r="BI17" s="17">
        <v>0.18455936504804121</v>
      </c>
      <c r="BJ17" s="17">
        <v>0.1225620460504477</v>
      </c>
    </row>
    <row r="18" spans="2:62" ht="18.95" customHeight="1">
      <c r="B18" s="20" t="s">
        <v>253</v>
      </c>
      <c r="C18" s="17">
        <v>9.4172263367807221E-2</v>
      </c>
      <c r="D18" s="17">
        <v>7.6860876265969089E-2</v>
      </c>
      <c r="E18" s="17">
        <v>7.0705447299360069E-2</v>
      </c>
      <c r="F18" s="17">
        <v>8.6923427471582382E-2</v>
      </c>
      <c r="G18" s="17">
        <v>8.8505031068490614E-2</v>
      </c>
      <c r="H18" s="17">
        <v>0.10022188735084391</v>
      </c>
      <c r="I18" s="17">
        <v>0.13106450935887809</v>
      </c>
      <c r="K18" s="17">
        <v>9.2495693157875924E-2</v>
      </c>
      <c r="L18" s="17">
        <v>9.622844433446559E-2</v>
      </c>
      <c r="N18" s="17">
        <v>5.6919429952822738E-2</v>
      </c>
      <c r="O18" s="17">
        <v>6.3687519048345395E-2</v>
      </c>
      <c r="P18" s="17">
        <v>0.1263461614951111</v>
      </c>
      <c r="Q18" s="17">
        <v>9.4571081156056364E-2</v>
      </c>
      <c r="R18" s="17">
        <v>9.4234649106252927E-2</v>
      </c>
      <c r="S18" s="17">
        <v>8.4741446351735888E-2</v>
      </c>
      <c r="T18" s="17">
        <v>0.1115510477811076</v>
      </c>
      <c r="U18" s="17">
        <v>9.1076969054094459E-2</v>
      </c>
      <c r="V18" s="17">
        <v>0.1033909324537552</v>
      </c>
      <c r="W18" s="17">
        <v>7.9388165100138047E-2</v>
      </c>
      <c r="X18" s="17">
        <v>0.1160025597743083</v>
      </c>
      <c r="Y18" s="17">
        <v>0.1046408839587767</v>
      </c>
      <c r="AA18" s="17">
        <v>0.29724342384394647</v>
      </c>
      <c r="AB18" s="17">
        <v>9.3660084425247619E-2</v>
      </c>
      <c r="AC18" s="17">
        <v>7.389888340589347E-2</v>
      </c>
      <c r="AD18" s="17">
        <v>0.12539295561626901</v>
      </c>
      <c r="AE18" s="17">
        <v>6.1837922023593388E-2</v>
      </c>
      <c r="AF18" s="17">
        <v>8.4470347390881176E-2</v>
      </c>
      <c r="AG18" s="17">
        <v>0.10087470786197229</v>
      </c>
      <c r="AH18" s="17">
        <v>0.12528364823422539</v>
      </c>
      <c r="AI18" s="17">
        <v>9.3064781001678434E-2</v>
      </c>
      <c r="AJ18" s="17">
        <v>7.705160603639262E-2</v>
      </c>
      <c r="AK18" s="17">
        <v>7.0548044852724187E-2</v>
      </c>
      <c r="AL18" s="17">
        <v>6.4158176145751519E-2</v>
      </c>
      <c r="AM18" s="17">
        <v>5.3993324247888823E-2</v>
      </c>
      <c r="AN18" s="17">
        <v>6.9966263275177271E-2</v>
      </c>
      <c r="AO18" s="17">
        <v>0.1003047890686268</v>
      </c>
      <c r="AP18" s="17">
        <v>8.0841632751986303E-2</v>
      </c>
      <c r="AQ18" s="17">
        <v>0.2473876051334408</v>
      </c>
      <c r="AS18" s="17">
        <v>4.5709725312022637E-2</v>
      </c>
      <c r="AT18" s="17">
        <v>0.1086211276974028</v>
      </c>
      <c r="AU18" s="17">
        <v>7.7227639599119283E-2</v>
      </c>
      <c r="AV18" s="17">
        <v>5.7306610907282993E-2</v>
      </c>
      <c r="AW18" s="17">
        <v>3.4674682473517709E-2</v>
      </c>
      <c r="AX18" s="17">
        <v>6.1881731466952167E-2</v>
      </c>
      <c r="AY18" s="17">
        <v>0.26961387460122188</v>
      </c>
      <c r="AZ18" s="17">
        <v>0.15971627009633049</v>
      </c>
      <c r="BB18" s="17">
        <v>5.2785617691622072E-2</v>
      </c>
      <c r="BC18" s="17">
        <v>0.12106470668754619</v>
      </c>
      <c r="BD18" s="17">
        <v>7.8512257615613992E-2</v>
      </c>
      <c r="BE18" s="17">
        <v>5.8211113273296422E-2</v>
      </c>
      <c r="BF18" s="17">
        <v>5.4871715250152532E-2</v>
      </c>
      <c r="BG18" s="17">
        <v>5.8404379726067601E-2</v>
      </c>
      <c r="BH18" s="17">
        <v>0.22818268788496271</v>
      </c>
      <c r="BI18" s="17">
        <v>0.1803326750758433</v>
      </c>
      <c r="BJ18" s="17">
        <v>6.5348507569008049E-2</v>
      </c>
    </row>
    <row r="20" spans="2:62">
      <c r="B20" t="s">
        <v>307</v>
      </c>
    </row>
    <row r="21" spans="2:62">
      <c r="B21" t="s">
        <v>9</v>
      </c>
    </row>
    <row r="23" spans="2:62">
      <c r="B23"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BL22"/>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254</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255</v>
      </c>
      <c r="C9" s="17">
        <v>0.40381869702614259</v>
      </c>
      <c r="D9" s="17">
        <v>0.32304419885269142</v>
      </c>
      <c r="E9" s="17">
        <v>0.36749601078285199</v>
      </c>
      <c r="F9" s="17">
        <v>0.44993367457752048</v>
      </c>
      <c r="G9" s="17">
        <v>0.47587693610130649</v>
      </c>
      <c r="H9" s="17">
        <v>0.43848912931620909</v>
      </c>
      <c r="I9" s="17">
        <v>0.36786673035570278</v>
      </c>
      <c r="K9" s="17">
        <v>0.37311851831803489</v>
      </c>
      <c r="L9" s="17">
        <v>0.43561552783086022</v>
      </c>
      <c r="N9" s="17">
        <v>0.47759511733689708</v>
      </c>
      <c r="O9" s="17">
        <v>0.4293733008221437</v>
      </c>
      <c r="P9" s="17">
        <v>0.37448629061196831</v>
      </c>
      <c r="Q9" s="17">
        <v>0.39030332016818559</v>
      </c>
      <c r="R9" s="17">
        <v>0.41349488213644459</v>
      </c>
      <c r="S9" s="17">
        <v>0.44711344147463072</v>
      </c>
      <c r="T9" s="17">
        <v>0.42685759437860532</v>
      </c>
      <c r="U9" s="17">
        <v>0.42015569890592852</v>
      </c>
      <c r="V9" s="17">
        <v>0.38229783368498133</v>
      </c>
      <c r="W9" s="17">
        <v>0.36802006286900107</v>
      </c>
      <c r="X9" s="17">
        <v>0.36994143676975472</v>
      </c>
      <c r="Y9" s="17">
        <v>0.38346125997783159</v>
      </c>
      <c r="AA9" s="17">
        <v>0.24202990134464539</v>
      </c>
      <c r="AB9" s="17">
        <v>0.40108965317392847</v>
      </c>
      <c r="AC9" s="17">
        <v>0.36866582984004842</v>
      </c>
      <c r="AD9" s="17">
        <v>0.52690598991672366</v>
      </c>
      <c r="AE9" s="17">
        <v>0.43378326364396158</v>
      </c>
      <c r="AF9" s="17">
        <v>0.43984939995913319</v>
      </c>
      <c r="AG9" s="17">
        <v>0.40123684813647298</v>
      </c>
      <c r="AH9" s="17">
        <v>0.40901609671215278</v>
      </c>
      <c r="AI9" s="17">
        <v>0.36357446824108608</v>
      </c>
      <c r="AJ9" s="17">
        <v>0.38620354840285248</v>
      </c>
      <c r="AK9" s="17">
        <v>0.30893036304905808</v>
      </c>
      <c r="AL9" s="17">
        <v>0.40651246799392832</v>
      </c>
      <c r="AM9" s="17">
        <v>0.42881505795257863</v>
      </c>
      <c r="AN9" s="17">
        <v>0.36401636199096232</v>
      </c>
      <c r="AO9" s="17">
        <v>0.3928260175194212</v>
      </c>
      <c r="AP9" s="17">
        <v>0.40107348153669792</v>
      </c>
      <c r="AQ9" s="17">
        <v>0.43594324227312681</v>
      </c>
      <c r="AS9" s="17">
        <v>0.35082085399234492</v>
      </c>
      <c r="AT9" s="17">
        <v>0.4370260002843383</v>
      </c>
      <c r="AU9" s="17">
        <v>0.39482061203369517</v>
      </c>
      <c r="AV9" s="17">
        <v>0.44773211647240457</v>
      </c>
      <c r="AW9" s="17">
        <v>0.41464838069701981</v>
      </c>
      <c r="AX9" s="17">
        <v>0.42428449243624</v>
      </c>
      <c r="AY9" s="17">
        <v>0.28312500804183038</v>
      </c>
      <c r="AZ9" s="17">
        <v>0.38810881467687142</v>
      </c>
      <c r="BB9" s="17">
        <v>0.37813649168490909</v>
      </c>
      <c r="BC9" s="17">
        <v>0.44405627215420468</v>
      </c>
      <c r="BD9" s="17">
        <v>0.41535509929060621</v>
      </c>
      <c r="BE9" s="17">
        <v>0.40526754895230582</v>
      </c>
      <c r="BF9" s="17">
        <v>0.41560633000565078</v>
      </c>
      <c r="BG9" s="17">
        <v>0.41864632164581239</v>
      </c>
      <c r="BH9" s="17">
        <v>0.3288278840268013</v>
      </c>
      <c r="BI9" s="17">
        <v>0.36033011863183062</v>
      </c>
      <c r="BJ9" s="17">
        <v>0.43784864916998473</v>
      </c>
    </row>
    <row r="10" spans="2:64" ht="60" customHeight="1">
      <c r="B10" s="20" t="s">
        <v>256</v>
      </c>
      <c r="C10" s="17">
        <v>0.40410904684378279</v>
      </c>
      <c r="D10" s="17">
        <v>0.33651228510750092</v>
      </c>
      <c r="E10" s="17">
        <v>0.30306365231497923</v>
      </c>
      <c r="F10" s="17">
        <v>0.38605550847524661</v>
      </c>
      <c r="G10" s="17">
        <v>0.41233231183522961</v>
      </c>
      <c r="H10" s="17">
        <v>0.45304102162223292</v>
      </c>
      <c r="I10" s="17">
        <v>0.50605784167821388</v>
      </c>
      <c r="K10" s="17">
        <v>0.4023904451629936</v>
      </c>
      <c r="L10" s="17">
        <v>0.40422929129428231</v>
      </c>
      <c r="N10" s="17">
        <v>0.42676040107260621</v>
      </c>
      <c r="O10" s="17">
        <v>0.36591811205873459</v>
      </c>
      <c r="P10" s="17">
        <v>0.38848122345460462</v>
      </c>
      <c r="Q10" s="17">
        <v>0.3602239997866421</v>
      </c>
      <c r="R10" s="17">
        <v>0.42129999289990422</v>
      </c>
      <c r="S10" s="17">
        <v>0.42952116985896621</v>
      </c>
      <c r="T10" s="17">
        <v>0.41759688891120927</v>
      </c>
      <c r="U10" s="17">
        <v>0.41137891508882768</v>
      </c>
      <c r="V10" s="17">
        <v>0.41917977850201887</v>
      </c>
      <c r="W10" s="17">
        <v>0.35159058766283557</v>
      </c>
      <c r="X10" s="17">
        <v>0.36911929690842887</v>
      </c>
      <c r="Y10" s="17">
        <v>0.48775032101595062</v>
      </c>
      <c r="AA10" s="17">
        <v>0.18141319989815219</v>
      </c>
      <c r="AB10" s="17">
        <v>0.31286107242118222</v>
      </c>
      <c r="AC10" s="17">
        <v>0.37845656778388698</v>
      </c>
      <c r="AD10" s="17">
        <v>0.41941035355989842</v>
      </c>
      <c r="AE10" s="17">
        <v>0.39634157664410241</v>
      </c>
      <c r="AF10" s="17">
        <v>0.41198777748462218</v>
      </c>
      <c r="AG10" s="17">
        <v>0.44970205258266238</v>
      </c>
      <c r="AH10" s="17">
        <v>0.42891487813890472</v>
      </c>
      <c r="AI10" s="17">
        <v>0.34251635968036398</v>
      </c>
      <c r="AJ10" s="17">
        <v>0.50168068800834198</v>
      </c>
      <c r="AK10" s="17">
        <v>0.36179088332017478</v>
      </c>
      <c r="AL10" s="17">
        <v>0.49350508777098723</v>
      </c>
      <c r="AM10" s="17">
        <v>0.38131766093495978</v>
      </c>
      <c r="AN10" s="17">
        <v>0.41726924377708707</v>
      </c>
      <c r="AO10" s="17">
        <v>0.29464439594855918</v>
      </c>
      <c r="AP10" s="17">
        <v>0.42970398318724201</v>
      </c>
      <c r="AQ10" s="17">
        <v>0.43072065549776251</v>
      </c>
      <c r="AS10" s="17">
        <v>0.34298567104402572</v>
      </c>
      <c r="AT10" s="17">
        <v>0.44821644822083451</v>
      </c>
      <c r="AU10" s="17">
        <v>0.52594999988529922</v>
      </c>
      <c r="AV10" s="17">
        <v>0.40244761678696978</v>
      </c>
      <c r="AW10" s="17">
        <v>0.41036062934420992</v>
      </c>
      <c r="AX10" s="17">
        <v>0.34951364156875248</v>
      </c>
      <c r="AY10" s="17">
        <v>0.22709422269459251</v>
      </c>
      <c r="AZ10" s="17">
        <v>0.35010214645667248</v>
      </c>
      <c r="BB10" s="17">
        <v>0.30427970983466762</v>
      </c>
      <c r="BC10" s="17">
        <v>0.46775672480711789</v>
      </c>
      <c r="BD10" s="17">
        <v>0.50432064992419545</v>
      </c>
      <c r="BE10" s="17">
        <v>0.37835537409205078</v>
      </c>
      <c r="BF10" s="17">
        <v>0.41758527043506838</v>
      </c>
      <c r="BG10" s="17">
        <v>0.42371315341232318</v>
      </c>
      <c r="BH10" s="17">
        <v>0.26449541935020288</v>
      </c>
      <c r="BI10" s="17">
        <v>0.42893826986564781</v>
      </c>
      <c r="BJ10" s="17">
        <v>0.43811731333602039</v>
      </c>
    </row>
    <row r="11" spans="2:64" ht="45.95" customHeight="1">
      <c r="B11" s="20" t="s">
        <v>257</v>
      </c>
      <c r="C11" s="17">
        <v>0.27262800255317021</v>
      </c>
      <c r="D11" s="17">
        <v>0.20446075288032681</v>
      </c>
      <c r="E11" s="17">
        <v>0.29958210009834801</v>
      </c>
      <c r="F11" s="17">
        <v>0.28969634394377719</v>
      </c>
      <c r="G11" s="17">
        <v>0.27863698278320431</v>
      </c>
      <c r="H11" s="17">
        <v>0.28175056095547862</v>
      </c>
      <c r="I11" s="17">
        <v>0.27079909758923543</v>
      </c>
      <c r="K11" s="17">
        <v>0.29709353560068719</v>
      </c>
      <c r="L11" s="17">
        <v>0.2488416194496498</v>
      </c>
      <c r="N11" s="17">
        <v>0.29164610345867031</v>
      </c>
      <c r="O11" s="17">
        <v>0.20884849094867411</v>
      </c>
      <c r="P11" s="17">
        <v>0.26659870047388812</v>
      </c>
      <c r="Q11" s="17">
        <v>0.20182205580170079</v>
      </c>
      <c r="R11" s="17">
        <v>0.22638328859450171</v>
      </c>
      <c r="S11" s="17">
        <v>0.28193194077083311</v>
      </c>
      <c r="T11" s="17">
        <v>0.2727569777344116</v>
      </c>
      <c r="U11" s="17">
        <v>0.2899929835025809</v>
      </c>
      <c r="V11" s="17">
        <v>0.2872342077413616</v>
      </c>
      <c r="W11" s="17">
        <v>0.27475166394665029</v>
      </c>
      <c r="X11" s="17">
        <v>0.28641858504975443</v>
      </c>
      <c r="Y11" s="17">
        <v>0.30637919025318988</v>
      </c>
      <c r="AA11" s="17">
        <v>0.18616874882352091</v>
      </c>
      <c r="AB11" s="17">
        <v>0.2445734435811488</v>
      </c>
      <c r="AC11" s="17">
        <v>0.2327060781011637</v>
      </c>
      <c r="AD11" s="17">
        <v>0.30301887746591522</v>
      </c>
      <c r="AE11" s="17">
        <v>0.30291695704764249</v>
      </c>
      <c r="AF11" s="17">
        <v>0.2476713783752206</v>
      </c>
      <c r="AG11" s="17">
        <v>0.25811737704236981</v>
      </c>
      <c r="AH11" s="17">
        <v>0.34191172732176189</v>
      </c>
      <c r="AI11" s="17">
        <v>0.23909312006536029</v>
      </c>
      <c r="AJ11" s="17">
        <v>0.30816677220812211</v>
      </c>
      <c r="AK11" s="17">
        <v>0.22826906801500471</v>
      </c>
      <c r="AL11" s="17">
        <v>0.3116492807672972</v>
      </c>
      <c r="AM11" s="17">
        <v>0.22309738216290539</v>
      </c>
      <c r="AN11" s="17">
        <v>0.32678497677304258</v>
      </c>
      <c r="AO11" s="17">
        <v>0.29307411011899848</v>
      </c>
      <c r="AP11" s="17">
        <v>0.30191767069143199</v>
      </c>
      <c r="AQ11" s="17">
        <v>0.2551576447174807</v>
      </c>
      <c r="AS11" s="17">
        <v>0.24680589246399401</v>
      </c>
      <c r="AT11" s="17">
        <v>0.3484079093526386</v>
      </c>
      <c r="AU11" s="17">
        <v>0.27292339109689828</v>
      </c>
      <c r="AV11" s="17">
        <v>0.26718101310999021</v>
      </c>
      <c r="AW11" s="17">
        <v>0.2057584768480146</v>
      </c>
      <c r="AX11" s="17">
        <v>0.26248501690343801</v>
      </c>
      <c r="AY11" s="17">
        <v>0.18170438138168379</v>
      </c>
      <c r="AZ11" s="17">
        <v>0.22386986566919179</v>
      </c>
      <c r="BB11" s="17">
        <v>0.28670105193565409</v>
      </c>
      <c r="BC11" s="17">
        <v>0.37505136082067447</v>
      </c>
      <c r="BD11" s="17">
        <v>0.27696986440135951</v>
      </c>
      <c r="BE11" s="17">
        <v>0.29828014964879818</v>
      </c>
      <c r="BF11" s="17">
        <v>0.21567793579109321</v>
      </c>
      <c r="BG11" s="17">
        <v>0.26692965596438922</v>
      </c>
      <c r="BH11" s="17">
        <v>0.22308443425801691</v>
      </c>
      <c r="BI11" s="17">
        <v>0.20493409298560181</v>
      </c>
      <c r="BJ11" s="17">
        <v>0.23020709252541199</v>
      </c>
    </row>
    <row r="12" spans="2:64" ht="60" customHeight="1">
      <c r="B12" s="20" t="s">
        <v>258</v>
      </c>
      <c r="C12" s="17">
        <v>0.30882840365814779</v>
      </c>
      <c r="D12" s="17">
        <v>0.25928196899015687</v>
      </c>
      <c r="E12" s="17">
        <v>0.29648955141153482</v>
      </c>
      <c r="F12" s="17">
        <v>0.30046880606294318</v>
      </c>
      <c r="G12" s="17">
        <v>0.26978732543948158</v>
      </c>
      <c r="H12" s="17">
        <v>0.3450401068256666</v>
      </c>
      <c r="I12" s="17">
        <v>0.36556377281687941</v>
      </c>
      <c r="K12" s="17">
        <v>0.30600614593013981</v>
      </c>
      <c r="L12" s="17">
        <v>0.31080806350512802</v>
      </c>
      <c r="N12" s="17">
        <v>0.33185757369103291</v>
      </c>
      <c r="O12" s="17">
        <v>0.26761023557550451</v>
      </c>
      <c r="P12" s="17">
        <v>0.34803616456835529</v>
      </c>
      <c r="Q12" s="17">
        <v>0.23875420805035699</v>
      </c>
      <c r="R12" s="17">
        <v>0.3322870749262487</v>
      </c>
      <c r="S12" s="17">
        <v>0.39268075599001928</v>
      </c>
      <c r="T12" s="17">
        <v>0.27291662746654061</v>
      </c>
      <c r="U12" s="17">
        <v>0.25764073257417019</v>
      </c>
      <c r="V12" s="17">
        <v>0.29353523690559707</v>
      </c>
      <c r="W12" s="17">
        <v>0.2842418667140309</v>
      </c>
      <c r="X12" s="17">
        <v>0.3077631487737299</v>
      </c>
      <c r="Y12" s="17">
        <v>0.3438929287742461</v>
      </c>
      <c r="AA12" s="17">
        <v>0.33824978379465859</v>
      </c>
      <c r="AB12" s="17">
        <v>0.25513071148498812</v>
      </c>
      <c r="AC12" s="17">
        <v>0.2953247291944518</v>
      </c>
      <c r="AD12" s="17">
        <v>0.33018750783890832</v>
      </c>
      <c r="AE12" s="17">
        <v>0.32111846829140789</v>
      </c>
      <c r="AF12" s="17">
        <v>0.31950795754149441</v>
      </c>
      <c r="AG12" s="17">
        <v>0.31922428805947028</v>
      </c>
      <c r="AH12" s="17">
        <v>0.36237588242373658</v>
      </c>
      <c r="AI12" s="17">
        <v>0.25714223505586981</v>
      </c>
      <c r="AJ12" s="17">
        <v>0.26763946501489222</v>
      </c>
      <c r="AK12" s="17">
        <v>0.32249642698268788</v>
      </c>
      <c r="AL12" s="17">
        <v>0.38010416197689839</v>
      </c>
      <c r="AM12" s="17">
        <v>0.26894729635641662</v>
      </c>
      <c r="AN12" s="17">
        <v>0.30311996495345911</v>
      </c>
      <c r="AO12" s="17">
        <v>0.1960239563301667</v>
      </c>
      <c r="AP12" s="17">
        <v>0.3300483576313587</v>
      </c>
      <c r="AQ12" s="17">
        <v>0.26219427796820372</v>
      </c>
      <c r="AS12" s="17">
        <v>0.26079401353402337</v>
      </c>
      <c r="AT12" s="17">
        <v>0.353658091251289</v>
      </c>
      <c r="AU12" s="17">
        <v>0.31537916858184278</v>
      </c>
      <c r="AV12" s="17">
        <v>0.37783015463777031</v>
      </c>
      <c r="AW12" s="17">
        <v>0.30079719723633991</v>
      </c>
      <c r="AX12" s="17">
        <v>0.385425397662984</v>
      </c>
      <c r="AY12" s="17">
        <v>0.1482458803542234</v>
      </c>
      <c r="AZ12" s="17">
        <v>0.2596169914226566</v>
      </c>
      <c r="BB12" s="17">
        <v>0.25198286150437571</v>
      </c>
      <c r="BC12" s="17">
        <v>0.31006267236805929</v>
      </c>
      <c r="BD12" s="17">
        <v>0.36620147328234648</v>
      </c>
      <c r="BE12" s="17">
        <v>0.35755096135423842</v>
      </c>
      <c r="BF12" s="17">
        <v>0.29918790662008282</v>
      </c>
      <c r="BG12" s="17">
        <v>0.40244748956388471</v>
      </c>
      <c r="BH12" s="17">
        <v>0.23771841331739929</v>
      </c>
      <c r="BI12" s="17">
        <v>0.31380031065703062</v>
      </c>
      <c r="BJ12" s="17">
        <v>0.34003324486680081</v>
      </c>
    </row>
    <row r="13" spans="2:64" ht="18.95" customHeight="1">
      <c r="B13" s="20" t="s">
        <v>259</v>
      </c>
      <c r="C13" s="17">
        <v>0.29858607448044749</v>
      </c>
      <c r="D13" s="17">
        <v>0.26263848425190439</v>
      </c>
      <c r="E13" s="17">
        <v>0.27330865777718971</v>
      </c>
      <c r="F13" s="17">
        <v>0.26457828892352031</v>
      </c>
      <c r="G13" s="17">
        <v>0.33752107405922221</v>
      </c>
      <c r="H13" s="17">
        <v>0.34663981447748238</v>
      </c>
      <c r="I13" s="17">
        <v>0.30658774646000309</v>
      </c>
      <c r="K13" s="17">
        <v>0.31204725176426612</v>
      </c>
      <c r="L13" s="17">
        <v>0.28675270885291032</v>
      </c>
      <c r="N13" s="17">
        <v>0.27682321991712372</v>
      </c>
      <c r="O13" s="17">
        <v>0.28741341147973409</v>
      </c>
      <c r="P13" s="17">
        <v>0.24695571559029039</v>
      </c>
      <c r="Q13" s="17">
        <v>0.21518863911097841</v>
      </c>
      <c r="R13" s="17">
        <v>0.29294740561503702</v>
      </c>
      <c r="S13" s="17">
        <v>0.39033151146120121</v>
      </c>
      <c r="T13" s="17">
        <v>0.31154635152765792</v>
      </c>
      <c r="U13" s="17">
        <v>0.29583012513559398</v>
      </c>
      <c r="V13" s="17">
        <v>0.2607075354491542</v>
      </c>
      <c r="W13" s="17">
        <v>0.27206940205215829</v>
      </c>
      <c r="X13" s="17">
        <v>0.32573728756483578</v>
      </c>
      <c r="Y13" s="17">
        <v>0.35415101925420073</v>
      </c>
      <c r="AA13" s="17">
        <v>0.2400167466647041</v>
      </c>
      <c r="AB13" s="17">
        <v>0.28813794346847182</v>
      </c>
      <c r="AC13" s="17">
        <v>0.33659739428971758</v>
      </c>
      <c r="AD13" s="17">
        <v>0.32500263006744362</v>
      </c>
      <c r="AE13" s="17">
        <v>0.31016124182628141</v>
      </c>
      <c r="AF13" s="17">
        <v>0.29008120134888271</v>
      </c>
      <c r="AG13" s="17">
        <v>0.33881911955786659</v>
      </c>
      <c r="AH13" s="17">
        <v>0.35887929226884402</v>
      </c>
      <c r="AI13" s="17">
        <v>0.2817648183655368</v>
      </c>
      <c r="AJ13" s="17">
        <v>0.26648587342399382</v>
      </c>
      <c r="AK13" s="17">
        <v>0.25852085605743202</v>
      </c>
      <c r="AL13" s="17">
        <v>0.22468346234434899</v>
      </c>
      <c r="AM13" s="17">
        <v>0.32616237119220298</v>
      </c>
      <c r="AN13" s="17">
        <v>0.22267060719189871</v>
      </c>
      <c r="AO13" s="17">
        <v>0.41993815355153208</v>
      </c>
      <c r="AP13" s="17">
        <v>0.24133997861309589</v>
      </c>
      <c r="AQ13" s="17">
        <v>0.25580898141653302</v>
      </c>
      <c r="AS13" s="17">
        <v>0.26437663253257793</v>
      </c>
      <c r="AT13" s="17">
        <v>0.31776931007018072</v>
      </c>
      <c r="AU13" s="17">
        <v>0.36281974687093332</v>
      </c>
      <c r="AV13" s="17">
        <v>0.27743790815468378</v>
      </c>
      <c r="AW13" s="17">
        <v>0.33267249349860561</v>
      </c>
      <c r="AX13" s="17">
        <v>0.28679015647596329</v>
      </c>
      <c r="AY13" s="17">
        <v>0.27643984832937663</v>
      </c>
      <c r="AZ13" s="17">
        <v>0.25129605319242232</v>
      </c>
      <c r="BB13" s="17">
        <v>0.30717096126289473</v>
      </c>
      <c r="BC13" s="17">
        <v>0.30557362512651659</v>
      </c>
      <c r="BD13" s="17">
        <v>0.31484292289791399</v>
      </c>
      <c r="BE13" s="17">
        <v>0.30954180143164078</v>
      </c>
      <c r="BF13" s="17">
        <v>0.29317562957570631</v>
      </c>
      <c r="BG13" s="17">
        <v>0.2506683558693657</v>
      </c>
      <c r="BH13" s="17">
        <v>0.2069697455177596</v>
      </c>
      <c r="BI13" s="17">
        <v>0.31861826171305518</v>
      </c>
      <c r="BJ13" s="17">
        <v>0.35915445671678298</v>
      </c>
    </row>
    <row r="14" spans="2:64" ht="45.95" customHeight="1">
      <c r="B14" s="20" t="s">
        <v>260</v>
      </c>
      <c r="C14" s="17">
        <v>0.28617973680544428</v>
      </c>
      <c r="D14" s="17">
        <v>0.2651576128690189</v>
      </c>
      <c r="E14" s="17">
        <v>0.34404108207709888</v>
      </c>
      <c r="F14" s="17">
        <v>0.30395605861811831</v>
      </c>
      <c r="G14" s="17">
        <v>0.29747479514469521</v>
      </c>
      <c r="H14" s="17">
        <v>0.27810844083150837</v>
      </c>
      <c r="I14" s="17">
        <v>0.23480847563928289</v>
      </c>
      <c r="K14" s="17">
        <v>0.28924484472848638</v>
      </c>
      <c r="L14" s="17">
        <v>0.28445257553185249</v>
      </c>
      <c r="N14" s="17">
        <v>0.27330515495432972</v>
      </c>
      <c r="O14" s="17">
        <v>0.2721791295450926</v>
      </c>
      <c r="P14" s="17">
        <v>0.29599291584941528</v>
      </c>
      <c r="Q14" s="17">
        <v>0.27014533203495722</v>
      </c>
      <c r="R14" s="17">
        <v>0.3160427286177761</v>
      </c>
      <c r="S14" s="17">
        <v>0.31981166657769239</v>
      </c>
      <c r="T14" s="17">
        <v>0.32187529448626689</v>
      </c>
      <c r="U14" s="17">
        <v>0.25303447544446372</v>
      </c>
      <c r="V14" s="17">
        <v>0.27289582519270789</v>
      </c>
      <c r="W14" s="17">
        <v>0.32761102168312428</v>
      </c>
      <c r="X14" s="17">
        <v>0.28212057695267279</v>
      </c>
      <c r="Y14" s="17">
        <v>0.18812987415414151</v>
      </c>
      <c r="AA14" s="17">
        <v>0.32990513269732119</v>
      </c>
      <c r="AB14" s="17">
        <v>0.31360539051666658</v>
      </c>
      <c r="AC14" s="17">
        <v>0.35216079354145718</v>
      </c>
      <c r="AD14" s="17">
        <v>0.26652796943491519</v>
      </c>
      <c r="AE14" s="17">
        <v>0.2961219200111771</v>
      </c>
      <c r="AF14" s="17">
        <v>0.24670475083847271</v>
      </c>
      <c r="AG14" s="17">
        <v>0.28532636552351037</v>
      </c>
      <c r="AH14" s="17">
        <v>0.27133961263947309</v>
      </c>
      <c r="AI14" s="17">
        <v>0.2381898402335075</v>
      </c>
      <c r="AJ14" s="17">
        <v>0.1961962827149247</v>
      </c>
      <c r="AK14" s="17">
        <v>0.32008181327473278</v>
      </c>
      <c r="AL14" s="17">
        <v>0.27294867985448151</v>
      </c>
      <c r="AM14" s="17">
        <v>0.31155272846731102</v>
      </c>
      <c r="AN14" s="17">
        <v>0.21830654131802629</v>
      </c>
      <c r="AO14" s="17">
        <v>0.37341676698229459</v>
      </c>
      <c r="AP14" s="17">
        <v>0.35870647556057528</v>
      </c>
      <c r="AQ14" s="17">
        <v>0.29041938099098408</v>
      </c>
      <c r="AS14" s="17">
        <v>0.2388086093645467</v>
      </c>
      <c r="AT14" s="17">
        <v>0.34681868069217431</v>
      </c>
      <c r="AU14" s="17">
        <v>0.2381955413654544</v>
      </c>
      <c r="AV14" s="17">
        <v>0.28450868016365388</v>
      </c>
      <c r="AW14" s="17">
        <v>0.29284312664886109</v>
      </c>
      <c r="AX14" s="17">
        <v>0.3028606826885839</v>
      </c>
      <c r="AY14" s="17">
        <v>0.20352790399246851</v>
      </c>
      <c r="AZ14" s="17">
        <v>0.25048944192368999</v>
      </c>
      <c r="BB14" s="17">
        <v>0.27931198894394432</v>
      </c>
      <c r="BC14" s="17">
        <v>0.35873506272073258</v>
      </c>
      <c r="BD14" s="17">
        <v>0.28273383460318119</v>
      </c>
      <c r="BE14" s="17">
        <v>0.29598050641931878</v>
      </c>
      <c r="BF14" s="17">
        <v>0.28229540044804691</v>
      </c>
      <c r="BG14" s="17">
        <v>0.26604346730843492</v>
      </c>
      <c r="BH14" s="17">
        <v>0.1905728212498399</v>
      </c>
      <c r="BI14" s="17">
        <v>0.22092068633916109</v>
      </c>
      <c r="BJ14" s="17">
        <v>0.31195028713886092</v>
      </c>
    </row>
    <row r="15" spans="2:64" ht="45.95" customHeight="1">
      <c r="B15" s="20" t="s">
        <v>261</v>
      </c>
      <c r="C15" s="17">
        <v>0.19979674366759079</v>
      </c>
      <c r="D15" s="17">
        <v>0.21905120153073049</v>
      </c>
      <c r="E15" s="17">
        <v>0.26159938382362002</v>
      </c>
      <c r="F15" s="17">
        <v>0.23065756394429271</v>
      </c>
      <c r="G15" s="17">
        <v>0.17585159634720349</v>
      </c>
      <c r="H15" s="17">
        <v>0.14116423667169239</v>
      </c>
      <c r="I15" s="17">
        <v>0.17052399201202209</v>
      </c>
      <c r="K15" s="17">
        <v>0.21765597104158149</v>
      </c>
      <c r="L15" s="17">
        <v>0.18322673152082761</v>
      </c>
      <c r="N15" s="17">
        <v>0.19611875348316191</v>
      </c>
      <c r="O15" s="17">
        <v>0.1926911957244668</v>
      </c>
      <c r="P15" s="17">
        <v>0.1984814489325096</v>
      </c>
      <c r="Q15" s="17">
        <v>0.23629117182431561</v>
      </c>
      <c r="R15" s="17">
        <v>0.17813862740216091</v>
      </c>
      <c r="S15" s="17">
        <v>0.17417246394269231</v>
      </c>
      <c r="T15" s="17">
        <v>0.18171067406933619</v>
      </c>
      <c r="U15" s="17">
        <v>0.16699736480360861</v>
      </c>
      <c r="V15" s="17">
        <v>0.25986461783728942</v>
      </c>
      <c r="W15" s="17">
        <v>0.24928825942873531</v>
      </c>
      <c r="X15" s="17">
        <v>0.20472647400823851</v>
      </c>
      <c r="Y15" s="17">
        <v>0.1348719477181469</v>
      </c>
      <c r="AA15" s="17">
        <v>0.1205396524799251</v>
      </c>
      <c r="AB15" s="17">
        <v>0.20507467591555939</v>
      </c>
      <c r="AC15" s="17">
        <v>0.16494110990424449</v>
      </c>
      <c r="AD15" s="17">
        <v>0.15403335989200651</v>
      </c>
      <c r="AE15" s="17">
        <v>0.1892082930240514</v>
      </c>
      <c r="AF15" s="17">
        <v>0.19693555048672159</v>
      </c>
      <c r="AG15" s="17">
        <v>0.21583465846060201</v>
      </c>
      <c r="AH15" s="17">
        <v>0.18314157468912609</v>
      </c>
      <c r="AI15" s="17">
        <v>0.18924057621314519</v>
      </c>
      <c r="AJ15" s="17">
        <v>0.17818418511215919</v>
      </c>
      <c r="AK15" s="17">
        <v>0.21126356664664089</v>
      </c>
      <c r="AL15" s="17">
        <v>0.2395673835761459</v>
      </c>
      <c r="AM15" s="17">
        <v>0.23230806870931731</v>
      </c>
      <c r="AN15" s="17">
        <v>0.26815489202224069</v>
      </c>
      <c r="AO15" s="17">
        <v>0.33143666738995908</v>
      </c>
      <c r="AP15" s="17">
        <v>0.22258834624877091</v>
      </c>
      <c r="AQ15" s="17">
        <v>0.13607367976739301</v>
      </c>
      <c r="AS15" s="17">
        <v>0.20398334675979971</v>
      </c>
      <c r="AT15" s="17">
        <v>0.24284787882124911</v>
      </c>
      <c r="AU15" s="17">
        <v>0.18034896730645919</v>
      </c>
      <c r="AV15" s="17">
        <v>0.27122130368794439</v>
      </c>
      <c r="AW15" s="17">
        <v>0.1131375821712698</v>
      </c>
      <c r="AX15" s="17">
        <v>0.18136477210218721</v>
      </c>
      <c r="AY15" s="17">
        <v>0.23861428203357279</v>
      </c>
      <c r="AZ15" s="17">
        <v>0.1577423730669314</v>
      </c>
      <c r="BB15" s="17">
        <v>0.18256544710820141</v>
      </c>
      <c r="BC15" s="17">
        <v>0.29961142431913951</v>
      </c>
      <c r="BD15" s="17">
        <v>0.1886291511049262</v>
      </c>
      <c r="BE15" s="17">
        <v>0.27801936883186812</v>
      </c>
      <c r="BF15" s="17">
        <v>0.13622279737633869</v>
      </c>
      <c r="BG15" s="17">
        <v>0.1902817941342218</v>
      </c>
      <c r="BH15" s="17">
        <v>9.5193420859919581E-2</v>
      </c>
      <c r="BI15" s="17">
        <v>0.1796949423629553</v>
      </c>
      <c r="BJ15" s="17">
        <v>0.19156795856994549</v>
      </c>
    </row>
    <row r="16" spans="2:64" ht="45.95" customHeight="1">
      <c r="B16" s="20" t="s">
        <v>262</v>
      </c>
      <c r="C16" s="17">
        <v>0.30275783479974672</v>
      </c>
      <c r="D16" s="17">
        <v>0.30038740382107321</v>
      </c>
      <c r="E16" s="17">
        <v>0.34336647881027221</v>
      </c>
      <c r="F16" s="17">
        <v>0.28963542804265141</v>
      </c>
      <c r="G16" s="17">
        <v>0.33309175935128799</v>
      </c>
      <c r="H16" s="17">
        <v>0.31111430270533941</v>
      </c>
      <c r="I16" s="17">
        <v>0.25168302200889642</v>
      </c>
      <c r="K16" s="17">
        <v>0.30420123323270881</v>
      </c>
      <c r="L16" s="17">
        <v>0.30054129467068469</v>
      </c>
      <c r="N16" s="17">
        <v>0.3281519512280785</v>
      </c>
      <c r="O16" s="17">
        <v>0.30089563868239921</v>
      </c>
      <c r="P16" s="17">
        <v>0.30645117401753769</v>
      </c>
      <c r="Q16" s="17">
        <v>0.26332824062955612</v>
      </c>
      <c r="R16" s="17">
        <v>0.31536933596466521</v>
      </c>
      <c r="S16" s="17">
        <v>0.28090108377614131</v>
      </c>
      <c r="T16" s="17">
        <v>0.34795208360751662</v>
      </c>
      <c r="U16" s="17">
        <v>0.28628808608059869</v>
      </c>
      <c r="V16" s="17">
        <v>0.26043916594694322</v>
      </c>
      <c r="W16" s="17">
        <v>0.32913088316176908</v>
      </c>
      <c r="X16" s="17">
        <v>0.29481251916217338</v>
      </c>
      <c r="Y16" s="17">
        <v>0.29021601105797179</v>
      </c>
      <c r="AA16" s="17">
        <v>0.18087894929735779</v>
      </c>
      <c r="AB16" s="17">
        <v>0.2140858792352186</v>
      </c>
      <c r="AC16" s="17">
        <v>0.26439364531619869</v>
      </c>
      <c r="AD16" s="17">
        <v>0.30437869503561338</v>
      </c>
      <c r="AE16" s="17">
        <v>0.31647254705288752</v>
      </c>
      <c r="AF16" s="17">
        <v>0.30490380268947698</v>
      </c>
      <c r="AG16" s="17">
        <v>0.33796652697646701</v>
      </c>
      <c r="AH16" s="17">
        <v>0.30059853248964757</v>
      </c>
      <c r="AI16" s="17">
        <v>0.21075467619878249</v>
      </c>
      <c r="AJ16" s="17">
        <v>0.2908967536731894</v>
      </c>
      <c r="AK16" s="17">
        <v>0.29224905974012999</v>
      </c>
      <c r="AL16" s="17">
        <v>0.34524960648197739</v>
      </c>
      <c r="AM16" s="17">
        <v>0.33514596881115638</v>
      </c>
      <c r="AN16" s="17">
        <v>0.42184723115597378</v>
      </c>
      <c r="AO16" s="17">
        <v>0.29445139442191293</v>
      </c>
      <c r="AP16" s="17">
        <v>0.38135771752231978</v>
      </c>
      <c r="AQ16" s="17">
        <v>0.33010184976217471</v>
      </c>
      <c r="AS16" s="17">
        <v>0.24384477300501539</v>
      </c>
      <c r="AT16" s="17">
        <v>0.35475063312653582</v>
      </c>
      <c r="AU16" s="17">
        <v>0.35619641273936631</v>
      </c>
      <c r="AV16" s="17">
        <v>0.3380036141901066</v>
      </c>
      <c r="AW16" s="17">
        <v>0.29179514999447859</v>
      </c>
      <c r="AX16" s="17">
        <v>0.36357028213925618</v>
      </c>
      <c r="AY16" s="17">
        <v>0.16740115036118591</v>
      </c>
      <c r="AZ16" s="17">
        <v>0.24063069750902441</v>
      </c>
      <c r="BB16" s="17">
        <v>0.27879068316081212</v>
      </c>
      <c r="BC16" s="17">
        <v>0.36647779615865322</v>
      </c>
      <c r="BD16" s="17">
        <v>0.34655835478204539</v>
      </c>
      <c r="BE16" s="17">
        <v>0.32304690584783258</v>
      </c>
      <c r="BF16" s="17">
        <v>0.27042127192625998</v>
      </c>
      <c r="BG16" s="17">
        <v>0.40070457221817318</v>
      </c>
      <c r="BH16" s="17">
        <v>0.13887523907555621</v>
      </c>
      <c r="BI16" s="17">
        <v>0.30962746803281499</v>
      </c>
      <c r="BJ16" s="17">
        <v>0.33895047323420502</v>
      </c>
    </row>
    <row r="17" spans="2:62" ht="18.95" customHeight="1">
      <c r="B17" s="20" t="s">
        <v>253</v>
      </c>
      <c r="C17" s="17">
        <v>0.11051831850480549</v>
      </c>
      <c r="D17" s="17">
        <v>6.9106074515968882E-2</v>
      </c>
      <c r="E17" s="17">
        <v>5.6558568950470463E-2</v>
      </c>
      <c r="F17" s="17">
        <v>6.0770109593640417E-2</v>
      </c>
      <c r="G17" s="17">
        <v>9.3050432870783406E-2</v>
      </c>
      <c r="H17" s="17">
        <v>0.13063338047062081</v>
      </c>
      <c r="I17" s="17">
        <v>0.22252155796062589</v>
      </c>
      <c r="K17" s="17">
        <v>0.1065709052886934</v>
      </c>
      <c r="L17" s="17">
        <v>0.11486650610468251</v>
      </c>
      <c r="N17" s="17">
        <v>0.10209498814085539</v>
      </c>
      <c r="O17" s="17">
        <v>9.3417606670788966E-2</v>
      </c>
      <c r="P17" s="17">
        <v>0.11701408671517211</v>
      </c>
      <c r="Q17" s="17">
        <v>9.6025626802916236E-2</v>
      </c>
      <c r="R17" s="17">
        <v>9.0910675541092598E-2</v>
      </c>
      <c r="S17" s="17">
        <v>0.1212135494929041</v>
      </c>
      <c r="T17" s="17">
        <v>0.14206827621754309</v>
      </c>
      <c r="U17" s="17">
        <v>0.1135261095189003</v>
      </c>
      <c r="V17" s="17">
        <v>0.1158658021544498</v>
      </c>
      <c r="W17" s="17">
        <v>7.9841984892617263E-2</v>
      </c>
      <c r="X17" s="17">
        <v>0.13498069665541479</v>
      </c>
      <c r="Y17" s="17">
        <v>0.1226962723628915</v>
      </c>
      <c r="AA17" s="17">
        <v>0.23723435217798849</v>
      </c>
      <c r="AB17" s="17">
        <v>0.1376519658949337</v>
      </c>
      <c r="AC17" s="17">
        <v>0.1141141977185129</v>
      </c>
      <c r="AD17" s="17">
        <v>6.0629468009020741E-2</v>
      </c>
      <c r="AE17" s="17">
        <v>9.4671387733462897E-2</v>
      </c>
      <c r="AF17" s="17">
        <v>0.10027161021840431</v>
      </c>
      <c r="AG17" s="17">
        <v>0.1036030868852873</v>
      </c>
      <c r="AH17" s="17">
        <v>8.2499621547569402E-2</v>
      </c>
      <c r="AI17" s="17">
        <v>0.15890786110484159</v>
      </c>
      <c r="AJ17" s="17">
        <v>0.13661564962589551</v>
      </c>
      <c r="AK17" s="17">
        <v>0.13511259180883159</v>
      </c>
      <c r="AL17" s="17">
        <v>0.10312201381257891</v>
      </c>
      <c r="AM17" s="17">
        <v>6.4596136522069927E-2</v>
      </c>
      <c r="AN17" s="17">
        <v>9.5569152180246614E-2</v>
      </c>
      <c r="AO17" s="17">
        <v>9.6768932120498544E-2</v>
      </c>
      <c r="AP17" s="17">
        <v>7.1713483225554195E-2</v>
      </c>
      <c r="AQ17" s="17">
        <v>0.24141502812140109</v>
      </c>
      <c r="AS17" s="17">
        <v>0.1750730986031355</v>
      </c>
      <c r="AT17" s="17">
        <v>6.1146207726612493E-2</v>
      </c>
      <c r="AU17" s="17">
        <v>9.0747991812685044E-2</v>
      </c>
      <c r="AV17" s="17">
        <v>4.2194109436685272E-2</v>
      </c>
      <c r="AW17" s="17">
        <v>0.1115786128834001</v>
      </c>
      <c r="AX17" s="17">
        <v>6.4249659511734294E-2</v>
      </c>
      <c r="AY17" s="17">
        <v>0.25355178052571897</v>
      </c>
      <c r="AZ17" s="17">
        <v>0.16181793212594159</v>
      </c>
      <c r="BB17" s="17">
        <v>0.1352414270293131</v>
      </c>
      <c r="BC17" s="17">
        <v>2.979929748976751E-2</v>
      </c>
      <c r="BD17" s="17">
        <v>0.1058199694898309</v>
      </c>
      <c r="BE17" s="17">
        <v>4.5112541038970742E-2</v>
      </c>
      <c r="BF17" s="17">
        <v>0.12967429352201951</v>
      </c>
      <c r="BG17" s="17">
        <v>4.1422845986148232E-2</v>
      </c>
      <c r="BH17" s="17">
        <v>0.26047276472935299</v>
      </c>
      <c r="BI17" s="17">
        <v>0.20990818001809719</v>
      </c>
      <c r="BJ17" s="17">
        <v>4.7053882943458587E-2</v>
      </c>
    </row>
    <row r="19" spans="2:62">
      <c r="B19" t="s">
        <v>307</v>
      </c>
    </row>
    <row r="20" spans="2:62">
      <c r="B20" t="s">
        <v>9</v>
      </c>
    </row>
    <row r="22" spans="2:62">
      <c r="B22"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BL19"/>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263</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264</v>
      </c>
      <c r="C9" s="17">
        <v>0.33313454626239442</v>
      </c>
      <c r="D9" s="17">
        <v>0.28221856916971161</v>
      </c>
      <c r="E9" s="17">
        <v>0.34207730156136978</v>
      </c>
      <c r="F9" s="17">
        <v>0.30913162443852088</v>
      </c>
      <c r="G9" s="17">
        <v>0.31789905881796793</v>
      </c>
      <c r="H9" s="17">
        <v>0.37342754094543168</v>
      </c>
      <c r="I9" s="17">
        <v>0.36405991316977387</v>
      </c>
      <c r="K9" s="17">
        <v>0.35048495172421512</v>
      </c>
      <c r="L9" s="17">
        <v>0.31641514320297809</v>
      </c>
      <c r="N9" s="17">
        <v>0.36959819790818049</v>
      </c>
      <c r="O9" s="17">
        <v>0.36221060769961572</v>
      </c>
      <c r="P9" s="17">
        <v>0.37986408891343848</v>
      </c>
      <c r="Q9" s="17">
        <v>0.35377299300280052</v>
      </c>
      <c r="R9" s="17">
        <v>0.32030260904645907</v>
      </c>
      <c r="S9" s="17">
        <v>0.36298401099046762</v>
      </c>
      <c r="T9" s="17">
        <v>0.28565525750799609</v>
      </c>
      <c r="U9" s="17">
        <v>0.3505741027794928</v>
      </c>
      <c r="V9" s="17">
        <v>0.30530613403946433</v>
      </c>
      <c r="W9" s="17">
        <v>0.35201584269129949</v>
      </c>
      <c r="X9" s="17">
        <v>0.3111015663670279</v>
      </c>
      <c r="Y9" s="17">
        <v>0.28541540148833172</v>
      </c>
      <c r="AA9" s="17">
        <v>0.2401639590685207</v>
      </c>
      <c r="AB9" s="17">
        <v>0.33052105416314631</v>
      </c>
      <c r="AC9" s="17">
        <v>0.37764941355676312</v>
      </c>
      <c r="AD9" s="17">
        <v>0.31629565369137469</v>
      </c>
      <c r="AE9" s="17">
        <v>0.34393459400802362</v>
      </c>
      <c r="AF9" s="17">
        <v>0.36422442170528863</v>
      </c>
      <c r="AG9" s="17">
        <v>0.32914493288587909</v>
      </c>
      <c r="AH9" s="17">
        <v>0.35393090190350179</v>
      </c>
      <c r="AI9" s="17">
        <v>0.31922995141832461</v>
      </c>
      <c r="AJ9" s="17">
        <v>0.39017768090239963</v>
      </c>
      <c r="AK9" s="17">
        <v>0.30481722428564539</v>
      </c>
      <c r="AL9" s="17">
        <v>0.32834059798988702</v>
      </c>
      <c r="AM9" s="17">
        <v>0.22477382110594391</v>
      </c>
      <c r="AN9" s="17">
        <v>0.36708072506342398</v>
      </c>
      <c r="AO9" s="17">
        <v>0.33591648955503661</v>
      </c>
      <c r="AP9" s="17">
        <v>0.32512546324091618</v>
      </c>
      <c r="AQ9" s="17">
        <v>0.28763138606261601</v>
      </c>
      <c r="AS9" s="17">
        <v>0.39989042268690528</v>
      </c>
      <c r="AT9" s="17">
        <v>0.32761888222812929</v>
      </c>
      <c r="AU9" s="17">
        <v>0.2899117498063517</v>
      </c>
      <c r="AV9" s="17">
        <v>0.33718228926558269</v>
      </c>
      <c r="AW9" s="17">
        <v>0.40883414556246872</v>
      </c>
      <c r="AX9" s="17">
        <v>0.34975796896971922</v>
      </c>
      <c r="AY9" s="17">
        <v>0.24539367373560569</v>
      </c>
      <c r="AZ9" s="17">
        <v>0.2547738662438791</v>
      </c>
      <c r="BB9" s="17">
        <v>0.38902519589607459</v>
      </c>
      <c r="BC9" s="17">
        <v>0.31759462376563508</v>
      </c>
      <c r="BD9" s="17">
        <v>0.27422869487553159</v>
      </c>
      <c r="BE9" s="17">
        <v>0.29723189191164112</v>
      </c>
      <c r="BF9" s="17">
        <v>0.43246141682758121</v>
      </c>
      <c r="BG9" s="17">
        <v>0.32955999758009802</v>
      </c>
      <c r="BH9" s="17">
        <v>0.23774028103590861</v>
      </c>
      <c r="BI9" s="17">
        <v>0.23243443671832439</v>
      </c>
      <c r="BJ9" s="17">
        <v>0.28801886583833952</v>
      </c>
    </row>
    <row r="10" spans="2:64" ht="32.1" customHeight="1">
      <c r="B10" s="20" t="s">
        <v>265</v>
      </c>
      <c r="C10" s="17">
        <v>0.25062777481419157</v>
      </c>
      <c r="D10" s="17">
        <v>0.29579249972719812</v>
      </c>
      <c r="E10" s="17">
        <v>0.23062311630344659</v>
      </c>
      <c r="F10" s="17">
        <v>0.21475500741644299</v>
      </c>
      <c r="G10" s="17">
        <v>0.24137086032258401</v>
      </c>
      <c r="H10" s="17">
        <v>0.24291351533486411</v>
      </c>
      <c r="I10" s="17">
        <v>0.27878754334300621</v>
      </c>
      <c r="K10" s="17">
        <v>0.27702036347040071</v>
      </c>
      <c r="L10" s="17">
        <v>0.2259425301666782</v>
      </c>
      <c r="N10" s="17">
        <v>0.24520868598208961</v>
      </c>
      <c r="O10" s="17">
        <v>0.23906648507721409</v>
      </c>
      <c r="P10" s="17">
        <v>0.20428326967765231</v>
      </c>
      <c r="Q10" s="17">
        <v>0.27602743316251388</v>
      </c>
      <c r="R10" s="17">
        <v>0.24278435782015129</v>
      </c>
      <c r="S10" s="17">
        <v>0.295237042431994</v>
      </c>
      <c r="T10" s="17">
        <v>0.30778656815973809</v>
      </c>
      <c r="U10" s="17">
        <v>0.2370603525143819</v>
      </c>
      <c r="V10" s="17">
        <v>0.29270209972341388</v>
      </c>
      <c r="W10" s="17">
        <v>0.20461649352291161</v>
      </c>
      <c r="X10" s="17">
        <v>0.2379996719222239</v>
      </c>
      <c r="Y10" s="17">
        <v>0.262515235189338</v>
      </c>
      <c r="AA10" s="17">
        <v>0.11416623867195951</v>
      </c>
      <c r="AB10" s="17">
        <v>0.32451891944097611</v>
      </c>
      <c r="AC10" s="17">
        <v>0.25343982760841249</v>
      </c>
      <c r="AD10" s="17">
        <v>0.21795434213573581</v>
      </c>
      <c r="AE10" s="17">
        <v>0.2269634680446552</v>
      </c>
      <c r="AF10" s="17">
        <v>0.19758120755205821</v>
      </c>
      <c r="AG10" s="17">
        <v>0.27880540317409919</v>
      </c>
      <c r="AH10" s="17">
        <v>0.16683557228895551</v>
      </c>
      <c r="AI10" s="17">
        <v>0.25835349165110483</v>
      </c>
      <c r="AJ10" s="17">
        <v>0.2924304438980016</v>
      </c>
      <c r="AK10" s="17">
        <v>0.29924202594455068</v>
      </c>
      <c r="AL10" s="17">
        <v>0.30454419817330752</v>
      </c>
      <c r="AM10" s="17">
        <v>0.30151484804822271</v>
      </c>
      <c r="AN10" s="17">
        <v>0.324067319508897</v>
      </c>
      <c r="AO10" s="17">
        <v>0.2707250125769623</v>
      </c>
      <c r="AP10" s="17">
        <v>0.24987253838780171</v>
      </c>
      <c r="AQ10" s="17">
        <v>0.18413526629833021</v>
      </c>
      <c r="AS10" s="17">
        <v>0.27223058947970202</v>
      </c>
      <c r="AT10" s="17">
        <v>0.2288846408830085</v>
      </c>
      <c r="AU10" s="17">
        <v>0.3094299291827346</v>
      </c>
      <c r="AV10" s="17">
        <v>0.24248495168613041</v>
      </c>
      <c r="AW10" s="17">
        <v>0.28568795785989848</v>
      </c>
      <c r="AX10" s="17">
        <v>0.22584767435229289</v>
      </c>
      <c r="AY10" s="17">
        <v>0.13374129735804299</v>
      </c>
      <c r="AZ10" s="17">
        <v>0.2389710040501028</v>
      </c>
      <c r="BB10" s="17">
        <v>0.23943627482712901</v>
      </c>
      <c r="BC10" s="17">
        <v>0.2012810022087714</v>
      </c>
      <c r="BD10" s="17">
        <v>0.27297040237290648</v>
      </c>
      <c r="BE10" s="17">
        <v>0.23860526777898339</v>
      </c>
      <c r="BF10" s="17">
        <v>0.32498684898468982</v>
      </c>
      <c r="BG10" s="17">
        <v>0.23158453008696719</v>
      </c>
      <c r="BH10" s="17">
        <v>0.19479874322000179</v>
      </c>
      <c r="BI10" s="17">
        <v>0.18409854814361551</v>
      </c>
      <c r="BJ10" s="17">
        <v>0.35132934140475292</v>
      </c>
    </row>
    <row r="11" spans="2:64" ht="32.1" customHeight="1">
      <c r="B11" s="20" t="s">
        <v>266</v>
      </c>
      <c r="C11" s="17">
        <v>0.33836641859729999</v>
      </c>
      <c r="D11" s="17">
        <v>0.2360120271157535</v>
      </c>
      <c r="E11" s="17">
        <v>0.31319216551018941</v>
      </c>
      <c r="F11" s="17">
        <v>0.32968993151322451</v>
      </c>
      <c r="G11" s="17">
        <v>0.30380176099264461</v>
      </c>
      <c r="H11" s="17">
        <v>0.40462699291998622</v>
      </c>
      <c r="I11" s="17">
        <v>0.41682526450254381</v>
      </c>
      <c r="K11" s="17">
        <v>0.34299611039383282</v>
      </c>
      <c r="L11" s="17">
        <v>0.33425918494937901</v>
      </c>
      <c r="N11" s="17">
        <v>0.32818781963413363</v>
      </c>
      <c r="O11" s="17">
        <v>0.30223159458712201</v>
      </c>
      <c r="P11" s="17">
        <v>0.34287817956080602</v>
      </c>
      <c r="Q11" s="17">
        <v>0.22590311391953649</v>
      </c>
      <c r="R11" s="17">
        <v>0.31329517169904392</v>
      </c>
      <c r="S11" s="17">
        <v>0.30890494813987052</v>
      </c>
      <c r="T11" s="17">
        <v>0.31052338884861241</v>
      </c>
      <c r="U11" s="17">
        <v>0.36525116977452871</v>
      </c>
      <c r="V11" s="17">
        <v>0.31476382577473527</v>
      </c>
      <c r="W11" s="17">
        <v>0.34826436779886588</v>
      </c>
      <c r="X11" s="17">
        <v>0.38229234618705921</v>
      </c>
      <c r="Y11" s="17">
        <v>0.41277847517838451</v>
      </c>
      <c r="AA11" s="17">
        <v>0.25128245203267169</v>
      </c>
      <c r="AB11" s="17">
        <v>0.24315785962063621</v>
      </c>
      <c r="AC11" s="17">
        <v>0.27920653732765321</v>
      </c>
      <c r="AD11" s="17">
        <v>0.37357784704478331</v>
      </c>
      <c r="AE11" s="17">
        <v>0.28345290541498491</v>
      </c>
      <c r="AF11" s="17">
        <v>0.37160607905204768</v>
      </c>
      <c r="AG11" s="17">
        <v>0.28363051288872237</v>
      </c>
      <c r="AH11" s="17">
        <v>0.4180738351123503</v>
      </c>
      <c r="AI11" s="17">
        <v>0.32393520567835038</v>
      </c>
      <c r="AJ11" s="17">
        <v>0.39627960962408748</v>
      </c>
      <c r="AK11" s="17">
        <v>0.3543895642074138</v>
      </c>
      <c r="AL11" s="17">
        <v>0.40211092738862919</v>
      </c>
      <c r="AM11" s="17">
        <v>0.32954987234885941</v>
      </c>
      <c r="AN11" s="17">
        <v>0.28652621026825709</v>
      </c>
      <c r="AO11" s="17">
        <v>0.51537824717245484</v>
      </c>
      <c r="AP11" s="17">
        <v>0.3453863621367862</v>
      </c>
      <c r="AQ11" s="17">
        <v>0.28644041439620421</v>
      </c>
      <c r="AS11" s="17">
        <v>0.3472658693732591</v>
      </c>
      <c r="AT11" s="17">
        <v>0.3666412974085469</v>
      </c>
      <c r="AU11" s="17">
        <v>0.41836835289821089</v>
      </c>
      <c r="AV11" s="17">
        <v>0.33894141450524917</v>
      </c>
      <c r="AW11" s="17">
        <v>0.34355153906863961</v>
      </c>
      <c r="AX11" s="17">
        <v>0.34540233889199973</v>
      </c>
      <c r="AY11" s="17">
        <v>0.1308850304595861</v>
      </c>
      <c r="AZ11" s="17">
        <v>0.26249494931815909</v>
      </c>
      <c r="BB11" s="17">
        <v>0.38319622591385327</v>
      </c>
      <c r="BC11" s="17">
        <v>0.37150841449960059</v>
      </c>
      <c r="BD11" s="17">
        <v>0.3893960189851266</v>
      </c>
      <c r="BE11" s="17">
        <v>0.34753916498734511</v>
      </c>
      <c r="BF11" s="17">
        <v>0.30309258578160297</v>
      </c>
      <c r="BG11" s="17">
        <v>0.3257848594048664</v>
      </c>
      <c r="BH11" s="17">
        <v>0.1896324644700505</v>
      </c>
      <c r="BI11" s="17">
        <v>0.31215464729703463</v>
      </c>
      <c r="BJ11" s="17">
        <v>0.43216609353403163</v>
      </c>
    </row>
    <row r="12" spans="2:64" ht="32.1" customHeight="1">
      <c r="B12" s="20" t="s">
        <v>267</v>
      </c>
      <c r="C12" s="17">
        <v>0.3911860176249598</v>
      </c>
      <c r="D12" s="17">
        <v>0.39127690417702649</v>
      </c>
      <c r="E12" s="17">
        <v>0.33295233540960367</v>
      </c>
      <c r="F12" s="17">
        <v>0.41229205919970879</v>
      </c>
      <c r="G12" s="17">
        <v>0.38156571633509012</v>
      </c>
      <c r="H12" s="17">
        <v>0.38944530508771841</v>
      </c>
      <c r="I12" s="17">
        <v>0.43049284533823662</v>
      </c>
      <c r="K12" s="17">
        <v>0.39751976468006872</v>
      </c>
      <c r="L12" s="17">
        <v>0.38458163264374567</v>
      </c>
      <c r="N12" s="17">
        <v>0.39580681802141521</v>
      </c>
      <c r="O12" s="17">
        <v>0.44748571946755389</v>
      </c>
      <c r="P12" s="17">
        <v>0.32928735951164712</v>
      </c>
      <c r="Q12" s="17">
        <v>0.37044574453559731</v>
      </c>
      <c r="R12" s="17">
        <v>0.40672561900614951</v>
      </c>
      <c r="S12" s="17">
        <v>0.40391407973585858</v>
      </c>
      <c r="T12" s="17">
        <v>0.34947184743910842</v>
      </c>
      <c r="U12" s="17">
        <v>0.40329408583535648</v>
      </c>
      <c r="V12" s="17">
        <v>0.37621288219840221</v>
      </c>
      <c r="W12" s="17">
        <v>0.38665093443555748</v>
      </c>
      <c r="X12" s="17">
        <v>0.42835275640906201</v>
      </c>
      <c r="Y12" s="17">
        <v>0.36743048437810549</v>
      </c>
      <c r="AA12" s="17">
        <v>0.27302201823557842</v>
      </c>
      <c r="AB12" s="17">
        <v>0.3261855033014362</v>
      </c>
      <c r="AC12" s="17">
        <v>0.27957985597568868</v>
      </c>
      <c r="AD12" s="17">
        <v>0.40467749672201492</v>
      </c>
      <c r="AE12" s="17">
        <v>0.41381424321565319</v>
      </c>
      <c r="AF12" s="17">
        <v>0.38782417535561048</v>
      </c>
      <c r="AG12" s="17">
        <v>0.37091098573207548</v>
      </c>
      <c r="AH12" s="17">
        <v>0.39029553942565759</v>
      </c>
      <c r="AI12" s="17">
        <v>0.36251186902095778</v>
      </c>
      <c r="AJ12" s="17">
        <v>0.4156961381450372</v>
      </c>
      <c r="AK12" s="17">
        <v>0.43797195288592922</v>
      </c>
      <c r="AL12" s="17">
        <v>0.45012129824520419</v>
      </c>
      <c r="AM12" s="17">
        <v>0.49018832983003152</v>
      </c>
      <c r="AN12" s="17">
        <v>0.51751849287978313</v>
      </c>
      <c r="AO12" s="17">
        <v>0.37050229707936921</v>
      </c>
      <c r="AP12" s="17">
        <v>0.42245477367525419</v>
      </c>
      <c r="AQ12" s="17">
        <v>0.29862259205075431</v>
      </c>
      <c r="AS12" s="17">
        <v>0.37575915795931741</v>
      </c>
      <c r="AT12" s="17">
        <v>0.41149395916311149</v>
      </c>
      <c r="AU12" s="17">
        <v>0.48879859691861688</v>
      </c>
      <c r="AV12" s="17">
        <v>0.39905515677689329</v>
      </c>
      <c r="AW12" s="17">
        <v>0.28124679861405721</v>
      </c>
      <c r="AX12" s="17">
        <v>0.30686090553409601</v>
      </c>
      <c r="AY12" s="17">
        <v>0.24075181415187971</v>
      </c>
      <c r="AZ12" s="17">
        <v>0.43208795632222491</v>
      </c>
      <c r="BB12" s="17">
        <v>0.39227448540994581</v>
      </c>
      <c r="BC12" s="17">
        <v>0.39045099372616499</v>
      </c>
      <c r="BD12" s="17">
        <v>0.54342308960948671</v>
      </c>
      <c r="BE12" s="17">
        <v>0.44441900491603259</v>
      </c>
      <c r="BF12" s="17">
        <v>0.32413032232702471</v>
      </c>
      <c r="BG12" s="17">
        <v>0.32727552326660231</v>
      </c>
      <c r="BH12" s="17">
        <v>0.34182887770484077</v>
      </c>
      <c r="BI12" s="17">
        <v>0.39224466720139162</v>
      </c>
      <c r="BJ12" s="17">
        <v>0.41325115977129551</v>
      </c>
    </row>
    <row r="13" spans="2:64" ht="32.1" customHeight="1">
      <c r="B13" s="20" t="s">
        <v>268</v>
      </c>
      <c r="C13" s="17">
        <v>0.26489799873687458</v>
      </c>
      <c r="D13" s="17">
        <v>0.31111934164030342</v>
      </c>
      <c r="E13" s="17">
        <v>0.31895281305813128</v>
      </c>
      <c r="F13" s="17">
        <v>0.27455807134332227</v>
      </c>
      <c r="G13" s="17">
        <v>0.24945750424557789</v>
      </c>
      <c r="H13" s="17">
        <v>0.25471280704289367</v>
      </c>
      <c r="I13" s="17">
        <v>0.2019573600696245</v>
      </c>
      <c r="K13" s="17">
        <v>0.28062442612139821</v>
      </c>
      <c r="L13" s="17">
        <v>0.24858800716866539</v>
      </c>
      <c r="N13" s="17">
        <v>0.27185364811817009</v>
      </c>
      <c r="O13" s="17">
        <v>0.28648915834037009</v>
      </c>
      <c r="P13" s="17">
        <v>0.20411015265247509</v>
      </c>
      <c r="Q13" s="17">
        <v>0.33542953946348292</v>
      </c>
      <c r="R13" s="17">
        <v>0.26669406940400953</v>
      </c>
      <c r="S13" s="17">
        <v>0.25734685247719508</v>
      </c>
      <c r="T13" s="17">
        <v>0.25111714504973681</v>
      </c>
      <c r="U13" s="17">
        <v>0.2376162182945066</v>
      </c>
      <c r="V13" s="17">
        <v>0.27240400634658701</v>
      </c>
      <c r="W13" s="17">
        <v>0.28221678112115262</v>
      </c>
      <c r="X13" s="17">
        <v>0.25803569289197398</v>
      </c>
      <c r="Y13" s="17">
        <v>0.27190030623401679</v>
      </c>
      <c r="AA13" s="17">
        <v>0.21508151933094929</v>
      </c>
      <c r="AB13" s="17">
        <v>0.25652901207584689</v>
      </c>
      <c r="AC13" s="17">
        <v>0.30402417232359102</v>
      </c>
      <c r="AD13" s="17">
        <v>0.29585357984598709</v>
      </c>
      <c r="AE13" s="17">
        <v>0.23295444350597891</v>
      </c>
      <c r="AF13" s="17">
        <v>0.259920096192719</v>
      </c>
      <c r="AG13" s="17">
        <v>0.28769278869019688</v>
      </c>
      <c r="AH13" s="17">
        <v>0.30850758074597412</v>
      </c>
      <c r="AI13" s="17">
        <v>0.2027789321122887</v>
      </c>
      <c r="AJ13" s="17">
        <v>0.27368534693382102</v>
      </c>
      <c r="AK13" s="17">
        <v>0.27047792788236691</v>
      </c>
      <c r="AL13" s="17">
        <v>0.21913279059245119</v>
      </c>
      <c r="AM13" s="17">
        <v>0.29609726384782259</v>
      </c>
      <c r="AN13" s="17">
        <v>0.21329429087827481</v>
      </c>
      <c r="AO13" s="17">
        <v>0.23414845985658</v>
      </c>
      <c r="AP13" s="17">
        <v>0.28313164374467992</v>
      </c>
      <c r="AQ13" s="17">
        <v>0.25223835007833773</v>
      </c>
      <c r="AS13" s="17">
        <v>0.25965798023805192</v>
      </c>
      <c r="AT13" s="17">
        <v>0.30101873247430821</v>
      </c>
      <c r="AU13" s="17">
        <v>0.23884194321231211</v>
      </c>
      <c r="AV13" s="17">
        <v>0.24227200722987971</v>
      </c>
      <c r="AW13" s="17">
        <v>0.26524807601366518</v>
      </c>
      <c r="AX13" s="17">
        <v>0.34346280310806071</v>
      </c>
      <c r="AY13" s="17">
        <v>0.13293611625699239</v>
      </c>
      <c r="AZ13" s="17">
        <v>0.23337486566272189</v>
      </c>
      <c r="BB13" s="17">
        <v>0.27352015481044317</v>
      </c>
      <c r="BC13" s="17">
        <v>0.33074589581787622</v>
      </c>
      <c r="BD13" s="17">
        <v>0.27210065421190571</v>
      </c>
      <c r="BE13" s="17">
        <v>0.24681027874399031</v>
      </c>
      <c r="BF13" s="17">
        <v>0.23804595149859781</v>
      </c>
      <c r="BG13" s="17">
        <v>0.36298553476100742</v>
      </c>
      <c r="BH13" s="17">
        <v>0.2310906859243613</v>
      </c>
      <c r="BI13" s="17">
        <v>0.232913545486235</v>
      </c>
      <c r="BJ13" s="17">
        <v>0.18454585935977841</v>
      </c>
    </row>
    <row r="14" spans="2:64" ht="18.95" customHeight="1">
      <c r="B14" s="20" t="s">
        <v>107</v>
      </c>
      <c r="C14" s="17">
        <v>6.906137289296857E-2</v>
      </c>
      <c r="D14" s="17">
        <v>7.601333323550688E-2</v>
      </c>
      <c r="E14" s="17">
        <v>6.178970503276357E-2</v>
      </c>
      <c r="F14" s="17">
        <v>7.548715756035583E-2</v>
      </c>
      <c r="G14" s="17">
        <v>9.194701664734678E-2</v>
      </c>
      <c r="H14" s="17">
        <v>5.7481091652131139E-2</v>
      </c>
      <c r="I14" s="17">
        <v>5.4469585191237492E-2</v>
      </c>
      <c r="K14" s="17">
        <v>2.8841016459401441E-2</v>
      </c>
      <c r="L14" s="17">
        <v>0.10867924816020071</v>
      </c>
      <c r="N14" s="17">
        <v>4.2785992920057969E-2</v>
      </c>
      <c r="O14" s="17">
        <v>4.7094603410650408E-2</v>
      </c>
      <c r="P14" s="17">
        <v>0.107209977870979</v>
      </c>
      <c r="Q14" s="17">
        <v>4.6117421368371422E-2</v>
      </c>
      <c r="R14" s="17">
        <v>7.7052318148342125E-2</v>
      </c>
      <c r="S14" s="17">
        <v>6.6424829332445909E-2</v>
      </c>
      <c r="T14" s="17">
        <v>9.0478017263334889E-2</v>
      </c>
      <c r="U14" s="17">
        <v>7.4568902182774247E-2</v>
      </c>
      <c r="V14" s="17">
        <v>7.6733284561914805E-2</v>
      </c>
      <c r="W14" s="17">
        <v>5.6827721270179439E-2</v>
      </c>
      <c r="X14" s="17">
        <v>7.271820997038364E-2</v>
      </c>
      <c r="Y14" s="17">
        <v>6.7970680247818216E-2</v>
      </c>
      <c r="AA14" s="17">
        <v>0.33054541465160769</v>
      </c>
      <c r="AB14" s="17">
        <v>9.3928533708244E-2</v>
      </c>
      <c r="AC14" s="17">
        <v>9.568519346916278E-2</v>
      </c>
      <c r="AD14" s="17">
        <v>6.0669530554471822E-2</v>
      </c>
      <c r="AE14" s="17">
        <v>8.862395403343723E-2</v>
      </c>
      <c r="AF14" s="17">
        <v>6.154911959293044E-2</v>
      </c>
      <c r="AG14" s="17">
        <v>9.6826017296866004E-2</v>
      </c>
      <c r="AH14" s="17">
        <v>3.1833983909553117E-2</v>
      </c>
      <c r="AI14" s="17">
        <v>8.190915146492328E-2</v>
      </c>
      <c r="AJ14" s="17">
        <v>2.5737322596032342E-2</v>
      </c>
      <c r="AK14" s="17">
        <v>4.2620171663546397E-2</v>
      </c>
      <c r="AL14" s="17">
        <v>2.775541184874443E-2</v>
      </c>
      <c r="AM14" s="17">
        <v>1.00683173845744E-2</v>
      </c>
      <c r="AN14" s="17">
        <v>0</v>
      </c>
      <c r="AO14" s="17">
        <v>0</v>
      </c>
      <c r="AP14" s="17">
        <v>5.3522728757960922E-2</v>
      </c>
      <c r="AQ14" s="17">
        <v>0.2405750452555242</v>
      </c>
      <c r="AS14" s="17">
        <v>2.992466882832814E-2</v>
      </c>
      <c r="AT14" s="17">
        <v>5.3871653525227242E-2</v>
      </c>
      <c r="AU14" s="17">
        <v>1.6364003702253872E-2</v>
      </c>
      <c r="AV14" s="17">
        <v>4.8975623480316879E-2</v>
      </c>
      <c r="AW14" s="17">
        <v>4.6346882288789741E-2</v>
      </c>
      <c r="AX14" s="17">
        <v>2.0686166491725781E-2</v>
      </c>
      <c r="AY14" s="17">
        <v>0.41715061989208568</v>
      </c>
      <c r="AZ14" s="17">
        <v>0.14112263861865029</v>
      </c>
      <c r="BB14" s="17">
        <v>2.8038227273656308E-2</v>
      </c>
      <c r="BC14" s="17">
        <v>4.4817597674508318E-2</v>
      </c>
      <c r="BD14" s="17">
        <v>2.1928436320848451E-2</v>
      </c>
      <c r="BE14" s="17">
        <v>5.6281727935933508E-2</v>
      </c>
      <c r="BF14" s="17">
        <v>3.5281155589206227E-2</v>
      </c>
      <c r="BG14" s="17">
        <v>3.8219158094362313E-2</v>
      </c>
      <c r="BH14" s="17">
        <v>0.2245242368483123</v>
      </c>
      <c r="BI14" s="17">
        <v>0.21829129978099299</v>
      </c>
      <c r="BJ14" s="17">
        <v>5.8983503269053009E-2</v>
      </c>
    </row>
    <row r="16" spans="2:64">
      <c r="B16" t="s">
        <v>307</v>
      </c>
    </row>
    <row r="17" spans="2:2">
      <c r="B17" t="s">
        <v>9</v>
      </c>
    </row>
    <row r="19" spans="2:2">
      <c r="B19"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BL21"/>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269</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270</v>
      </c>
      <c r="C9" s="17">
        <v>0.28539011083070009</v>
      </c>
      <c r="D9" s="17">
        <v>0.2204741811965675</v>
      </c>
      <c r="E9" s="17">
        <v>0.23651976971660271</v>
      </c>
      <c r="F9" s="17">
        <v>0.26387404515285018</v>
      </c>
      <c r="G9" s="17">
        <v>0.26628790569648397</v>
      </c>
      <c r="H9" s="17">
        <v>0.32063567639366752</v>
      </c>
      <c r="I9" s="17">
        <v>0.37713319026454561</v>
      </c>
      <c r="K9" s="17">
        <v>0.28838952051228328</v>
      </c>
      <c r="L9" s="17">
        <v>0.28372366297002533</v>
      </c>
      <c r="N9" s="17">
        <v>0.28826063319187578</v>
      </c>
      <c r="O9" s="17">
        <v>0.33432229622142168</v>
      </c>
      <c r="P9" s="17">
        <v>0.28143327259782042</v>
      </c>
      <c r="Q9" s="17">
        <v>0.33607571753384369</v>
      </c>
      <c r="R9" s="17">
        <v>0.29899408339663741</v>
      </c>
      <c r="S9" s="17">
        <v>0.28365862864271219</v>
      </c>
      <c r="T9" s="17">
        <v>0.31899359805976812</v>
      </c>
      <c r="U9" s="17">
        <v>0.2485694232077949</v>
      </c>
      <c r="V9" s="17">
        <v>0.26210455007348038</v>
      </c>
      <c r="W9" s="17">
        <v>0.26485961135844482</v>
      </c>
      <c r="X9" s="17">
        <v>0.30837663174888669</v>
      </c>
      <c r="Y9" s="17">
        <v>0.26066471099563998</v>
      </c>
      <c r="AA9" s="17">
        <v>0.1535526271856705</v>
      </c>
      <c r="AB9" s="17">
        <v>0.2535763697079626</v>
      </c>
      <c r="AC9" s="17">
        <v>0.26209424289821909</v>
      </c>
      <c r="AD9" s="17">
        <v>0.30112342541309439</v>
      </c>
      <c r="AE9" s="17">
        <v>0.23777243923128419</v>
      </c>
      <c r="AF9" s="17">
        <v>0.3306869506265821</v>
      </c>
      <c r="AG9" s="17">
        <v>0.28902420280268742</v>
      </c>
      <c r="AH9" s="17">
        <v>0.26929436606793089</v>
      </c>
      <c r="AI9" s="17">
        <v>0.34882481546021049</v>
      </c>
      <c r="AJ9" s="17">
        <v>0.34582909583220589</v>
      </c>
      <c r="AK9" s="17">
        <v>0.26031132114738031</v>
      </c>
      <c r="AL9" s="17">
        <v>0.31872847950594912</v>
      </c>
      <c r="AM9" s="17">
        <v>0.17063975087327149</v>
      </c>
      <c r="AN9" s="17">
        <v>0.33714790579752513</v>
      </c>
      <c r="AO9" s="17">
        <v>0.38881557961221852</v>
      </c>
      <c r="AP9" s="17">
        <v>0.29017882639945319</v>
      </c>
      <c r="AQ9" s="17">
        <v>0.24357856580933709</v>
      </c>
      <c r="AS9" s="17">
        <v>0.35506823335830878</v>
      </c>
      <c r="AT9" s="17">
        <v>0.272683767545017</v>
      </c>
      <c r="AU9" s="17">
        <v>0.23328048268086471</v>
      </c>
      <c r="AV9" s="17">
        <v>0.17291651722297119</v>
      </c>
      <c r="AW9" s="17">
        <v>0.40192435320881048</v>
      </c>
      <c r="AX9" s="17">
        <v>0.26616918602004569</v>
      </c>
      <c r="AY9" s="17">
        <v>0.15352294577950221</v>
      </c>
      <c r="AZ9" s="17">
        <v>0.25171492941578599</v>
      </c>
      <c r="BB9" s="17">
        <v>0.3159145303263779</v>
      </c>
      <c r="BC9" s="17">
        <v>0.2145788005181809</v>
      </c>
      <c r="BD9" s="17">
        <v>0.25771025054538599</v>
      </c>
      <c r="BE9" s="17">
        <v>0.2040388094986901</v>
      </c>
      <c r="BF9" s="17">
        <v>0.41954252126933173</v>
      </c>
      <c r="BG9" s="17">
        <v>0.2705809083752363</v>
      </c>
      <c r="BH9" s="17">
        <v>0.22357516023669369</v>
      </c>
      <c r="BI9" s="17">
        <v>0.2037751421542861</v>
      </c>
      <c r="BJ9" s="17">
        <v>0.36132063634642131</v>
      </c>
    </row>
    <row r="10" spans="2:64" ht="45.95" customHeight="1">
      <c r="B10" s="20" t="s">
        <v>271</v>
      </c>
      <c r="C10" s="17">
        <v>0.31713666275055469</v>
      </c>
      <c r="D10" s="17">
        <v>0.31022468338480302</v>
      </c>
      <c r="E10" s="17">
        <v>0.33038393814539962</v>
      </c>
      <c r="F10" s="17">
        <v>0.35044797151673401</v>
      </c>
      <c r="G10" s="17">
        <v>0.28125442862003253</v>
      </c>
      <c r="H10" s="17">
        <v>0.30245676456961662</v>
      </c>
      <c r="I10" s="17">
        <v>0.32288496926718308</v>
      </c>
      <c r="K10" s="17">
        <v>0.32916606914826257</v>
      </c>
      <c r="L10" s="17">
        <v>0.30463701520259262</v>
      </c>
      <c r="N10" s="17">
        <v>0.35546524419154651</v>
      </c>
      <c r="O10" s="17">
        <v>0.34589234906389887</v>
      </c>
      <c r="P10" s="17">
        <v>0.31364746788860981</v>
      </c>
      <c r="Q10" s="17">
        <v>0.2492948274945519</v>
      </c>
      <c r="R10" s="17">
        <v>0.35903681556702671</v>
      </c>
      <c r="S10" s="17">
        <v>0.33160575848308332</v>
      </c>
      <c r="T10" s="17">
        <v>0.28730628917637779</v>
      </c>
      <c r="U10" s="17">
        <v>0.27435495621473688</v>
      </c>
      <c r="V10" s="17">
        <v>0.31350057596522268</v>
      </c>
      <c r="W10" s="17">
        <v>0.30488291858635891</v>
      </c>
      <c r="X10" s="17">
        <v>0.31867166750110942</v>
      </c>
      <c r="Y10" s="17">
        <v>0.32494076223685059</v>
      </c>
      <c r="AA10" s="17">
        <v>0.24482854971796739</v>
      </c>
      <c r="AB10" s="17">
        <v>0.24516348789419501</v>
      </c>
      <c r="AC10" s="17">
        <v>0.30363960106576032</v>
      </c>
      <c r="AD10" s="17">
        <v>0.33868877428865551</v>
      </c>
      <c r="AE10" s="17">
        <v>0.26257376467167831</v>
      </c>
      <c r="AF10" s="17">
        <v>0.34152996474184089</v>
      </c>
      <c r="AG10" s="17">
        <v>0.34850504746002758</v>
      </c>
      <c r="AH10" s="17">
        <v>0.36241539538954842</v>
      </c>
      <c r="AI10" s="17">
        <v>0.28916177349576089</v>
      </c>
      <c r="AJ10" s="17">
        <v>0.34613840672661728</v>
      </c>
      <c r="AK10" s="17">
        <v>0.3596501882050579</v>
      </c>
      <c r="AL10" s="17">
        <v>0.36166159544191179</v>
      </c>
      <c r="AM10" s="17">
        <v>0.29649942541739122</v>
      </c>
      <c r="AN10" s="17">
        <v>0.3254840580512946</v>
      </c>
      <c r="AO10" s="17">
        <v>0.28828442022844197</v>
      </c>
      <c r="AP10" s="17">
        <v>0.32286780640722529</v>
      </c>
      <c r="AQ10" s="17">
        <v>0.18276602746700929</v>
      </c>
      <c r="AS10" s="17">
        <v>0.3059312372962254</v>
      </c>
      <c r="AT10" s="17">
        <v>0.35071824200950119</v>
      </c>
      <c r="AU10" s="17">
        <v>0.34878337943579929</v>
      </c>
      <c r="AV10" s="17">
        <v>0.40735866056937181</v>
      </c>
      <c r="AW10" s="17">
        <v>0.21255648539696609</v>
      </c>
      <c r="AX10" s="17">
        <v>0.34324570725431469</v>
      </c>
      <c r="AY10" s="17">
        <v>0.1682209498068373</v>
      </c>
      <c r="AZ10" s="17">
        <v>0.30875379740507519</v>
      </c>
      <c r="BB10" s="17">
        <v>0.32942945498503279</v>
      </c>
      <c r="BC10" s="17">
        <v>0.35228583653532147</v>
      </c>
      <c r="BD10" s="17">
        <v>0.36739948512229148</v>
      </c>
      <c r="BE10" s="17">
        <v>0.41657912361721522</v>
      </c>
      <c r="BF10" s="17">
        <v>0.23581573245744539</v>
      </c>
      <c r="BG10" s="17">
        <v>0.38018499370932518</v>
      </c>
      <c r="BH10" s="17">
        <v>0.2724346367586461</v>
      </c>
      <c r="BI10" s="17">
        <v>0.26979343368008463</v>
      </c>
      <c r="BJ10" s="17">
        <v>0.3024890139875846</v>
      </c>
    </row>
    <row r="11" spans="2:64" ht="45.95" customHeight="1">
      <c r="B11" s="20" t="s">
        <v>272</v>
      </c>
      <c r="C11" s="17">
        <v>0.22409031628136811</v>
      </c>
      <c r="D11" s="17">
        <v>0.20869413408573381</v>
      </c>
      <c r="E11" s="17">
        <v>0.23981585345672821</v>
      </c>
      <c r="F11" s="17">
        <v>0.21622345161980569</v>
      </c>
      <c r="G11" s="17">
        <v>0.22457075678795391</v>
      </c>
      <c r="H11" s="17">
        <v>0.22113833150316339</v>
      </c>
      <c r="I11" s="17">
        <v>0.2293469624510249</v>
      </c>
      <c r="K11" s="17">
        <v>0.2279906545029752</v>
      </c>
      <c r="L11" s="17">
        <v>0.22127153728407631</v>
      </c>
      <c r="N11" s="17">
        <v>0.29901057587406921</v>
      </c>
      <c r="O11" s="17">
        <v>0.14080430670121971</v>
      </c>
      <c r="P11" s="17">
        <v>0.21808332314812459</v>
      </c>
      <c r="Q11" s="17">
        <v>0.16429698885793501</v>
      </c>
      <c r="R11" s="17">
        <v>0.2061372696341951</v>
      </c>
      <c r="S11" s="17">
        <v>0.27833285627138499</v>
      </c>
      <c r="T11" s="17">
        <v>0.1837247635565824</v>
      </c>
      <c r="U11" s="17">
        <v>0.28151552521960599</v>
      </c>
      <c r="V11" s="17">
        <v>0.18904567526834881</v>
      </c>
      <c r="W11" s="17">
        <v>0.20930013949186921</v>
      </c>
      <c r="X11" s="17">
        <v>0.21742265638118319</v>
      </c>
      <c r="Y11" s="17">
        <v>0.22209979955203371</v>
      </c>
      <c r="AA11" s="17">
        <v>0.18504151370853661</v>
      </c>
      <c r="AB11" s="17">
        <v>0.2026283855428104</v>
      </c>
      <c r="AC11" s="17">
        <v>0.23856636670780021</v>
      </c>
      <c r="AD11" s="17">
        <v>0.21994877301377461</v>
      </c>
      <c r="AE11" s="17">
        <v>0.22678303610377101</v>
      </c>
      <c r="AF11" s="17">
        <v>0.2198822266646073</v>
      </c>
      <c r="AG11" s="17">
        <v>0.1864335969052465</v>
      </c>
      <c r="AH11" s="17">
        <v>0.2598472901666945</v>
      </c>
      <c r="AI11" s="17">
        <v>0.23479485396172189</v>
      </c>
      <c r="AJ11" s="17">
        <v>0.19497523408758799</v>
      </c>
      <c r="AK11" s="17">
        <v>0.23178477758772231</v>
      </c>
      <c r="AL11" s="17">
        <v>0.1993936126191882</v>
      </c>
      <c r="AM11" s="17">
        <v>0.29737835820857428</v>
      </c>
      <c r="AN11" s="17">
        <v>0.21913804892003449</v>
      </c>
      <c r="AO11" s="17">
        <v>0.19611243908047821</v>
      </c>
      <c r="AP11" s="17">
        <v>0.24719308047931629</v>
      </c>
      <c r="AQ11" s="17">
        <v>0.23962038699377339</v>
      </c>
      <c r="AS11" s="17">
        <v>0.2305447441765513</v>
      </c>
      <c r="AT11" s="17">
        <v>0.23407513062007079</v>
      </c>
      <c r="AU11" s="17">
        <v>0.23926095338292011</v>
      </c>
      <c r="AV11" s="17">
        <v>0.17460648643129581</v>
      </c>
      <c r="AW11" s="17">
        <v>0.22954255958047071</v>
      </c>
      <c r="AX11" s="17">
        <v>0.42900298948679438</v>
      </c>
      <c r="AY11" s="17">
        <v>9.2662097477315977E-2</v>
      </c>
      <c r="AZ11" s="17">
        <v>0.19515429729160871</v>
      </c>
      <c r="BB11" s="17">
        <v>0.26277086740222089</v>
      </c>
      <c r="BC11" s="17">
        <v>0.2439686459879053</v>
      </c>
      <c r="BD11" s="17">
        <v>0.2229303924004547</v>
      </c>
      <c r="BE11" s="17">
        <v>0.21129972210768391</v>
      </c>
      <c r="BF11" s="17">
        <v>0.20558159110611571</v>
      </c>
      <c r="BG11" s="17">
        <v>0.44239521364185802</v>
      </c>
      <c r="BH11" s="17">
        <v>0.17092167805406849</v>
      </c>
      <c r="BI11" s="17">
        <v>0.17621429420919041</v>
      </c>
      <c r="BJ11" s="17">
        <v>0.18991306826417409</v>
      </c>
    </row>
    <row r="12" spans="2:64" ht="45.95" customHeight="1">
      <c r="B12" s="20" t="s">
        <v>273</v>
      </c>
      <c r="C12" s="17">
        <v>0.12639322752864521</v>
      </c>
      <c r="D12" s="17">
        <v>0.15343011908045701</v>
      </c>
      <c r="E12" s="17">
        <v>0.19854842893824681</v>
      </c>
      <c r="F12" s="17">
        <v>0.1708464895636366</v>
      </c>
      <c r="G12" s="17">
        <v>0.12532557821484219</v>
      </c>
      <c r="H12" s="17">
        <v>0.1084616433996753</v>
      </c>
      <c r="I12" s="17">
        <v>2.683136424779585E-2</v>
      </c>
      <c r="K12" s="17">
        <v>0.14756341141814661</v>
      </c>
      <c r="L12" s="17">
        <v>0.1062616443087761</v>
      </c>
      <c r="N12" s="17">
        <v>9.8639935918481456E-2</v>
      </c>
      <c r="O12" s="17">
        <v>0.1576031439468023</v>
      </c>
      <c r="P12" s="17">
        <v>5.2260140250097828E-2</v>
      </c>
      <c r="Q12" s="17">
        <v>0.15333580658885901</v>
      </c>
      <c r="R12" s="17">
        <v>0.1319574745754494</v>
      </c>
      <c r="S12" s="17">
        <v>0.13699914975069569</v>
      </c>
      <c r="T12" s="17">
        <v>0.13185278195665759</v>
      </c>
      <c r="U12" s="17">
        <v>0.1337746926253931</v>
      </c>
      <c r="V12" s="17">
        <v>8.001187250402983E-2</v>
      </c>
      <c r="W12" s="17">
        <v>0.18802402335362861</v>
      </c>
      <c r="X12" s="17">
        <v>0.1091289004145785</v>
      </c>
      <c r="Y12" s="17">
        <v>0.1198777257657298</v>
      </c>
      <c r="AA12" s="17">
        <v>8.9476805140224783E-2</v>
      </c>
      <c r="AB12" s="17">
        <v>0.17656077808205431</v>
      </c>
      <c r="AC12" s="17">
        <v>0.18757505835489841</v>
      </c>
      <c r="AD12" s="17">
        <v>0.1152552123316679</v>
      </c>
      <c r="AE12" s="17">
        <v>0.1480429397110703</v>
      </c>
      <c r="AF12" s="17">
        <v>0.1154567478844194</v>
      </c>
      <c r="AG12" s="17">
        <v>0.12190138189041939</v>
      </c>
      <c r="AH12" s="17">
        <v>0.1184570682652353</v>
      </c>
      <c r="AI12" s="17">
        <v>0.10784773189816001</v>
      </c>
      <c r="AJ12" s="17">
        <v>8.5449991491718238E-2</v>
      </c>
      <c r="AK12" s="17">
        <v>0.14705847416296161</v>
      </c>
      <c r="AL12" s="17">
        <v>0.11267529196565471</v>
      </c>
      <c r="AM12" s="17">
        <v>0.1059808442672136</v>
      </c>
      <c r="AN12" s="17">
        <v>9.4176960909448368E-2</v>
      </c>
      <c r="AO12" s="17">
        <v>0.1600440387764335</v>
      </c>
      <c r="AP12" s="17">
        <v>0.1499234205272236</v>
      </c>
      <c r="AQ12" s="17">
        <v>3.2168517647342437E-2</v>
      </c>
      <c r="AS12" s="17">
        <v>8.8579258436184333E-2</v>
      </c>
      <c r="AT12" s="17">
        <v>0.1490217346004597</v>
      </c>
      <c r="AU12" s="17">
        <v>8.751261721658915E-2</v>
      </c>
      <c r="AV12" s="17">
        <v>0.15595684375304819</v>
      </c>
      <c r="AW12" s="17">
        <v>0.18724531616219039</v>
      </c>
      <c r="AX12" s="17">
        <v>0.1407582519446246</v>
      </c>
      <c r="AY12" s="17">
        <v>5.7025478086813831E-2</v>
      </c>
      <c r="AZ12" s="17">
        <v>9.3126957463128157E-2</v>
      </c>
      <c r="BB12" s="17">
        <v>0.1078185984791835</v>
      </c>
      <c r="BC12" s="17">
        <v>0.17856945831707269</v>
      </c>
      <c r="BD12" s="17">
        <v>7.2645037535316093E-2</v>
      </c>
      <c r="BE12" s="17">
        <v>0.16440317844270261</v>
      </c>
      <c r="BF12" s="17">
        <v>0.13826316793463581</v>
      </c>
      <c r="BG12" s="17">
        <v>0.1520658289863511</v>
      </c>
      <c r="BH12" s="17">
        <v>0.1044411196571056</v>
      </c>
      <c r="BI12" s="17">
        <v>2.393313455650304E-2</v>
      </c>
      <c r="BJ12" s="17">
        <v>0.13405342021010799</v>
      </c>
    </row>
    <row r="13" spans="2:64" ht="32.1" customHeight="1">
      <c r="B13" s="20" t="s">
        <v>274</v>
      </c>
      <c r="C13" s="17">
        <v>0.1880771304916628</v>
      </c>
      <c r="D13" s="17">
        <v>0.22204425055530469</v>
      </c>
      <c r="E13" s="17">
        <v>0.19789681199668119</v>
      </c>
      <c r="F13" s="17">
        <v>0.17507008834406129</v>
      </c>
      <c r="G13" s="17">
        <v>0.1832040483699876</v>
      </c>
      <c r="H13" s="17">
        <v>0.16933825699343799</v>
      </c>
      <c r="I13" s="17">
        <v>0.18470435997357029</v>
      </c>
      <c r="K13" s="17">
        <v>0.19183349867547861</v>
      </c>
      <c r="L13" s="17">
        <v>0.18523941426098139</v>
      </c>
      <c r="N13" s="17">
        <v>0.1628341338467047</v>
      </c>
      <c r="O13" s="17">
        <v>0.2096179658380643</v>
      </c>
      <c r="P13" s="17">
        <v>0.20533235884941289</v>
      </c>
      <c r="Q13" s="17">
        <v>0.192570947293878</v>
      </c>
      <c r="R13" s="17">
        <v>0.15155765136814189</v>
      </c>
      <c r="S13" s="17">
        <v>0.18781220241800639</v>
      </c>
      <c r="T13" s="17">
        <v>0.14684033968703131</v>
      </c>
      <c r="U13" s="17">
        <v>0.22461461067966901</v>
      </c>
      <c r="V13" s="17">
        <v>0.17226807155058591</v>
      </c>
      <c r="W13" s="17">
        <v>0.2281963467308207</v>
      </c>
      <c r="X13" s="17">
        <v>0.19409723079638649</v>
      </c>
      <c r="Y13" s="17">
        <v>0.1784795604019449</v>
      </c>
      <c r="AA13" s="17">
        <v>6.0883770305607182E-2</v>
      </c>
      <c r="AB13" s="17">
        <v>0.17836734712899929</v>
      </c>
      <c r="AC13" s="17">
        <v>0.16394562245206559</v>
      </c>
      <c r="AD13" s="17">
        <v>0.17742473146856649</v>
      </c>
      <c r="AE13" s="17">
        <v>0.2331045033677579</v>
      </c>
      <c r="AF13" s="17">
        <v>0.13793828135814751</v>
      </c>
      <c r="AG13" s="17">
        <v>0.18593768664901711</v>
      </c>
      <c r="AH13" s="17">
        <v>0.171677983241556</v>
      </c>
      <c r="AI13" s="17">
        <v>0.13057635852705721</v>
      </c>
      <c r="AJ13" s="17">
        <v>0.22493812968651961</v>
      </c>
      <c r="AK13" s="17">
        <v>0.1537780993070953</v>
      </c>
      <c r="AL13" s="17">
        <v>0.17876850713888409</v>
      </c>
      <c r="AM13" s="17">
        <v>0.27506794745939639</v>
      </c>
      <c r="AN13" s="17">
        <v>0.26760735785435102</v>
      </c>
      <c r="AO13" s="17">
        <v>0.25357753888041601</v>
      </c>
      <c r="AP13" s="17">
        <v>0.25769422206888598</v>
      </c>
      <c r="AQ13" s="17">
        <v>0.2115228764403036</v>
      </c>
      <c r="AS13" s="17">
        <v>0.16430990964108599</v>
      </c>
      <c r="AT13" s="17">
        <v>0.20817275983411651</v>
      </c>
      <c r="AU13" s="17">
        <v>0.1887820244521545</v>
      </c>
      <c r="AV13" s="17">
        <v>0.27789707456956969</v>
      </c>
      <c r="AW13" s="17">
        <v>0.15447690949111159</v>
      </c>
      <c r="AX13" s="17">
        <v>0.16428645108004539</v>
      </c>
      <c r="AY13" s="17">
        <v>0.1093370990448896</v>
      </c>
      <c r="AZ13" s="17">
        <v>0.17800930590162981</v>
      </c>
      <c r="BB13" s="17">
        <v>0.15018777519498691</v>
      </c>
      <c r="BC13" s="17">
        <v>0.2329462470309068</v>
      </c>
      <c r="BD13" s="17">
        <v>0.19957775404512179</v>
      </c>
      <c r="BE13" s="17">
        <v>0.24779368908231619</v>
      </c>
      <c r="BF13" s="17">
        <v>0.1668183792285691</v>
      </c>
      <c r="BG13" s="17">
        <v>0.17466852319667661</v>
      </c>
      <c r="BH13" s="17">
        <v>0.11102659265948921</v>
      </c>
      <c r="BI13" s="17">
        <v>0.17483577292501459</v>
      </c>
      <c r="BJ13" s="17">
        <v>0.2108785614797285</v>
      </c>
    </row>
    <row r="14" spans="2:64" ht="45.95" customHeight="1">
      <c r="B14" s="20" t="s">
        <v>275</v>
      </c>
      <c r="C14" s="17">
        <v>0.26222252275973862</v>
      </c>
      <c r="D14" s="17">
        <v>0.24188228359854139</v>
      </c>
      <c r="E14" s="17">
        <v>0.20168835467294979</v>
      </c>
      <c r="F14" s="17">
        <v>0.25721520052485841</v>
      </c>
      <c r="G14" s="17">
        <v>0.29952009382473949</v>
      </c>
      <c r="H14" s="17">
        <v>0.27526011632068598</v>
      </c>
      <c r="I14" s="17">
        <v>0.29006141788356332</v>
      </c>
      <c r="K14" s="17">
        <v>0.27233954299081292</v>
      </c>
      <c r="L14" s="17">
        <v>0.25349655600347643</v>
      </c>
      <c r="N14" s="17">
        <v>0.28141255608664489</v>
      </c>
      <c r="O14" s="17">
        <v>0.25700192829904323</v>
      </c>
      <c r="P14" s="17">
        <v>0.26384026568721908</v>
      </c>
      <c r="Q14" s="17">
        <v>0.28473487697133509</v>
      </c>
      <c r="R14" s="17">
        <v>0.2385985072136694</v>
      </c>
      <c r="S14" s="17">
        <v>0.25827919089657358</v>
      </c>
      <c r="T14" s="17">
        <v>0.26422848916448649</v>
      </c>
      <c r="U14" s="17">
        <v>0.2586802333440883</v>
      </c>
      <c r="V14" s="17">
        <v>0.28929331868811758</v>
      </c>
      <c r="W14" s="17">
        <v>0.22861893818869181</v>
      </c>
      <c r="X14" s="17">
        <v>0.2771770284264598</v>
      </c>
      <c r="Y14" s="17">
        <v>0.27293937245213579</v>
      </c>
      <c r="AA14" s="17">
        <v>0.2063621103550175</v>
      </c>
      <c r="AB14" s="17">
        <v>0.2195667132445813</v>
      </c>
      <c r="AC14" s="17">
        <v>0.27359364474535552</v>
      </c>
      <c r="AD14" s="17">
        <v>0.29866612713073248</v>
      </c>
      <c r="AE14" s="17">
        <v>0.25530101158975971</v>
      </c>
      <c r="AF14" s="17">
        <v>0.24978575046289819</v>
      </c>
      <c r="AG14" s="17">
        <v>0.23853825106164689</v>
      </c>
      <c r="AH14" s="17">
        <v>0.25724424808026808</v>
      </c>
      <c r="AI14" s="17">
        <v>0.28141704439092652</v>
      </c>
      <c r="AJ14" s="17">
        <v>0.32936115554452572</v>
      </c>
      <c r="AK14" s="17">
        <v>0.27382602851295929</v>
      </c>
      <c r="AL14" s="17">
        <v>0.29520570837362498</v>
      </c>
      <c r="AM14" s="17">
        <v>0.29898881466761501</v>
      </c>
      <c r="AN14" s="17">
        <v>0.27148382037115409</v>
      </c>
      <c r="AO14" s="17">
        <v>0.21959975185512989</v>
      </c>
      <c r="AP14" s="17">
        <v>0.22671181430674611</v>
      </c>
      <c r="AQ14" s="17">
        <v>0.21990023486547999</v>
      </c>
      <c r="AS14" s="17">
        <v>0.30822633238817382</v>
      </c>
      <c r="AT14" s="17">
        <v>0.24814939102552139</v>
      </c>
      <c r="AU14" s="17">
        <v>0.33784670293623931</v>
      </c>
      <c r="AV14" s="17">
        <v>0.26114050353928742</v>
      </c>
      <c r="AW14" s="17">
        <v>0.2278594854658279</v>
      </c>
      <c r="AX14" s="17">
        <v>0.2009938037798959</v>
      </c>
      <c r="AY14" s="17">
        <v>0.12930512898755911</v>
      </c>
      <c r="AZ14" s="17">
        <v>0.26041243614401088</v>
      </c>
      <c r="BB14" s="17">
        <v>0.28187694353753712</v>
      </c>
      <c r="BC14" s="17">
        <v>0.25054477893216992</v>
      </c>
      <c r="BD14" s="17">
        <v>0.36300820071474921</v>
      </c>
      <c r="BE14" s="17">
        <v>0.24548311734982159</v>
      </c>
      <c r="BF14" s="17">
        <v>0.27082071582073408</v>
      </c>
      <c r="BG14" s="17">
        <v>0.15030586015852901</v>
      </c>
      <c r="BH14" s="17">
        <v>0.18269469259336751</v>
      </c>
      <c r="BI14" s="17">
        <v>0.27195281090742801</v>
      </c>
      <c r="BJ14" s="17">
        <v>0.23838620112924899</v>
      </c>
    </row>
    <row r="15" spans="2:64" ht="45.95" customHeight="1">
      <c r="B15" s="20" t="s">
        <v>276</v>
      </c>
      <c r="C15" s="17">
        <v>0.33298057114993052</v>
      </c>
      <c r="D15" s="17">
        <v>0.25838665141223699</v>
      </c>
      <c r="E15" s="17">
        <v>0.26870162095404188</v>
      </c>
      <c r="F15" s="17">
        <v>0.28633430360441109</v>
      </c>
      <c r="G15" s="17">
        <v>0.33060832906097759</v>
      </c>
      <c r="H15" s="17">
        <v>0.4176303686075894</v>
      </c>
      <c r="I15" s="17">
        <v>0.41729189820386592</v>
      </c>
      <c r="K15" s="17">
        <v>0.3304129495090109</v>
      </c>
      <c r="L15" s="17">
        <v>0.33253313516873428</v>
      </c>
      <c r="N15" s="17">
        <v>0.3278153392658914</v>
      </c>
      <c r="O15" s="17">
        <v>0.21995242478559779</v>
      </c>
      <c r="P15" s="17">
        <v>0.34542555067116981</v>
      </c>
      <c r="Q15" s="17">
        <v>0.34565535607988179</v>
      </c>
      <c r="R15" s="17">
        <v>0.33281206831779042</v>
      </c>
      <c r="S15" s="17">
        <v>0.30300975570550409</v>
      </c>
      <c r="T15" s="17">
        <v>0.36751059651868229</v>
      </c>
      <c r="U15" s="17">
        <v>0.31789245997535842</v>
      </c>
      <c r="V15" s="17">
        <v>0.4061250634224719</v>
      </c>
      <c r="W15" s="17">
        <v>0.30460088797577473</v>
      </c>
      <c r="X15" s="17">
        <v>0.31584259810136012</v>
      </c>
      <c r="Y15" s="17">
        <v>0.37901728482918118</v>
      </c>
      <c r="AA15" s="17">
        <v>0.15425633417246951</v>
      </c>
      <c r="AB15" s="17">
        <v>0.2605983350884814</v>
      </c>
      <c r="AC15" s="17">
        <v>0.28886260150565141</v>
      </c>
      <c r="AD15" s="17">
        <v>0.34108151448955337</v>
      </c>
      <c r="AE15" s="17">
        <v>0.33596733198208217</v>
      </c>
      <c r="AF15" s="17">
        <v>0.35406719570204043</v>
      </c>
      <c r="AG15" s="17">
        <v>0.33024393437796601</v>
      </c>
      <c r="AH15" s="17">
        <v>0.32981787697625647</v>
      </c>
      <c r="AI15" s="17">
        <v>0.29799056548437802</v>
      </c>
      <c r="AJ15" s="17">
        <v>0.37065420978380581</v>
      </c>
      <c r="AK15" s="17">
        <v>0.38566337095487357</v>
      </c>
      <c r="AL15" s="17">
        <v>0.33824584256509049</v>
      </c>
      <c r="AM15" s="17">
        <v>0.37526180611714038</v>
      </c>
      <c r="AN15" s="17">
        <v>0.38813800094276352</v>
      </c>
      <c r="AO15" s="17">
        <v>0.35488576413484202</v>
      </c>
      <c r="AP15" s="17">
        <v>0.3450344410897811</v>
      </c>
      <c r="AQ15" s="17">
        <v>0.28774833945747352</v>
      </c>
      <c r="AS15" s="17">
        <v>0.3725583673868631</v>
      </c>
      <c r="AT15" s="17">
        <v>0.34381382684847461</v>
      </c>
      <c r="AU15" s="17">
        <v>0.41014566802499919</v>
      </c>
      <c r="AV15" s="17">
        <v>0.27562034779646299</v>
      </c>
      <c r="AW15" s="17">
        <v>0.34306955332542549</v>
      </c>
      <c r="AX15" s="17">
        <v>0.33043827950020699</v>
      </c>
      <c r="AY15" s="17">
        <v>0.24818176942257439</v>
      </c>
      <c r="AZ15" s="17">
        <v>0.26338083577234123</v>
      </c>
      <c r="BB15" s="17">
        <v>0.3718708197974237</v>
      </c>
      <c r="BC15" s="17">
        <v>0.3557561858679163</v>
      </c>
      <c r="BD15" s="17">
        <v>0.38175039471975469</v>
      </c>
      <c r="BE15" s="17">
        <v>0.25599771437124991</v>
      </c>
      <c r="BF15" s="17">
        <v>0.34151413421566951</v>
      </c>
      <c r="BG15" s="17">
        <v>0.31120246078269748</v>
      </c>
      <c r="BH15" s="17">
        <v>0.25741709668605522</v>
      </c>
      <c r="BI15" s="17">
        <v>0.33960529977526849</v>
      </c>
      <c r="BJ15" s="17">
        <v>0.31250239363893101</v>
      </c>
    </row>
    <row r="16" spans="2:64" ht="18.95" customHeight="1">
      <c r="B16" s="20" t="s">
        <v>107</v>
      </c>
      <c r="C16" s="17">
        <v>5.1702209408436131E-2</v>
      </c>
      <c r="D16" s="17">
        <v>7.2083505292495076E-2</v>
      </c>
      <c r="E16" s="17">
        <v>6.7721261847498604E-2</v>
      </c>
      <c r="F16" s="17">
        <v>6.0880390366258037E-2</v>
      </c>
      <c r="G16" s="17">
        <v>5.1417497004340063E-2</v>
      </c>
      <c r="H16" s="17">
        <v>2.7186249308732272E-2</v>
      </c>
      <c r="I16" s="17">
        <v>3.4484485592144891E-2</v>
      </c>
      <c r="K16" s="17">
        <v>2.3968528553790312E-2</v>
      </c>
      <c r="L16" s="17">
        <v>7.9038547127856712E-2</v>
      </c>
      <c r="N16" s="17">
        <v>1.8279810740709428E-2</v>
      </c>
      <c r="O16" s="17">
        <v>6.3996187135702876E-2</v>
      </c>
      <c r="P16" s="17">
        <v>9.6998275915724241E-2</v>
      </c>
      <c r="Q16" s="17">
        <v>3.5629146839749833E-2</v>
      </c>
      <c r="R16" s="17">
        <v>7.1797756045403324E-2</v>
      </c>
      <c r="S16" s="17">
        <v>4.1410677305705183E-2</v>
      </c>
      <c r="T16" s="17">
        <v>6.2278684533139339E-2</v>
      </c>
      <c r="U16" s="17">
        <v>3.6904311794634638E-2</v>
      </c>
      <c r="V16" s="17">
        <v>5.9985450615548858E-2</v>
      </c>
      <c r="W16" s="17">
        <v>4.6601053846876683E-2</v>
      </c>
      <c r="X16" s="17">
        <v>5.8192559280815008E-2</v>
      </c>
      <c r="Y16" s="17">
        <v>4.3507279466230141E-2</v>
      </c>
      <c r="AA16" s="17">
        <v>0.29842053707543192</v>
      </c>
      <c r="AB16" s="17">
        <v>9.4624618217552692E-2</v>
      </c>
      <c r="AC16" s="17">
        <v>7.2849454320763979E-2</v>
      </c>
      <c r="AD16" s="17">
        <v>4.3652270596998347E-2</v>
      </c>
      <c r="AE16" s="17">
        <v>4.6817901550929492E-2</v>
      </c>
      <c r="AF16" s="17">
        <v>3.9387450377129089E-2</v>
      </c>
      <c r="AG16" s="17">
        <v>7.2033275784859019E-2</v>
      </c>
      <c r="AH16" s="17">
        <v>2.5730833406745531E-2</v>
      </c>
      <c r="AI16" s="17">
        <v>6.4747415534368469E-2</v>
      </c>
      <c r="AJ16" s="17">
        <v>8.3985527046991758E-3</v>
      </c>
      <c r="AK16" s="17">
        <v>3.4858300919397248E-2</v>
      </c>
      <c r="AL16" s="17">
        <v>1.7950694758441979E-2</v>
      </c>
      <c r="AM16" s="17">
        <v>1.1372925104522079E-2</v>
      </c>
      <c r="AN16" s="17">
        <v>0</v>
      </c>
      <c r="AO16" s="17">
        <v>0</v>
      </c>
      <c r="AP16" s="17">
        <v>2.7014006716510941E-2</v>
      </c>
      <c r="AQ16" s="17">
        <v>0.2226120740344345</v>
      </c>
      <c r="AS16" s="17">
        <v>1.8068057864209241E-2</v>
      </c>
      <c r="AT16" s="17">
        <v>3.4121750580773019E-2</v>
      </c>
      <c r="AU16" s="17">
        <v>1.064355141881909E-2</v>
      </c>
      <c r="AV16" s="17">
        <v>3.4762029066700458E-2</v>
      </c>
      <c r="AW16" s="17">
        <v>2.3461818685528359E-2</v>
      </c>
      <c r="AX16" s="17">
        <v>0</v>
      </c>
      <c r="AY16" s="17">
        <v>0.43620899653817702</v>
      </c>
      <c r="AZ16" s="17">
        <v>0.11443242359504389</v>
      </c>
      <c r="BB16" s="17">
        <v>1.7680806478743032E-2</v>
      </c>
      <c r="BC16" s="17">
        <v>2.1093544028598719E-2</v>
      </c>
      <c r="BD16" s="17">
        <v>1.103204311969483E-2</v>
      </c>
      <c r="BE16" s="17">
        <v>2.772146431517818E-2</v>
      </c>
      <c r="BF16" s="17">
        <v>2.6578436445463181E-2</v>
      </c>
      <c r="BG16" s="17">
        <v>0</v>
      </c>
      <c r="BH16" s="17">
        <v>0.20391962303041961</v>
      </c>
      <c r="BI16" s="17">
        <v>0.19695817983741171</v>
      </c>
      <c r="BJ16" s="17">
        <v>4.7322836376740007E-2</v>
      </c>
    </row>
    <row r="18" spans="2:2">
      <c r="B18" t="s">
        <v>307</v>
      </c>
    </row>
    <row r="19" spans="2:2">
      <c r="B19" t="s">
        <v>9</v>
      </c>
    </row>
    <row r="21" spans="2:2">
      <c r="B21"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BL23"/>
  <sheetViews>
    <sheetView showGridLines="0" topLeftCell="A10" workbookViewId="0">
      <pane xSplit="2" topLeftCell="C1" activePane="topRight" state="frozen"/>
      <selection pane="topRight" activeCell="B23" sqref="B23"/>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277</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32.1" customHeight="1">
      <c r="B9" s="20" t="s">
        <v>278</v>
      </c>
      <c r="C9" s="17">
        <v>0.20529903506602759</v>
      </c>
      <c r="D9" s="17">
        <v>0.21237931985908221</v>
      </c>
      <c r="E9" s="17">
        <v>0.24679862630678229</v>
      </c>
      <c r="F9" s="17">
        <v>0.1911850635690816</v>
      </c>
      <c r="G9" s="17">
        <v>0.22281930675275261</v>
      </c>
      <c r="H9" s="17">
        <v>0.17524914530303501</v>
      </c>
      <c r="I9" s="17">
        <v>0.18416814890952549</v>
      </c>
      <c r="K9" s="17">
        <v>0.22150050798581461</v>
      </c>
      <c r="L9" s="17">
        <v>0.19037371881058179</v>
      </c>
      <c r="N9" s="17">
        <v>0.2110624666225849</v>
      </c>
      <c r="O9" s="17">
        <v>0.23919302371560491</v>
      </c>
      <c r="P9" s="17">
        <v>0.2321759722630829</v>
      </c>
      <c r="Q9" s="17">
        <v>0.1909074567280942</v>
      </c>
      <c r="R9" s="17">
        <v>0.2328538376894598</v>
      </c>
      <c r="S9" s="17">
        <v>0.20333355364384001</v>
      </c>
      <c r="T9" s="17">
        <v>0.20890898643434669</v>
      </c>
      <c r="U9" s="17">
        <v>0.21122255557407221</v>
      </c>
      <c r="V9" s="17">
        <v>0.21037986449958809</v>
      </c>
      <c r="W9" s="17">
        <v>0.207229994705733</v>
      </c>
      <c r="X9" s="17">
        <v>0.15466359773860541</v>
      </c>
      <c r="Y9" s="17">
        <v>0.20419527167836671</v>
      </c>
      <c r="AA9" s="17">
        <v>0.36255497576586398</v>
      </c>
      <c r="AB9" s="17">
        <v>0.2279492392715039</v>
      </c>
      <c r="AC9" s="17">
        <v>0.18771913381709379</v>
      </c>
      <c r="AD9" s="17">
        <v>0.25180407501639829</v>
      </c>
      <c r="AE9" s="17">
        <v>0.1958694375211712</v>
      </c>
      <c r="AF9" s="17">
        <v>0.1832353830614421</v>
      </c>
      <c r="AG9" s="17">
        <v>0.21273018590460921</v>
      </c>
      <c r="AH9" s="17">
        <v>0.2331626183030174</v>
      </c>
      <c r="AI9" s="17">
        <v>0.22310980698640731</v>
      </c>
      <c r="AJ9" s="17">
        <v>0.2248858225413696</v>
      </c>
      <c r="AK9" s="17">
        <v>0.22710824725234549</v>
      </c>
      <c r="AL9" s="17">
        <v>0.1244261402062167</v>
      </c>
      <c r="AM9" s="17">
        <v>0.17005828157895941</v>
      </c>
      <c r="AN9" s="17">
        <v>9.4068984453230642E-2</v>
      </c>
      <c r="AO9" s="17">
        <v>0.23432131794393879</v>
      </c>
      <c r="AP9" s="17">
        <v>0.22263779071309739</v>
      </c>
      <c r="AQ9" s="17">
        <v>0.13259604897817329</v>
      </c>
      <c r="AS9" s="17">
        <v>0.1952974010978166</v>
      </c>
      <c r="AT9" s="17">
        <v>0.2353253398725543</v>
      </c>
      <c r="AU9" s="17">
        <v>0.18496533162785869</v>
      </c>
      <c r="AV9" s="17">
        <v>0.22985046601855791</v>
      </c>
      <c r="AW9" s="17">
        <v>0.20130466875015429</v>
      </c>
      <c r="AX9" s="17">
        <v>0.20644228481599361</v>
      </c>
      <c r="AY9" s="17">
        <v>0.16602334310670289</v>
      </c>
      <c r="AZ9" s="17">
        <v>0.16877729799214439</v>
      </c>
      <c r="BB9" s="17">
        <v>0.2029462990265222</v>
      </c>
      <c r="BC9" s="17">
        <v>0.24959047322966171</v>
      </c>
      <c r="BD9" s="17">
        <v>0.1812718329075938</v>
      </c>
      <c r="BE9" s="17">
        <v>0.24082036370518031</v>
      </c>
      <c r="BF9" s="17">
        <v>0.20733535371890499</v>
      </c>
      <c r="BG9" s="17">
        <v>0.23272780116945571</v>
      </c>
      <c r="BH9" s="17">
        <v>0.1434589955916295</v>
      </c>
      <c r="BI9" s="17">
        <v>0.14686352078275591</v>
      </c>
      <c r="BJ9" s="17">
        <v>0.1669754936130442</v>
      </c>
    </row>
    <row r="10" spans="2:64" ht="45.95" customHeight="1">
      <c r="B10" s="20" t="s">
        <v>279</v>
      </c>
      <c r="C10" s="17">
        <v>0.16898594699127459</v>
      </c>
      <c r="D10" s="17">
        <v>0.23178526983301409</v>
      </c>
      <c r="E10" s="17">
        <v>0.2606268344623337</v>
      </c>
      <c r="F10" s="17">
        <v>0.18172401003699809</v>
      </c>
      <c r="G10" s="17">
        <v>0.1475808650085137</v>
      </c>
      <c r="H10" s="17">
        <v>0.13073495081151601</v>
      </c>
      <c r="I10" s="17">
        <v>8.5653482729252009E-2</v>
      </c>
      <c r="K10" s="17">
        <v>0.18857989638991129</v>
      </c>
      <c r="L10" s="17">
        <v>0.15058381178037211</v>
      </c>
      <c r="N10" s="17">
        <v>0.1784362396868529</v>
      </c>
      <c r="O10" s="17">
        <v>0.14364904161671699</v>
      </c>
      <c r="P10" s="17">
        <v>0.1080546250100934</v>
      </c>
      <c r="Q10" s="17">
        <v>0.14210281337982261</v>
      </c>
      <c r="R10" s="17">
        <v>0.18354330138276079</v>
      </c>
      <c r="S10" s="17">
        <v>0.19715585762053359</v>
      </c>
      <c r="T10" s="17">
        <v>0.1387650157226783</v>
      </c>
      <c r="U10" s="17">
        <v>0.1278594708441966</v>
      </c>
      <c r="V10" s="17">
        <v>0.17302639696722841</v>
      </c>
      <c r="W10" s="17">
        <v>0.2384292121762005</v>
      </c>
      <c r="X10" s="17">
        <v>0.15962862984950529</v>
      </c>
      <c r="Y10" s="17">
        <v>0.13315381995209261</v>
      </c>
      <c r="AA10" s="17">
        <v>0.18903470846278669</v>
      </c>
      <c r="AB10" s="17">
        <v>0.23922105864899201</v>
      </c>
      <c r="AC10" s="17">
        <v>0.17313743369369419</v>
      </c>
      <c r="AD10" s="17">
        <v>0.18475766561665449</v>
      </c>
      <c r="AE10" s="17">
        <v>0.1574567473547766</v>
      </c>
      <c r="AF10" s="17">
        <v>0.15146756576614831</v>
      </c>
      <c r="AG10" s="17">
        <v>0.15599358920234249</v>
      </c>
      <c r="AH10" s="17">
        <v>0.14227702372063761</v>
      </c>
      <c r="AI10" s="17">
        <v>0.17097047419161029</v>
      </c>
      <c r="AJ10" s="17">
        <v>0.1125341726884907</v>
      </c>
      <c r="AK10" s="17">
        <v>0.16348922740259039</v>
      </c>
      <c r="AL10" s="17">
        <v>0.1408280221188199</v>
      </c>
      <c r="AM10" s="17">
        <v>0.21514685159594471</v>
      </c>
      <c r="AN10" s="17">
        <v>0.14930598965319189</v>
      </c>
      <c r="AO10" s="17">
        <v>0.28992575269445131</v>
      </c>
      <c r="AP10" s="17">
        <v>0.21083296220029049</v>
      </c>
      <c r="AQ10" s="17">
        <v>0.13959932797025179</v>
      </c>
      <c r="AS10" s="17">
        <v>0.15922007128836299</v>
      </c>
      <c r="AT10" s="17">
        <v>0.16884980921495549</v>
      </c>
      <c r="AU10" s="17">
        <v>0.14261978299788819</v>
      </c>
      <c r="AV10" s="17">
        <v>0.20180498718987039</v>
      </c>
      <c r="AW10" s="17">
        <v>0.19573666102997189</v>
      </c>
      <c r="AX10" s="17">
        <v>0.24065956092546439</v>
      </c>
      <c r="AY10" s="17">
        <v>0.11318954608360821</v>
      </c>
      <c r="AZ10" s="17">
        <v>0.15685556622165961</v>
      </c>
      <c r="BB10" s="17">
        <v>0.18695381692711899</v>
      </c>
      <c r="BC10" s="17">
        <v>0.2053965021698782</v>
      </c>
      <c r="BD10" s="17">
        <v>0.14599481151973989</v>
      </c>
      <c r="BE10" s="17">
        <v>0.15154070395378061</v>
      </c>
      <c r="BF10" s="17">
        <v>0.17708526741997019</v>
      </c>
      <c r="BG10" s="17">
        <v>0.24518579388964629</v>
      </c>
      <c r="BH10" s="17">
        <v>0.1276210292900479</v>
      </c>
      <c r="BI10" s="17">
        <v>0.11143317736208561</v>
      </c>
      <c r="BJ10" s="17">
        <v>0.14426625698281581</v>
      </c>
    </row>
    <row r="11" spans="2:64" ht="74.099999999999994" customHeight="1">
      <c r="B11" s="20" t="s">
        <v>280</v>
      </c>
      <c r="C11" s="17">
        <v>0.19005456325743211</v>
      </c>
      <c r="D11" s="17">
        <v>0.23809083831296629</v>
      </c>
      <c r="E11" s="17">
        <v>0.2027376825748759</v>
      </c>
      <c r="F11" s="17">
        <v>0.20075819849903481</v>
      </c>
      <c r="G11" s="17">
        <v>0.17466067648145489</v>
      </c>
      <c r="H11" s="17">
        <v>0.18130172940895881</v>
      </c>
      <c r="I11" s="17">
        <v>0.15778555153879481</v>
      </c>
      <c r="K11" s="17">
        <v>0.22226627761927531</v>
      </c>
      <c r="L11" s="17">
        <v>0.15941312184070461</v>
      </c>
      <c r="N11" s="17">
        <v>0.25823512821737032</v>
      </c>
      <c r="O11" s="17">
        <v>0.1757045612514031</v>
      </c>
      <c r="P11" s="17">
        <v>0.19287024995071661</v>
      </c>
      <c r="Q11" s="17">
        <v>0.16758009162513299</v>
      </c>
      <c r="R11" s="17">
        <v>0.1654003277015422</v>
      </c>
      <c r="S11" s="17">
        <v>0.18157023236598269</v>
      </c>
      <c r="T11" s="17">
        <v>0.19023932926812581</v>
      </c>
      <c r="U11" s="17">
        <v>0.1985506003744722</v>
      </c>
      <c r="V11" s="17">
        <v>0.20478492502522719</v>
      </c>
      <c r="W11" s="17">
        <v>0.18106431776532181</v>
      </c>
      <c r="X11" s="17">
        <v>0.1683242906538539</v>
      </c>
      <c r="Y11" s="17">
        <v>0.19545519600176589</v>
      </c>
      <c r="AA11" s="17">
        <v>9.0223927478397595E-2</v>
      </c>
      <c r="AB11" s="17">
        <v>0.14240873526963371</v>
      </c>
      <c r="AC11" s="17">
        <v>0.2232856117415786</v>
      </c>
      <c r="AD11" s="17">
        <v>0.1705580625234964</v>
      </c>
      <c r="AE11" s="17">
        <v>0.1980923827175253</v>
      </c>
      <c r="AF11" s="17">
        <v>0.1616157514322753</v>
      </c>
      <c r="AG11" s="17">
        <v>0.1791193710486205</v>
      </c>
      <c r="AH11" s="17">
        <v>0.17681991607662401</v>
      </c>
      <c r="AI11" s="17">
        <v>0.16568566343753199</v>
      </c>
      <c r="AJ11" s="17">
        <v>0.21530948971437869</v>
      </c>
      <c r="AK11" s="17">
        <v>0.20486116587521261</v>
      </c>
      <c r="AL11" s="17">
        <v>0.2858813280949466</v>
      </c>
      <c r="AM11" s="17">
        <v>0.22973179951358461</v>
      </c>
      <c r="AN11" s="17">
        <v>0.29150269599465789</v>
      </c>
      <c r="AO11" s="17">
        <v>0.1782517143732813</v>
      </c>
      <c r="AP11" s="17">
        <v>0.19968987491105511</v>
      </c>
      <c r="AQ11" s="17">
        <v>0.10223783190304141</v>
      </c>
      <c r="AS11" s="17">
        <v>0.20377273200334911</v>
      </c>
      <c r="AT11" s="17">
        <v>0.21202337705605651</v>
      </c>
      <c r="AU11" s="17">
        <v>0.20600398373392481</v>
      </c>
      <c r="AV11" s="17">
        <v>0.21725156426951719</v>
      </c>
      <c r="AW11" s="17">
        <v>0.1884267409605877</v>
      </c>
      <c r="AX11" s="17">
        <v>0.2415595674995128</v>
      </c>
      <c r="AY11" s="17">
        <v>7.530900236350932E-2</v>
      </c>
      <c r="AZ11" s="17">
        <v>0.12745797361543129</v>
      </c>
      <c r="BB11" s="17">
        <v>0.20798079523084059</v>
      </c>
      <c r="BC11" s="17">
        <v>0.2215977658582956</v>
      </c>
      <c r="BD11" s="17">
        <v>0.20989583593793421</v>
      </c>
      <c r="BE11" s="17">
        <v>0.17952669006700739</v>
      </c>
      <c r="BF11" s="17">
        <v>0.18779323803609721</v>
      </c>
      <c r="BG11" s="17">
        <v>0.30390429436173211</v>
      </c>
      <c r="BH11" s="17">
        <v>9.310335622339741E-2</v>
      </c>
      <c r="BI11" s="17">
        <v>0.15710281092087131</v>
      </c>
      <c r="BJ11" s="17">
        <v>0.15500653624519239</v>
      </c>
    </row>
    <row r="12" spans="2:64" ht="60" customHeight="1">
      <c r="B12" s="20" t="s">
        <v>281</v>
      </c>
      <c r="C12" s="17">
        <v>0.35496944223123472</v>
      </c>
      <c r="D12" s="17">
        <v>0.25183459386029172</v>
      </c>
      <c r="E12" s="17">
        <v>0.30334474739410011</v>
      </c>
      <c r="F12" s="17">
        <v>0.3305362370217455</v>
      </c>
      <c r="G12" s="17">
        <v>0.34274807831207871</v>
      </c>
      <c r="H12" s="17">
        <v>0.45765922905691542</v>
      </c>
      <c r="I12" s="17">
        <v>0.42572484810344541</v>
      </c>
      <c r="K12" s="17">
        <v>0.33674739965489531</v>
      </c>
      <c r="L12" s="17">
        <v>0.37096769863992102</v>
      </c>
      <c r="N12" s="17">
        <v>0.35672341014028441</v>
      </c>
      <c r="O12" s="17">
        <v>0.36149745846443399</v>
      </c>
      <c r="P12" s="17">
        <v>0.31449884837003922</v>
      </c>
      <c r="Q12" s="17">
        <v>0.41927566222751061</v>
      </c>
      <c r="R12" s="17">
        <v>0.36127030002714972</v>
      </c>
      <c r="S12" s="17">
        <v>0.37481489469412538</v>
      </c>
      <c r="T12" s="17">
        <v>0.3442848304043773</v>
      </c>
      <c r="U12" s="17">
        <v>0.33488818437549472</v>
      </c>
      <c r="V12" s="17">
        <v>0.33820920972549368</v>
      </c>
      <c r="W12" s="17">
        <v>0.31501842419709558</v>
      </c>
      <c r="X12" s="17">
        <v>0.35200577588726639</v>
      </c>
      <c r="Y12" s="17">
        <v>0.44068057157641061</v>
      </c>
      <c r="AA12" s="17">
        <v>0.21470062109684279</v>
      </c>
      <c r="AB12" s="17">
        <v>0.24162925457153189</v>
      </c>
      <c r="AC12" s="17">
        <v>0.33851930829291782</v>
      </c>
      <c r="AD12" s="17">
        <v>0.43399481907446807</v>
      </c>
      <c r="AE12" s="17">
        <v>0.42443056432815818</v>
      </c>
      <c r="AF12" s="17">
        <v>0.32454244212224048</v>
      </c>
      <c r="AG12" s="17">
        <v>0.35598181189650369</v>
      </c>
      <c r="AH12" s="17">
        <v>0.34410768094870131</v>
      </c>
      <c r="AI12" s="17">
        <v>0.34845614283057103</v>
      </c>
      <c r="AJ12" s="17">
        <v>0.42881331258357019</v>
      </c>
      <c r="AK12" s="17">
        <v>0.39827759511990102</v>
      </c>
      <c r="AL12" s="17">
        <v>0.38953152850509881</v>
      </c>
      <c r="AM12" s="17">
        <v>0.34380228900787307</v>
      </c>
      <c r="AN12" s="17">
        <v>0.33842764038471179</v>
      </c>
      <c r="AO12" s="17">
        <v>0.39062465468993091</v>
      </c>
      <c r="AP12" s="17">
        <v>0.25258249556628332</v>
      </c>
      <c r="AQ12" s="17">
        <v>0.33093985821841382</v>
      </c>
      <c r="AS12" s="17">
        <v>0.34843699363827518</v>
      </c>
      <c r="AT12" s="17">
        <v>0.38128687010919871</v>
      </c>
      <c r="AU12" s="17">
        <v>0.49085099868825172</v>
      </c>
      <c r="AV12" s="17">
        <v>0.33430655223377381</v>
      </c>
      <c r="AW12" s="17">
        <v>0.30905721765069682</v>
      </c>
      <c r="AX12" s="17">
        <v>0.28897739275240381</v>
      </c>
      <c r="AY12" s="17">
        <v>0.2038782532551249</v>
      </c>
      <c r="AZ12" s="17">
        <v>0.31756029499641031</v>
      </c>
      <c r="BB12" s="17">
        <v>0.35382930143088948</v>
      </c>
      <c r="BC12" s="17">
        <v>0.32184170061247269</v>
      </c>
      <c r="BD12" s="17">
        <v>0.46276250821874931</v>
      </c>
      <c r="BE12" s="17">
        <v>0.40542174056052188</v>
      </c>
      <c r="BF12" s="17">
        <v>0.32871928435902192</v>
      </c>
      <c r="BG12" s="17">
        <v>0.27173879978912718</v>
      </c>
      <c r="BH12" s="17">
        <v>0.29072798115217618</v>
      </c>
      <c r="BI12" s="17">
        <v>0.40686897642419062</v>
      </c>
      <c r="BJ12" s="17">
        <v>0.33873870959946589</v>
      </c>
    </row>
    <row r="13" spans="2:64" ht="32.1" customHeight="1">
      <c r="B13" s="20" t="s">
        <v>282</v>
      </c>
      <c r="C13" s="17">
        <v>0.22643401308715511</v>
      </c>
      <c r="D13" s="17">
        <v>0.17181442980248399</v>
      </c>
      <c r="E13" s="17">
        <v>0.2292100354572808</v>
      </c>
      <c r="F13" s="17">
        <v>0.28362695253903131</v>
      </c>
      <c r="G13" s="17">
        <v>0.28200919633266891</v>
      </c>
      <c r="H13" s="17">
        <v>0.22678588952675369</v>
      </c>
      <c r="I13" s="17">
        <v>0.16879855771961169</v>
      </c>
      <c r="K13" s="17">
        <v>0.22733968697395249</v>
      </c>
      <c r="L13" s="17">
        <v>0.22655263402097739</v>
      </c>
      <c r="N13" s="17">
        <v>0.21662618583750701</v>
      </c>
      <c r="O13" s="17">
        <v>0.2054232636114092</v>
      </c>
      <c r="P13" s="17">
        <v>0.25150980209747931</v>
      </c>
      <c r="Q13" s="17">
        <v>0.19998413376984181</v>
      </c>
      <c r="R13" s="17">
        <v>0.24028127068001601</v>
      </c>
      <c r="S13" s="17">
        <v>0.25737843901664947</v>
      </c>
      <c r="T13" s="17">
        <v>0.23549284116357991</v>
      </c>
      <c r="U13" s="17">
        <v>0.20706279092705421</v>
      </c>
      <c r="V13" s="17">
        <v>0.2211899252230429</v>
      </c>
      <c r="W13" s="17">
        <v>0.2523265405353084</v>
      </c>
      <c r="X13" s="17">
        <v>0.19851131524217569</v>
      </c>
      <c r="Y13" s="17">
        <v>0.21274116598394699</v>
      </c>
      <c r="AA13" s="17">
        <v>8.9583252234701871E-2</v>
      </c>
      <c r="AB13" s="17">
        <v>0.22507413565564949</v>
      </c>
      <c r="AC13" s="17">
        <v>0.24037613332620911</v>
      </c>
      <c r="AD13" s="17">
        <v>0.27660314706395878</v>
      </c>
      <c r="AE13" s="17">
        <v>0.22977396386541341</v>
      </c>
      <c r="AF13" s="17">
        <v>0.21930764231839781</v>
      </c>
      <c r="AG13" s="17">
        <v>0.2001459721022715</v>
      </c>
      <c r="AH13" s="17">
        <v>0.18319263603640509</v>
      </c>
      <c r="AI13" s="17">
        <v>0.21333803979032021</v>
      </c>
      <c r="AJ13" s="17">
        <v>0.2135868225398459</v>
      </c>
      <c r="AK13" s="17">
        <v>0.21534648537810039</v>
      </c>
      <c r="AL13" s="17">
        <v>0.22825515380665071</v>
      </c>
      <c r="AM13" s="17">
        <v>0.25230483798952558</v>
      </c>
      <c r="AN13" s="17">
        <v>0.31053040018843309</v>
      </c>
      <c r="AO13" s="17">
        <v>0.29285211345762829</v>
      </c>
      <c r="AP13" s="17">
        <v>0.30012121383181228</v>
      </c>
      <c r="AQ13" s="17">
        <v>0.1856877785965696</v>
      </c>
      <c r="AS13" s="17">
        <v>0.2185622697615815</v>
      </c>
      <c r="AT13" s="17">
        <v>0.25296709470041367</v>
      </c>
      <c r="AU13" s="17">
        <v>0.17007292928698309</v>
      </c>
      <c r="AV13" s="17">
        <v>0.2138461460154242</v>
      </c>
      <c r="AW13" s="17">
        <v>0.23297700247520109</v>
      </c>
      <c r="AX13" s="17">
        <v>0.1816168707744738</v>
      </c>
      <c r="AY13" s="17">
        <v>0.13142228812320861</v>
      </c>
      <c r="AZ13" s="17">
        <v>0.23640225412429131</v>
      </c>
      <c r="BB13" s="17">
        <v>0.2248399324376848</v>
      </c>
      <c r="BC13" s="17">
        <v>0.26960201787127519</v>
      </c>
      <c r="BD13" s="17">
        <v>0.21344978021283589</v>
      </c>
      <c r="BE13" s="17">
        <v>0.23727111776890311</v>
      </c>
      <c r="BF13" s="17">
        <v>0.2164266958315865</v>
      </c>
      <c r="BG13" s="17">
        <v>0.1906284585807668</v>
      </c>
      <c r="BH13" s="17">
        <v>0.19264869118093611</v>
      </c>
      <c r="BI13" s="17">
        <v>0.2064118566900032</v>
      </c>
      <c r="BJ13" s="17">
        <v>0.2174594444145192</v>
      </c>
    </row>
    <row r="14" spans="2:64" ht="32.1" customHeight="1">
      <c r="B14" s="20" t="s">
        <v>283</v>
      </c>
      <c r="C14" s="17">
        <v>0.2407253219172287</v>
      </c>
      <c r="D14" s="17">
        <v>0.20910903732018929</v>
      </c>
      <c r="E14" s="17">
        <v>0.24436018277378421</v>
      </c>
      <c r="F14" s="17">
        <v>0.24875623345939729</v>
      </c>
      <c r="G14" s="17">
        <v>0.2868488569708641</v>
      </c>
      <c r="H14" s="17">
        <v>0.26616250917513218</v>
      </c>
      <c r="I14" s="17">
        <v>0.19774665489356771</v>
      </c>
      <c r="K14" s="17">
        <v>0.25639850489022298</v>
      </c>
      <c r="L14" s="17">
        <v>0.22539122284580099</v>
      </c>
      <c r="N14" s="17">
        <v>0.20573878034765661</v>
      </c>
      <c r="O14" s="17">
        <v>0.26960319781413428</v>
      </c>
      <c r="P14" s="17">
        <v>0.26979859135562362</v>
      </c>
      <c r="Q14" s="17">
        <v>0.23367412093390841</v>
      </c>
      <c r="R14" s="17">
        <v>0.2370943237319684</v>
      </c>
      <c r="S14" s="17">
        <v>0.23392196430885351</v>
      </c>
      <c r="T14" s="17">
        <v>0.27569766453423161</v>
      </c>
      <c r="U14" s="17">
        <v>0.22957448565375299</v>
      </c>
      <c r="V14" s="17">
        <v>0.21285833073440011</v>
      </c>
      <c r="W14" s="17">
        <v>0.24609923882716531</v>
      </c>
      <c r="X14" s="17">
        <v>0.25791360861741419</v>
      </c>
      <c r="Y14" s="17">
        <v>0.24224584629591461</v>
      </c>
      <c r="AA14" s="17">
        <v>0.23693144548729511</v>
      </c>
      <c r="AB14" s="17">
        <v>0.29570939897657789</v>
      </c>
      <c r="AC14" s="17">
        <v>0.17105444655282839</v>
      </c>
      <c r="AD14" s="17">
        <v>0.24030625960990989</v>
      </c>
      <c r="AE14" s="17">
        <v>0.22775488952540821</v>
      </c>
      <c r="AF14" s="17">
        <v>0.28732159657559758</v>
      </c>
      <c r="AG14" s="17">
        <v>0.2162145860778425</v>
      </c>
      <c r="AH14" s="17">
        <v>0.23321582896512449</v>
      </c>
      <c r="AI14" s="17">
        <v>0.17383784617599279</v>
      </c>
      <c r="AJ14" s="17">
        <v>0.2403512093550399</v>
      </c>
      <c r="AK14" s="17">
        <v>0.26686021053225611</v>
      </c>
      <c r="AL14" s="17">
        <v>0.25626555335743861</v>
      </c>
      <c r="AM14" s="17">
        <v>0.2350133696681472</v>
      </c>
      <c r="AN14" s="17">
        <v>0.19743361248874611</v>
      </c>
      <c r="AO14" s="17">
        <v>0.29086395639601709</v>
      </c>
      <c r="AP14" s="17">
        <v>0.29898916887927218</v>
      </c>
      <c r="AQ14" s="17">
        <v>0.18772551288001241</v>
      </c>
      <c r="AS14" s="17">
        <v>0.23019541518273651</v>
      </c>
      <c r="AT14" s="17">
        <v>0.26260178366745118</v>
      </c>
      <c r="AU14" s="17">
        <v>0.23844527618631339</v>
      </c>
      <c r="AV14" s="17">
        <v>0.2353496455989065</v>
      </c>
      <c r="AW14" s="17">
        <v>0.2298659926143882</v>
      </c>
      <c r="AX14" s="17">
        <v>0.28571489329481953</v>
      </c>
      <c r="AY14" s="17">
        <v>0.14983789457493621</v>
      </c>
      <c r="AZ14" s="17">
        <v>0.22864255436632031</v>
      </c>
      <c r="BB14" s="17">
        <v>0.2448261128295649</v>
      </c>
      <c r="BC14" s="17">
        <v>0.2621795840094</v>
      </c>
      <c r="BD14" s="17">
        <v>0.27842630564703358</v>
      </c>
      <c r="BE14" s="17">
        <v>0.2362214927041264</v>
      </c>
      <c r="BF14" s="17">
        <v>0.25206006129186259</v>
      </c>
      <c r="BG14" s="17">
        <v>0.23126205082286</v>
      </c>
      <c r="BH14" s="17">
        <v>0.2067938347360293</v>
      </c>
      <c r="BI14" s="17">
        <v>0.156153754831304</v>
      </c>
      <c r="BJ14" s="17">
        <v>0.2522131611885472</v>
      </c>
    </row>
    <row r="15" spans="2:64" ht="45.95" customHeight="1">
      <c r="B15" s="20" t="s">
        <v>284</v>
      </c>
      <c r="C15" s="17">
        <v>0.30622631928352789</v>
      </c>
      <c r="D15" s="17">
        <v>0.28594419740173083</v>
      </c>
      <c r="E15" s="17">
        <v>0.28932923339181488</v>
      </c>
      <c r="F15" s="17">
        <v>0.28948152556918322</v>
      </c>
      <c r="G15" s="17">
        <v>0.29278309151655801</v>
      </c>
      <c r="H15" s="17">
        <v>0.30670955899538033</v>
      </c>
      <c r="I15" s="17">
        <v>0.35739997562262898</v>
      </c>
      <c r="K15" s="17">
        <v>0.30284776379927142</v>
      </c>
      <c r="L15" s="17">
        <v>0.30873817353695732</v>
      </c>
      <c r="N15" s="17">
        <v>0.33475010524162202</v>
      </c>
      <c r="O15" s="17">
        <v>0.33595259632998958</v>
      </c>
      <c r="P15" s="17">
        <v>0.29967403434102752</v>
      </c>
      <c r="Q15" s="17">
        <v>0.24905659833683241</v>
      </c>
      <c r="R15" s="17">
        <v>0.3132882329514004</v>
      </c>
      <c r="S15" s="17">
        <v>0.28523274177561508</v>
      </c>
      <c r="T15" s="17">
        <v>0.29883439401766482</v>
      </c>
      <c r="U15" s="17">
        <v>0.32322725823196258</v>
      </c>
      <c r="V15" s="17">
        <v>0.32694200119418521</v>
      </c>
      <c r="W15" s="17">
        <v>0.27512761432238098</v>
      </c>
      <c r="X15" s="17">
        <v>0.33383898957027769</v>
      </c>
      <c r="Y15" s="17">
        <v>0.28086208051492251</v>
      </c>
      <c r="AA15" s="17">
        <v>0.15379153682254021</v>
      </c>
      <c r="AB15" s="17">
        <v>0.23617224687162569</v>
      </c>
      <c r="AC15" s="17">
        <v>0.29274405229730449</v>
      </c>
      <c r="AD15" s="17">
        <v>0.25632779999273581</v>
      </c>
      <c r="AE15" s="17">
        <v>0.25523748814333952</v>
      </c>
      <c r="AF15" s="17">
        <v>0.30183829390153821</v>
      </c>
      <c r="AG15" s="17">
        <v>0.33807163119510658</v>
      </c>
      <c r="AH15" s="17">
        <v>0.33419541462346408</v>
      </c>
      <c r="AI15" s="17">
        <v>0.28738766098748803</v>
      </c>
      <c r="AJ15" s="17">
        <v>0.40279394304878752</v>
      </c>
      <c r="AK15" s="17">
        <v>0.30969225638156589</v>
      </c>
      <c r="AL15" s="17">
        <v>0.28258578583502453</v>
      </c>
      <c r="AM15" s="17">
        <v>0.38610098285967243</v>
      </c>
      <c r="AN15" s="17">
        <v>0.42353812523388201</v>
      </c>
      <c r="AO15" s="17">
        <v>0.25699700041525297</v>
      </c>
      <c r="AP15" s="17">
        <v>0.34930480999269181</v>
      </c>
      <c r="AQ15" s="17">
        <v>0.28061815763415132</v>
      </c>
      <c r="AS15" s="17">
        <v>0.32717162482086232</v>
      </c>
      <c r="AT15" s="17">
        <v>0.33943694465368429</v>
      </c>
      <c r="AU15" s="17">
        <v>0.36999893972270831</v>
      </c>
      <c r="AV15" s="17">
        <v>0.31374313367919071</v>
      </c>
      <c r="AW15" s="17">
        <v>0.199967127968635</v>
      </c>
      <c r="AX15" s="17">
        <v>0.32682776936058389</v>
      </c>
      <c r="AY15" s="17">
        <v>0.14537827715462159</v>
      </c>
      <c r="AZ15" s="17">
        <v>0.28784744340106611</v>
      </c>
      <c r="BB15" s="17">
        <v>0.2933810316445013</v>
      </c>
      <c r="BC15" s="17">
        <v>0.33956575319789628</v>
      </c>
      <c r="BD15" s="17">
        <v>0.37033208641509618</v>
      </c>
      <c r="BE15" s="17">
        <v>0.33122107103986798</v>
      </c>
      <c r="BF15" s="17">
        <v>0.2259374800778397</v>
      </c>
      <c r="BG15" s="17">
        <v>0.30816256324495289</v>
      </c>
      <c r="BH15" s="17">
        <v>0.24861646878501631</v>
      </c>
      <c r="BI15" s="17">
        <v>0.3698161768806581</v>
      </c>
      <c r="BJ15" s="17">
        <v>0.40066702270900328</v>
      </c>
    </row>
    <row r="16" spans="2:64" ht="60" customHeight="1">
      <c r="B16" s="20" t="s">
        <v>285</v>
      </c>
      <c r="C16" s="17">
        <v>0.14587513661230209</v>
      </c>
      <c r="D16" s="17">
        <v>0.20054501084199489</v>
      </c>
      <c r="E16" s="17">
        <v>0.20434311083983511</v>
      </c>
      <c r="F16" s="17">
        <v>0.16693652118778801</v>
      </c>
      <c r="G16" s="17">
        <v>0.1145200872719888</v>
      </c>
      <c r="H16" s="17">
        <v>0.12311849845662889</v>
      </c>
      <c r="I16" s="17">
        <v>8.5876556868964976E-2</v>
      </c>
      <c r="K16" s="17">
        <v>0.1524776771621969</v>
      </c>
      <c r="L16" s="17">
        <v>0.14006845672641099</v>
      </c>
      <c r="N16" s="17">
        <v>0.14257482870227359</v>
      </c>
      <c r="O16" s="17">
        <v>0.17382969457376329</v>
      </c>
      <c r="P16" s="17">
        <v>0.15284499670307469</v>
      </c>
      <c r="Q16" s="17">
        <v>0.1904062769375322</v>
      </c>
      <c r="R16" s="17">
        <v>0.14520007299120699</v>
      </c>
      <c r="S16" s="17">
        <v>0.1616411677961041</v>
      </c>
      <c r="T16" s="17">
        <v>0.1527176614280083</v>
      </c>
      <c r="U16" s="17">
        <v>0.1391595134477549</v>
      </c>
      <c r="V16" s="17">
        <v>0.1064525356981246</v>
      </c>
      <c r="W16" s="17">
        <v>0.17457821407783999</v>
      </c>
      <c r="X16" s="17">
        <v>0.1339956680518567</v>
      </c>
      <c r="Y16" s="17">
        <v>0.1124855171917145</v>
      </c>
      <c r="AA16" s="17">
        <v>0.120741538087731</v>
      </c>
      <c r="AB16" s="17">
        <v>0.20495067627815661</v>
      </c>
      <c r="AC16" s="17">
        <v>0.1790005404235421</v>
      </c>
      <c r="AD16" s="17">
        <v>9.8342796511989905E-2</v>
      </c>
      <c r="AE16" s="17">
        <v>0.19610929099525801</v>
      </c>
      <c r="AF16" s="17">
        <v>0.15134688470848351</v>
      </c>
      <c r="AG16" s="17">
        <v>0.1026736439516744</v>
      </c>
      <c r="AH16" s="17">
        <v>0.11802126996027509</v>
      </c>
      <c r="AI16" s="17">
        <v>0.15447338430579771</v>
      </c>
      <c r="AJ16" s="17">
        <v>7.0561465911899351E-2</v>
      </c>
      <c r="AK16" s="17">
        <v>0.16265435973363049</v>
      </c>
      <c r="AL16" s="17">
        <v>0.15008640084892891</v>
      </c>
      <c r="AM16" s="17">
        <v>0.1902898507875512</v>
      </c>
      <c r="AN16" s="17">
        <v>0.1191184699169666</v>
      </c>
      <c r="AO16" s="17">
        <v>9.5451274947070619E-2</v>
      </c>
      <c r="AP16" s="17">
        <v>0.18366607849837521</v>
      </c>
      <c r="AQ16" s="17">
        <v>0.12142064390121329</v>
      </c>
      <c r="AS16" s="17">
        <v>0.13423319347216989</v>
      </c>
      <c r="AT16" s="17">
        <v>0.15280361168684109</v>
      </c>
      <c r="AU16" s="17">
        <v>0.1211490085953101</v>
      </c>
      <c r="AV16" s="17">
        <v>0.17042306186147479</v>
      </c>
      <c r="AW16" s="17">
        <v>0.1578405891415163</v>
      </c>
      <c r="AX16" s="17">
        <v>0.16267672878074629</v>
      </c>
      <c r="AY16" s="17">
        <v>0.12712058017631861</v>
      </c>
      <c r="AZ16" s="17">
        <v>0.1387546934233671</v>
      </c>
      <c r="BB16" s="17">
        <v>0.1549804979733494</v>
      </c>
      <c r="BC16" s="17">
        <v>0.17278176324404501</v>
      </c>
      <c r="BD16" s="17">
        <v>0.10618191265808261</v>
      </c>
      <c r="BE16" s="17">
        <v>0.16836729951370169</v>
      </c>
      <c r="BF16" s="17">
        <v>0.15899342796466759</v>
      </c>
      <c r="BG16" s="17">
        <v>0.17202438719458529</v>
      </c>
      <c r="BH16" s="17">
        <v>9.821703797261197E-2</v>
      </c>
      <c r="BI16" s="17">
        <v>9.3514029005835261E-2</v>
      </c>
      <c r="BJ16" s="17">
        <v>0.11943185402004609</v>
      </c>
    </row>
    <row r="17" spans="2:62" ht="45.95" customHeight="1">
      <c r="B17" s="20" t="s">
        <v>286</v>
      </c>
      <c r="C17" s="17">
        <v>0.28778436434396998</v>
      </c>
      <c r="D17" s="17">
        <v>0.28571705388112628</v>
      </c>
      <c r="E17" s="17">
        <v>0.26447790492719608</v>
      </c>
      <c r="F17" s="17">
        <v>0.29789426518258488</v>
      </c>
      <c r="G17" s="17">
        <v>0.26106239278349319</v>
      </c>
      <c r="H17" s="17">
        <v>0.32286392130682973</v>
      </c>
      <c r="I17" s="17">
        <v>0.29809842484887789</v>
      </c>
      <c r="K17" s="17">
        <v>0.28039696492285249</v>
      </c>
      <c r="L17" s="17">
        <v>0.29416747952242372</v>
      </c>
      <c r="N17" s="17">
        <v>0.32929694081221311</v>
      </c>
      <c r="O17" s="17">
        <v>0.3483566895658643</v>
      </c>
      <c r="P17" s="17">
        <v>0.26337118293999662</v>
      </c>
      <c r="Q17" s="17">
        <v>0.2012478371879193</v>
      </c>
      <c r="R17" s="17">
        <v>0.34862125734750837</v>
      </c>
      <c r="S17" s="17">
        <v>0.20532304486980091</v>
      </c>
      <c r="T17" s="17">
        <v>0.27188594302568081</v>
      </c>
      <c r="U17" s="17">
        <v>0.3176360103487238</v>
      </c>
      <c r="V17" s="17">
        <v>0.26508906806675869</v>
      </c>
      <c r="W17" s="17">
        <v>0.29095336877577599</v>
      </c>
      <c r="X17" s="17">
        <v>0.28600681225163099</v>
      </c>
      <c r="Y17" s="17">
        <v>0.27956609604709248</v>
      </c>
      <c r="AA17" s="17">
        <v>0.11978732505292319</v>
      </c>
      <c r="AB17" s="17">
        <v>0.1916643710226644</v>
      </c>
      <c r="AC17" s="17">
        <v>0.29771361798577339</v>
      </c>
      <c r="AD17" s="17">
        <v>0.30862411616510632</v>
      </c>
      <c r="AE17" s="17">
        <v>0.27373978317205089</v>
      </c>
      <c r="AF17" s="17">
        <v>0.26722305097888549</v>
      </c>
      <c r="AG17" s="17">
        <v>0.27836667075675481</v>
      </c>
      <c r="AH17" s="17">
        <v>0.32694247565826828</v>
      </c>
      <c r="AI17" s="17">
        <v>0.31462715178536232</v>
      </c>
      <c r="AJ17" s="17">
        <v>0.33496391692058353</v>
      </c>
      <c r="AK17" s="17">
        <v>0.3007626189084297</v>
      </c>
      <c r="AL17" s="17">
        <v>0.36496944088420358</v>
      </c>
      <c r="AM17" s="17">
        <v>0.19147419708288671</v>
      </c>
      <c r="AN17" s="17">
        <v>0.37043787483968083</v>
      </c>
      <c r="AO17" s="17">
        <v>0.33768395349895969</v>
      </c>
      <c r="AP17" s="17">
        <v>0.27249147499373683</v>
      </c>
      <c r="AQ17" s="17">
        <v>0.30597889396740241</v>
      </c>
      <c r="AS17" s="17">
        <v>0.2962585336986987</v>
      </c>
      <c r="AT17" s="17">
        <v>0.30769162020185592</v>
      </c>
      <c r="AU17" s="17">
        <v>0.36959673587475178</v>
      </c>
      <c r="AV17" s="17">
        <v>0.32872268828280587</v>
      </c>
      <c r="AW17" s="17">
        <v>0.1520682540108364</v>
      </c>
      <c r="AX17" s="17">
        <v>0.28031471779007411</v>
      </c>
      <c r="AY17" s="17">
        <v>0.22326475199026821</v>
      </c>
      <c r="AZ17" s="17">
        <v>0.29449809490767997</v>
      </c>
      <c r="BB17" s="17">
        <v>0.30342604006166962</v>
      </c>
      <c r="BC17" s="17">
        <v>0.34397728826127733</v>
      </c>
      <c r="BD17" s="17">
        <v>0.34299449610706612</v>
      </c>
      <c r="BE17" s="17">
        <v>0.3406380710813291</v>
      </c>
      <c r="BF17" s="17">
        <v>0.1875245064573986</v>
      </c>
      <c r="BG17" s="17">
        <v>0.30193359064355368</v>
      </c>
      <c r="BH17" s="17">
        <v>0.2265098503010109</v>
      </c>
      <c r="BI17" s="17">
        <v>0.29607904432775051</v>
      </c>
      <c r="BJ17" s="17">
        <v>0.34419639367332261</v>
      </c>
    </row>
    <row r="18" spans="2:62" ht="18.95" customHeight="1">
      <c r="B18" s="20" t="s">
        <v>253</v>
      </c>
      <c r="C18" s="17">
        <v>0.108064460591793</v>
      </c>
      <c r="D18" s="17">
        <v>6.4794384603092975E-2</v>
      </c>
      <c r="E18" s="17">
        <v>6.2669411929115848E-2</v>
      </c>
      <c r="F18" s="17">
        <v>7.7862030730986437E-2</v>
      </c>
      <c r="G18" s="17">
        <v>9.1745633648437713E-2</v>
      </c>
      <c r="H18" s="17">
        <v>0.12067652234526879</v>
      </c>
      <c r="I18" s="17">
        <v>0.2026434106888913</v>
      </c>
      <c r="K18" s="17">
        <v>9.213078466216558E-2</v>
      </c>
      <c r="L18" s="17">
        <v>0.1241172423649895</v>
      </c>
      <c r="N18" s="17">
        <v>9.4910677638268159E-2</v>
      </c>
      <c r="O18" s="17">
        <v>7.8861666644769346E-2</v>
      </c>
      <c r="P18" s="17">
        <v>0.1167709462583747</v>
      </c>
      <c r="Q18" s="17">
        <v>0.1210110422039947</v>
      </c>
      <c r="R18" s="17">
        <v>9.6213644866528364E-2</v>
      </c>
      <c r="S18" s="17">
        <v>0.1330014435314289</v>
      </c>
      <c r="T18" s="17">
        <v>0.11977614682623799</v>
      </c>
      <c r="U18" s="17">
        <v>0.11905105527226389</v>
      </c>
      <c r="V18" s="17">
        <v>0.13250636370558189</v>
      </c>
      <c r="W18" s="17">
        <v>7.2201069747082361E-2</v>
      </c>
      <c r="X18" s="17">
        <v>0.1324480228991273</v>
      </c>
      <c r="Y18" s="17">
        <v>8.6140624210500644E-2</v>
      </c>
      <c r="AA18" s="17">
        <v>0.21279213018953841</v>
      </c>
      <c r="AB18" s="17">
        <v>6.8508360857394229E-2</v>
      </c>
      <c r="AC18" s="17">
        <v>0.12903309573931551</v>
      </c>
      <c r="AD18" s="17">
        <v>0.1066720434493051</v>
      </c>
      <c r="AE18" s="17">
        <v>8.2856636703704259E-2</v>
      </c>
      <c r="AF18" s="17">
        <v>0.12934766161341521</v>
      </c>
      <c r="AG18" s="17">
        <v>0.1467730738149399</v>
      </c>
      <c r="AH18" s="17">
        <v>0.10759278176904979</v>
      </c>
      <c r="AI18" s="17">
        <v>0.1112161163616929</v>
      </c>
      <c r="AJ18" s="17">
        <v>8.9311350940762993E-2</v>
      </c>
      <c r="AK18" s="17">
        <v>0.1046960500973167</v>
      </c>
      <c r="AL18" s="17">
        <v>7.4452221923461126E-2</v>
      </c>
      <c r="AM18" s="17">
        <v>7.4278160517954203E-2</v>
      </c>
      <c r="AN18" s="17">
        <v>4.7482057671926162E-2</v>
      </c>
      <c r="AO18" s="17">
        <v>7.9643756330448484E-2</v>
      </c>
      <c r="AP18" s="17">
        <v>6.2926217557838615E-2</v>
      </c>
      <c r="AQ18" s="17">
        <v>0.25917181141845402</v>
      </c>
      <c r="AS18" s="17">
        <v>0.12763836383470281</v>
      </c>
      <c r="AT18" s="17">
        <v>5.3730430786645973E-2</v>
      </c>
      <c r="AU18" s="17">
        <v>4.641710795208763E-2</v>
      </c>
      <c r="AV18" s="17">
        <v>6.3047057948364807E-2</v>
      </c>
      <c r="AW18" s="17">
        <v>0.17177031678329011</v>
      </c>
      <c r="AX18" s="17">
        <v>8.4089697042327355E-2</v>
      </c>
      <c r="AY18" s="17">
        <v>0.36807386297259581</v>
      </c>
      <c r="AZ18" s="17">
        <v>0.15681934105234699</v>
      </c>
      <c r="BB18" s="17">
        <v>9.8936494688505197E-2</v>
      </c>
      <c r="BC18" s="17">
        <v>3.4998764028792623E-2</v>
      </c>
      <c r="BD18" s="17">
        <v>4.8362239562545657E-2</v>
      </c>
      <c r="BE18" s="17">
        <v>3.5214730427796638E-2</v>
      </c>
      <c r="BF18" s="17">
        <v>0.16059820857564031</v>
      </c>
      <c r="BG18" s="17">
        <v>7.936440174969718E-2</v>
      </c>
      <c r="BH18" s="17">
        <v>0.23110776270039821</v>
      </c>
      <c r="BI18" s="17">
        <v>0.19956664545395</v>
      </c>
      <c r="BJ18" s="17">
        <v>0.1203362908294104</v>
      </c>
    </row>
    <row r="20" spans="2:62">
      <c r="B20" t="s">
        <v>307</v>
      </c>
    </row>
    <row r="21" spans="2:62">
      <c r="B21" t="s">
        <v>9</v>
      </c>
    </row>
    <row r="23" spans="2:62">
      <c r="B23"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L17"/>
  <sheetViews>
    <sheetView showGridLines="0" workbookViewId="0">
      <pane xSplit="2" topLeftCell="C1" activePane="topRight" state="frozen"/>
      <selection pane="topRight"/>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80</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9.8824056861234424E-2</v>
      </c>
      <c r="D9" s="17">
        <v>8.1584009439490665E-2</v>
      </c>
      <c r="E9" s="17">
        <v>9.006402422026806E-2</v>
      </c>
      <c r="F9" s="17">
        <v>8.937591808324058E-2</v>
      </c>
      <c r="G9" s="17">
        <v>0.10328660175415259</v>
      </c>
      <c r="H9" s="17">
        <v>9.9438591062695689E-2</v>
      </c>
      <c r="I9" s="17">
        <v>0.12090772285764891</v>
      </c>
      <c r="K9" s="17">
        <v>0.12727415039152271</v>
      </c>
      <c r="L9" s="17">
        <v>7.1454809037492142E-2</v>
      </c>
      <c r="N9" s="17">
        <v>0.12466669426146471</v>
      </c>
      <c r="O9" s="17">
        <v>6.392136249296386E-2</v>
      </c>
      <c r="P9" s="17">
        <v>7.6881946706805329E-2</v>
      </c>
      <c r="Q9" s="17">
        <v>7.2302331678788995E-2</v>
      </c>
      <c r="R9" s="17">
        <v>8.2336090115386201E-2</v>
      </c>
      <c r="S9" s="17">
        <v>0.1069867257324958</v>
      </c>
      <c r="T9" s="17">
        <v>7.7743285074100249E-2</v>
      </c>
      <c r="U9" s="17">
        <v>0.1021470338245937</v>
      </c>
      <c r="V9" s="17">
        <v>0.1078955114245924</v>
      </c>
      <c r="W9" s="17">
        <v>0.12644399702613041</v>
      </c>
      <c r="X9" s="17">
        <v>0.1035722950981494</v>
      </c>
      <c r="Y9" s="17">
        <v>7.2779424432213885E-2</v>
      </c>
      <c r="AA9" s="17">
        <v>0</v>
      </c>
      <c r="AB9" s="17">
        <v>4.3977328357705257E-2</v>
      </c>
      <c r="AC9" s="17">
        <v>4.9229815986350851E-2</v>
      </c>
      <c r="AD9" s="17">
        <v>6.9617567130492275E-2</v>
      </c>
      <c r="AE9" s="17">
        <v>7.8377987605533522E-2</v>
      </c>
      <c r="AF9" s="17">
        <v>8.8649427359729305E-2</v>
      </c>
      <c r="AG9" s="17">
        <v>9.1491333442782569E-2</v>
      </c>
      <c r="AH9" s="17">
        <v>9.9487683017610365E-2</v>
      </c>
      <c r="AI9" s="17">
        <v>0.10959962472091</v>
      </c>
      <c r="AJ9" s="17">
        <v>0.1905861859951859</v>
      </c>
      <c r="AK9" s="17">
        <v>0.1119268724697349</v>
      </c>
      <c r="AL9" s="17">
        <v>9.8402359039627296E-2</v>
      </c>
      <c r="AM9" s="17">
        <v>0.16066670997278801</v>
      </c>
      <c r="AN9" s="17">
        <v>0.1533298844221736</v>
      </c>
      <c r="AO9" s="17">
        <v>8.1696080505355415E-2</v>
      </c>
      <c r="AP9" s="17">
        <v>0.1169324301132853</v>
      </c>
      <c r="AQ9" s="17">
        <v>0.15728478131849211</v>
      </c>
      <c r="AS9" s="17">
        <v>0.13683192401658839</v>
      </c>
      <c r="AT9" s="17">
        <v>9.7287319476369524E-2</v>
      </c>
      <c r="AU9" s="17">
        <v>0.1151241626007244</v>
      </c>
      <c r="AV9" s="17">
        <v>9.9751313288383367E-2</v>
      </c>
      <c r="AW9" s="17">
        <v>5.1402664992927907E-2</v>
      </c>
      <c r="AX9" s="17">
        <v>0.12194107704613789</v>
      </c>
      <c r="AY9" s="17">
        <v>0.1481931442439183</v>
      </c>
      <c r="AZ9" s="17">
        <v>7.9432472573640056E-2</v>
      </c>
      <c r="BB9" s="17">
        <v>0.12552149726003081</v>
      </c>
      <c r="BC9" s="17">
        <v>0.1068947977558635</v>
      </c>
      <c r="BD9" s="17">
        <v>0.1168948880018761</v>
      </c>
      <c r="BE9" s="17">
        <v>9.7013602833034548E-2</v>
      </c>
      <c r="BF9" s="17">
        <v>6.0824182013635673E-2</v>
      </c>
      <c r="BG9" s="17">
        <v>7.6655980635857615E-2</v>
      </c>
      <c r="BH9" s="17">
        <v>3.9690952705837099E-2</v>
      </c>
      <c r="BI9" s="17">
        <v>0.1798372926411505</v>
      </c>
      <c r="BJ9" s="17">
        <v>9.5439752757864843E-2</v>
      </c>
    </row>
    <row r="10" spans="2:64" ht="18.95" customHeight="1">
      <c r="B10" s="20" t="s">
        <v>75</v>
      </c>
      <c r="C10" s="17">
        <v>0.111867065101675</v>
      </c>
      <c r="D10" s="17">
        <v>0.1050462706616944</v>
      </c>
      <c r="E10" s="17">
        <v>0.12103478337522949</v>
      </c>
      <c r="F10" s="17">
        <v>0.1021050233251916</v>
      </c>
      <c r="G10" s="17">
        <v>0.1068065537397147</v>
      </c>
      <c r="H10" s="17">
        <v>0.11790125104259599</v>
      </c>
      <c r="I10" s="17">
        <v>0.1168138541094238</v>
      </c>
      <c r="K10" s="17">
        <v>0.1090714398220034</v>
      </c>
      <c r="L10" s="17">
        <v>0.115095464914099</v>
      </c>
      <c r="N10" s="17">
        <v>8.5541800973882295E-2</v>
      </c>
      <c r="O10" s="17">
        <v>0.1911826707824299</v>
      </c>
      <c r="P10" s="17">
        <v>0.11787353440695469</v>
      </c>
      <c r="Q10" s="17">
        <v>8.4640661790392355E-2</v>
      </c>
      <c r="R10" s="17">
        <v>7.9392658517849157E-2</v>
      </c>
      <c r="S10" s="17">
        <v>0.1026900430181851</v>
      </c>
      <c r="T10" s="17">
        <v>9.7238026260256252E-2</v>
      </c>
      <c r="U10" s="17">
        <v>9.7420763049518369E-2</v>
      </c>
      <c r="V10" s="17">
        <v>0.13688915060765869</v>
      </c>
      <c r="W10" s="17">
        <v>0.1191904257109648</v>
      </c>
      <c r="X10" s="17">
        <v>0.1306077608723849</v>
      </c>
      <c r="Y10" s="17">
        <v>0.1331850930063935</v>
      </c>
      <c r="AA10" s="17">
        <v>8.9562673008861934E-2</v>
      </c>
      <c r="AB10" s="17">
        <v>8.6716699887921106E-2</v>
      </c>
      <c r="AC10" s="17">
        <v>9.7410537253137752E-2</v>
      </c>
      <c r="AD10" s="17">
        <v>7.1822569672480241E-2</v>
      </c>
      <c r="AE10" s="17">
        <v>7.311144662403822E-2</v>
      </c>
      <c r="AF10" s="17">
        <v>9.9599030209358008E-2</v>
      </c>
      <c r="AG10" s="17">
        <v>0.13343585757045739</v>
      </c>
      <c r="AH10" s="17">
        <v>0.12547378141106111</v>
      </c>
      <c r="AI10" s="17">
        <v>0.11452654279139569</v>
      </c>
      <c r="AJ10" s="17">
        <v>9.6401642364403781E-2</v>
      </c>
      <c r="AK10" s="17">
        <v>0.1020780397821842</v>
      </c>
      <c r="AL10" s="17">
        <v>0.1532536793560505</v>
      </c>
      <c r="AM10" s="17">
        <v>7.4796777817359328E-2</v>
      </c>
      <c r="AN10" s="17">
        <v>0.1453061437762489</v>
      </c>
      <c r="AO10" s="17">
        <v>0.21873585226624639</v>
      </c>
      <c r="AP10" s="17">
        <v>0.20197549467872311</v>
      </c>
      <c r="AQ10" s="17">
        <v>8.4947128652594558E-2</v>
      </c>
      <c r="AS10" s="17">
        <v>0.13111213774676159</v>
      </c>
      <c r="AT10" s="17">
        <v>0.1215723065859035</v>
      </c>
      <c r="AU10" s="17">
        <v>0.10313526670202119</v>
      </c>
      <c r="AV10" s="17">
        <v>0.1148418332255817</v>
      </c>
      <c r="AW10" s="17">
        <v>9.8345284062686472E-2</v>
      </c>
      <c r="AX10" s="17">
        <v>6.0823500483196118E-2</v>
      </c>
      <c r="AY10" s="17">
        <v>3.7386649578886433E-2</v>
      </c>
      <c r="AZ10" s="17">
        <v>0.10819098609276261</v>
      </c>
      <c r="BB10" s="17">
        <v>0.1441233865173572</v>
      </c>
      <c r="BC10" s="17">
        <v>0.1322279617376875</v>
      </c>
      <c r="BD10" s="17">
        <v>0.15620648425776859</v>
      </c>
      <c r="BE10" s="17">
        <v>0.13050313766481689</v>
      </c>
      <c r="BF10" s="17">
        <v>7.6146153147344076E-2</v>
      </c>
      <c r="BG10" s="17">
        <v>5.7405614456447027E-2</v>
      </c>
      <c r="BH10" s="17">
        <v>7.2119837848400911E-2</v>
      </c>
      <c r="BI10" s="17">
        <v>9.353288976646254E-2</v>
      </c>
      <c r="BJ10" s="17">
        <v>0.1069560919765358</v>
      </c>
    </row>
    <row r="11" spans="2:64" ht="18.95" customHeight="1">
      <c r="B11" s="20" t="s">
        <v>76</v>
      </c>
      <c r="C11" s="17">
        <v>9.3241256127950048E-2</v>
      </c>
      <c r="D11" s="17">
        <v>0.1243062979444632</v>
      </c>
      <c r="E11" s="17">
        <v>6.5442680746216272E-2</v>
      </c>
      <c r="F11" s="17">
        <v>0.1037179170838919</v>
      </c>
      <c r="G11" s="17">
        <v>9.7704800949594758E-2</v>
      </c>
      <c r="H11" s="17">
        <v>7.7160436114825939E-2</v>
      </c>
      <c r="I11" s="17">
        <v>9.415062704352839E-2</v>
      </c>
      <c r="K11" s="17">
        <v>0.1079421235024301</v>
      </c>
      <c r="L11" s="17">
        <v>7.9285866258897719E-2</v>
      </c>
      <c r="N11" s="17">
        <v>7.2300151021406092E-2</v>
      </c>
      <c r="O11" s="17">
        <v>0.14310974183060951</v>
      </c>
      <c r="P11" s="17">
        <v>6.8249528615084459E-2</v>
      </c>
      <c r="Q11" s="17">
        <v>8.1894680807364312E-2</v>
      </c>
      <c r="R11" s="17">
        <v>8.3039077394764849E-2</v>
      </c>
      <c r="S11" s="17">
        <v>0.1023086033250292</v>
      </c>
      <c r="T11" s="17">
        <v>0.10431245066701909</v>
      </c>
      <c r="U11" s="17">
        <v>0.1022717953879142</v>
      </c>
      <c r="V11" s="17">
        <v>9.1853099097921984E-2</v>
      </c>
      <c r="W11" s="17">
        <v>9.2037598347853189E-2</v>
      </c>
      <c r="X11" s="17">
        <v>8.8300605425703768E-2</v>
      </c>
      <c r="Y11" s="17">
        <v>0.1163831817863001</v>
      </c>
      <c r="AA11" s="17">
        <v>9.0441867071833312E-2</v>
      </c>
      <c r="AB11" s="17">
        <v>7.1915512641061344E-2</v>
      </c>
      <c r="AC11" s="17">
        <v>4.1873606645122831E-2</v>
      </c>
      <c r="AD11" s="17">
        <v>0.12126862094920141</v>
      </c>
      <c r="AE11" s="17">
        <v>5.9214803910481117E-2</v>
      </c>
      <c r="AF11" s="17">
        <v>9.8177196818512502E-2</v>
      </c>
      <c r="AG11" s="17">
        <v>8.6675468867391497E-2</v>
      </c>
      <c r="AH11" s="17">
        <v>6.9965533747164882E-2</v>
      </c>
      <c r="AI11" s="17">
        <v>0.1240951008429548</v>
      </c>
      <c r="AJ11" s="17">
        <v>0.1289015910910101</v>
      </c>
      <c r="AK11" s="17">
        <v>8.5430360148979645E-2</v>
      </c>
      <c r="AL11" s="17">
        <v>9.0874617029748736E-2</v>
      </c>
      <c r="AM11" s="17">
        <v>8.4724275985141775E-2</v>
      </c>
      <c r="AN11" s="17">
        <v>0.16934632626273791</v>
      </c>
      <c r="AO11" s="17">
        <v>0.17432743753119881</v>
      </c>
      <c r="AP11" s="17">
        <v>0.14262657165168499</v>
      </c>
      <c r="AQ11" s="17">
        <v>5.1939281294248428E-2</v>
      </c>
      <c r="AS11" s="17">
        <v>0.1100614496731612</v>
      </c>
      <c r="AT11" s="17">
        <v>9.6946612854754075E-2</v>
      </c>
      <c r="AU11" s="17">
        <v>7.7131351289676783E-2</v>
      </c>
      <c r="AV11" s="17">
        <v>7.8354175017196617E-2</v>
      </c>
      <c r="AW11" s="17">
        <v>9.7877426332814571E-2</v>
      </c>
      <c r="AX11" s="17">
        <v>4.203586052902273E-2</v>
      </c>
      <c r="AY11" s="17">
        <v>1.8735784057991971E-2</v>
      </c>
      <c r="AZ11" s="17">
        <v>0.10079303949375019</v>
      </c>
      <c r="BB11" s="17">
        <v>0.13517362881917691</v>
      </c>
      <c r="BC11" s="17">
        <v>7.975933976832876E-2</v>
      </c>
      <c r="BD11" s="17">
        <v>9.0086013602943035E-2</v>
      </c>
      <c r="BE11" s="17">
        <v>0.10533335559451459</v>
      </c>
      <c r="BF11" s="17">
        <v>8.4208798817165004E-2</v>
      </c>
      <c r="BG11" s="17">
        <v>3.9673717949540409E-2</v>
      </c>
      <c r="BH11" s="17">
        <v>7.768258935501593E-2</v>
      </c>
      <c r="BI11" s="17">
        <v>7.6645547114514531E-2</v>
      </c>
      <c r="BJ11" s="17">
        <v>0.13304673015068011</v>
      </c>
    </row>
    <row r="12" spans="2:64" ht="18.95" customHeight="1">
      <c r="B12" s="20" t="s">
        <v>77</v>
      </c>
      <c r="C12" s="17">
        <v>0.69606762190914051</v>
      </c>
      <c r="D12" s="17">
        <v>0.68906342195435166</v>
      </c>
      <c r="E12" s="17">
        <v>0.72345851165828612</v>
      </c>
      <c r="F12" s="17">
        <v>0.70480114150767603</v>
      </c>
      <c r="G12" s="17">
        <v>0.69220204355653803</v>
      </c>
      <c r="H12" s="17">
        <v>0.70549972177988229</v>
      </c>
      <c r="I12" s="17">
        <v>0.66812779598939886</v>
      </c>
      <c r="K12" s="17">
        <v>0.65571228628404377</v>
      </c>
      <c r="L12" s="17">
        <v>0.73416385978951104</v>
      </c>
      <c r="N12" s="17">
        <v>0.71749135374324702</v>
      </c>
      <c r="O12" s="17">
        <v>0.60178622489399702</v>
      </c>
      <c r="P12" s="17">
        <v>0.73699499027115545</v>
      </c>
      <c r="Q12" s="17">
        <v>0.76116232572345466</v>
      </c>
      <c r="R12" s="17">
        <v>0.75523217397199982</v>
      </c>
      <c r="S12" s="17">
        <v>0.68801462792428969</v>
      </c>
      <c r="T12" s="17">
        <v>0.72070623799862421</v>
      </c>
      <c r="U12" s="17">
        <v>0.69816040773797394</v>
      </c>
      <c r="V12" s="17">
        <v>0.66336223886982704</v>
      </c>
      <c r="W12" s="17">
        <v>0.66232797891505168</v>
      </c>
      <c r="X12" s="17">
        <v>0.67751933860376179</v>
      </c>
      <c r="Y12" s="17">
        <v>0.67765230077509264</v>
      </c>
      <c r="AA12" s="17">
        <v>0.81999545991930467</v>
      </c>
      <c r="AB12" s="17">
        <v>0.79739045911331241</v>
      </c>
      <c r="AC12" s="17">
        <v>0.81148604011538861</v>
      </c>
      <c r="AD12" s="17">
        <v>0.73729124224782605</v>
      </c>
      <c r="AE12" s="17">
        <v>0.7892957618599471</v>
      </c>
      <c r="AF12" s="17">
        <v>0.71357434561240018</v>
      </c>
      <c r="AG12" s="17">
        <v>0.68839734011936837</v>
      </c>
      <c r="AH12" s="17">
        <v>0.70507300182416366</v>
      </c>
      <c r="AI12" s="17">
        <v>0.65177873164473965</v>
      </c>
      <c r="AJ12" s="17">
        <v>0.58411058054940035</v>
      </c>
      <c r="AK12" s="17">
        <v>0.70056472759910127</v>
      </c>
      <c r="AL12" s="17">
        <v>0.6574693445745734</v>
      </c>
      <c r="AM12" s="17">
        <v>0.67981223622471099</v>
      </c>
      <c r="AN12" s="17">
        <v>0.53201764553883946</v>
      </c>
      <c r="AO12" s="17">
        <v>0.52524062969719931</v>
      </c>
      <c r="AP12" s="17">
        <v>0.53846550355630662</v>
      </c>
      <c r="AQ12" s="17">
        <v>0.70582880873466514</v>
      </c>
      <c r="AS12" s="17">
        <v>0.62199448856348882</v>
      </c>
      <c r="AT12" s="17">
        <v>0.68419376108297258</v>
      </c>
      <c r="AU12" s="17">
        <v>0.70460921940757748</v>
      </c>
      <c r="AV12" s="17">
        <v>0.70705267846883835</v>
      </c>
      <c r="AW12" s="17">
        <v>0.7523746246115709</v>
      </c>
      <c r="AX12" s="17">
        <v>0.77519956194164319</v>
      </c>
      <c r="AY12" s="17">
        <v>0.79568442211920309</v>
      </c>
      <c r="AZ12" s="17">
        <v>0.71158350183984731</v>
      </c>
      <c r="BB12" s="17">
        <v>0.59518148740343502</v>
      </c>
      <c r="BC12" s="17">
        <v>0.68111790073812006</v>
      </c>
      <c r="BD12" s="17">
        <v>0.63681261413741219</v>
      </c>
      <c r="BE12" s="17">
        <v>0.66714990390763385</v>
      </c>
      <c r="BF12" s="17">
        <v>0.7788208660218553</v>
      </c>
      <c r="BG12" s="17">
        <v>0.8262646869581548</v>
      </c>
      <c r="BH12" s="17">
        <v>0.81050662009074603</v>
      </c>
      <c r="BI12" s="17">
        <v>0.64998427047787255</v>
      </c>
      <c r="BJ12" s="17">
        <v>0.66455742511491922</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L17"/>
  <sheetViews>
    <sheetView showGridLines="0" workbookViewId="0">
      <pane xSplit="2" topLeftCell="C1" activePane="topRight" state="frozen"/>
      <selection pane="topRight" activeCell="B17" sqref="B17"/>
    </sheetView>
  </sheetViews>
  <sheetFormatPr defaultRowHeight="14.45"/>
  <cols>
    <col min="1" max="1" width="5" customWidth="1"/>
    <col min="2" max="2" width="25" customWidth="1"/>
    <col min="3" max="9" width="10" customWidth="1"/>
    <col min="10" max="10" width="1.42578125" customWidth="1"/>
    <col min="11" max="12" width="10" customWidth="1"/>
    <col min="13" max="13" width="1.42578125" customWidth="1"/>
    <col min="14" max="25" width="10" customWidth="1"/>
    <col min="26" max="26" width="1.42578125" customWidth="1"/>
    <col min="27" max="43" width="10" customWidth="1"/>
    <col min="44" max="44" width="1.42578125" customWidth="1"/>
    <col min="45" max="52" width="10" customWidth="1"/>
    <col min="53" max="53" width="1.42578125" customWidth="1"/>
    <col min="54" max="62" width="10" customWidth="1"/>
  </cols>
  <sheetData>
    <row r="2" spans="2:64" ht="39.950000000000003" customHeight="1">
      <c r="D2" s="30" t="s">
        <v>81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5" spans="2:64">
      <c r="D5" s="27" t="s">
        <v>18</v>
      </c>
      <c r="E5" s="29"/>
      <c r="F5" s="29"/>
      <c r="G5" s="29"/>
      <c r="H5" s="29"/>
      <c r="I5" s="29"/>
      <c r="K5" s="27" t="s">
        <v>19</v>
      </c>
      <c r="L5" s="29"/>
      <c r="N5" s="27" t="s">
        <v>20</v>
      </c>
      <c r="O5" s="29"/>
      <c r="P5" s="29"/>
      <c r="Q5" s="29"/>
      <c r="R5" s="29"/>
      <c r="S5" s="29"/>
      <c r="T5" s="29"/>
      <c r="U5" s="29"/>
      <c r="V5" s="29"/>
      <c r="W5" s="29"/>
      <c r="X5" s="29"/>
      <c r="Y5" s="29"/>
      <c r="AA5" s="27" t="s">
        <v>21</v>
      </c>
      <c r="AB5" s="29"/>
      <c r="AC5" s="29"/>
      <c r="AD5" s="29"/>
      <c r="AE5" s="29"/>
      <c r="AF5" s="29"/>
      <c r="AG5" s="29"/>
      <c r="AH5" s="29"/>
      <c r="AI5" s="29"/>
      <c r="AJ5" s="29"/>
      <c r="AK5" s="29"/>
      <c r="AL5" s="29"/>
      <c r="AM5" s="29"/>
      <c r="AN5" s="29"/>
      <c r="AO5" s="29"/>
      <c r="AP5" s="29"/>
      <c r="AQ5" s="29"/>
      <c r="AS5" s="27" t="s">
        <v>22</v>
      </c>
      <c r="AT5" s="29"/>
      <c r="AU5" s="29"/>
      <c r="AV5" s="29"/>
      <c r="AW5" s="29"/>
      <c r="AX5" s="29"/>
      <c r="AY5" s="29"/>
      <c r="AZ5" s="29"/>
      <c r="BB5" s="27" t="s">
        <v>23</v>
      </c>
      <c r="BC5" s="29"/>
      <c r="BD5" s="29"/>
      <c r="BE5" s="29"/>
      <c r="BF5" s="29"/>
      <c r="BG5" s="29"/>
      <c r="BH5" s="29"/>
      <c r="BI5" s="29"/>
      <c r="BJ5" s="29"/>
    </row>
    <row r="6" spans="2:64" ht="43.5">
      <c r="C6" s="22" t="s">
        <v>24</v>
      </c>
      <c r="D6" s="23" t="s">
        <v>25</v>
      </c>
      <c r="E6" s="23" t="s">
        <v>26</v>
      </c>
      <c r="F6" s="23" t="s">
        <v>27</v>
      </c>
      <c r="G6" s="23" t="s">
        <v>28</v>
      </c>
      <c r="H6" s="23" t="s">
        <v>29</v>
      </c>
      <c r="I6" s="23" t="s">
        <v>30</v>
      </c>
      <c r="K6" s="23" t="s">
        <v>31</v>
      </c>
      <c r="L6" s="23" t="s">
        <v>32</v>
      </c>
      <c r="N6" s="23" t="s">
        <v>33</v>
      </c>
      <c r="O6" s="23" t="s">
        <v>34</v>
      </c>
      <c r="P6" s="23" t="s">
        <v>35</v>
      </c>
      <c r="Q6" s="23" t="s">
        <v>36</v>
      </c>
      <c r="R6" s="23" t="s">
        <v>37</v>
      </c>
      <c r="S6" s="23" t="s">
        <v>38</v>
      </c>
      <c r="T6" s="23" t="s">
        <v>39</v>
      </c>
      <c r="U6" s="23" t="s">
        <v>40</v>
      </c>
      <c r="V6" s="23" t="s">
        <v>41</v>
      </c>
      <c r="W6" s="23" t="s">
        <v>42</v>
      </c>
      <c r="X6" s="23" t="s">
        <v>43</v>
      </c>
      <c r="Y6" s="23" t="s">
        <v>44</v>
      </c>
      <c r="AA6" s="23" t="s">
        <v>45</v>
      </c>
      <c r="AB6" s="23" t="s">
        <v>46</v>
      </c>
      <c r="AC6" s="23" t="s">
        <v>47</v>
      </c>
      <c r="AD6" s="23" t="s">
        <v>48</v>
      </c>
      <c r="AE6" s="23" t="s">
        <v>49</v>
      </c>
      <c r="AF6" s="23" t="s">
        <v>50</v>
      </c>
      <c r="AG6" s="23" t="s">
        <v>51</v>
      </c>
      <c r="AH6" s="23" t="s">
        <v>52</v>
      </c>
      <c r="AI6" s="23" t="s">
        <v>53</v>
      </c>
      <c r="AJ6" s="23" t="s">
        <v>54</v>
      </c>
      <c r="AK6" s="23" t="s">
        <v>55</v>
      </c>
      <c r="AL6" s="23" t="s">
        <v>56</v>
      </c>
      <c r="AM6" s="23" t="s">
        <v>57</v>
      </c>
      <c r="AN6" s="23" t="s">
        <v>58</v>
      </c>
      <c r="AO6" s="23" t="s">
        <v>59</v>
      </c>
      <c r="AP6" s="23" t="s">
        <v>60</v>
      </c>
      <c r="AQ6" s="23" t="s">
        <v>61</v>
      </c>
      <c r="AS6" s="23" t="s">
        <v>62</v>
      </c>
      <c r="AT6" s="23" t="s">
        <v>63</v>
      </c>
      <c r="AU6" s="23" t="s">
        <v>64</v>
      </c>
      <c r="AV6" s="23" t="s">
        <v>65</v>
      </c>
      <c r="AW6" s="23" t="s">
        <v>66</v>
      </c>
      <c r="AX6" s="23" t="s">
        <v>67</v>
      </c>
      <c r="AY6" s="23" t="s">
        <v>68</v>
      </c>
      <c r="AZ6" s="23" t="s">
        <v>69</v>
      </c>
      <c r="BB6" s="23" t="s">
        <v>62</v>
      </c>
      <c r="BC6" s="23" t="s">
        <v>63</v>
      </c>
      <c r="BD6" s="23" t="s">
        <v>64</v>
      </c>
      <c r="BE6" s="23" t="s">
        <v>65</v>
      </c>
      <c r="BF6" s="23" t="s">
        <v>66</v>
      </c>
      <c r="BG6" s="23" t="s">
        <v>67</v>
      </c>
      <c r="BH6" s="23" t="s">
        <v>70</v>
      </c>
      <c r="BI6" s="23" t="s">
        <v>68</v>
      </c>
      <c r="BJ6" s="23" t="s">
        <v>69</v>
      </c>
    </row>
    <row r="7" spans="2:64">
      <c r="B7" s="10" t="s">
        <v>71</v>
      </c>
      <c r="C7" s="24">
        <v>2013</v>
      </c>
      <c r="D7" s="24">
        <v>273</v>
      </c>
      <c r="E7" s="24">
        <v>347</v>
      </c>
      <c r="F7" s="24">
        <v>347</v>
      </c>
      <c r="G7" s="24">
        <v>348</v>
      </c>
      <c r="H7" s="24">
        <v>292</v>
      </c>
      <c r="I7" s="24">
        <v>406</v>
      </c>
      <c r="K7" s="24">
        <v>991</v>
      </c>
      <c r="L7" s="24">
        <v>1018</v>
      </c>
      <c r="N7" s="24">
        <v>161</v>
      </c>
      <c r="O7" s="24">
        <v>63</v>
      </c>
      <c r="P7" s="24">
        <v>103</v>
      </c>
      <c r="Q7" s="24">
        <v>84</v>
      </c>
      <c r="R7" s="24">
        <v>219</v>
      </c>
      <c r="S7" s="24">
        <v>166</v>
      </c>
      <c r="T7" s="24">
        <v>144</v>
      </c>
      <c r="U7" s="24">
        <v>186</v>
      </c>
      <c r="V7" s="24">
        <v>185</v>
      </c>
      <c r="W7" s="24">
        <v>276</v>
      </c>
      <c r="X7" s="24">
        <v>261</v>
      </c>
      <c r="Y7" s="24">
        <v>165</v>
      </c>
      <c r="AA7" s="24">
        <v>33</v>
      </c>
      <c r="AB7" s="24">
        <v>114</v>
      </c>
      <c r="AC7" s="24">
        <v>122</v>
      </c>
      <c r="AD7" s="24">
        <v>116</v>
      </c>
      <c r="AE7" s="24">
        <v>190</v>
      </c>
      <c r="AF7" s="24">
        <v>223</v>
      </c>
      <c r="AG7" s="24">
        <v>206</v>
      </c>
      <c r="AH7" s="24">
        <v>159</v>
      </c>
      <c r="AI7" s="24">
        <v>121</v>
      </c>
      <c r="AJ7" s="24">
        <v>116</v>
      </c>
      <c r="AK7" s="24">
        <v>142</v>
      </c>
      <c r="AL7" s="24">
        <v>112</v>
      </c>
      <c r="AM7" s="24">
        <v>94</v>
      </c>
      <c r="AN7" s="24">
        <v>41</v>
      </c>
      <c r="AO7" s="24">
        <v>51</v>
      </c>
      <c r="AP7" s="24">
        <v>114</v>
      </c>
      <c r="AQ7" s="24">
        <v>59</v>
      </c>
      <c r="AS7" s="24">
        <v>336</v>
      </c>
      <c r="AT7" s="24">
        <v>649</v>
      </c>
      <c r="AU7" s="24">
        <v>179</v>
      </c>
      <c r="AV7" s="24">
        <v>140</v>
      </c>
      <c r="AW7" s="24">
        <v>257</v>
      </c>
      <c r="AX7" s="24">
        <v>49</v>
      </c>
      <c r="AY7" s="24">
        <v>54</v>
      </c>
      <c r="AZ7" s="24">
        <v>349</v>
      </c>
      <c r="BB7" s="24">
        <v>286</v>
      </c>
      <c r="BC7" s="24">
        <v>378</v>
      </c>
      <c r="BD7" s="24">
        <v>175</v>
      </c>
      <c r="BE7" s="24">
        <v>247</v>
      </c>
      <c r="BF7" s="24">
        <v>458</v>
      </c>
      <c r="BG7" s="24">
        <v>52</v>
      </c>
      <c r="BH7" s="24">
        <v>152</v>
      </c>
      <c r="BI7" s="24">
        <v>181</v>
      </c>
      <c r="BJ7" s="24">
        <v>84</v>
      </c>
    </row>
    <row r="8" spans="2:64">
      <c r="B8" s="7" t="s">
        <v>72</v>
      </c>
      <c r="C8" s="13">
        <v>2016</v>
      </c>
      <c r="D8" s="13">
        <v>279</v>
      </c>
      <c r="E8" s="13">
        <v>345</v>
      </c>
      <c r="F8" s="13">
        <v>342</v>
      </c>
      <c r="G8" s="13">
        <v>343</v>
      </c>
      <c r="H8" s="13">
        <v>284</v>
      </c>
      <c r="I8" s="13">
        <v>424</v>
      </c>
      <c r="K8" s="13">
        <v>995</v>
      </c>
      <c r="L8" s="13">
        <v>1018</v>
      </c>
      <c r="N8" s="13">
        <v>181</v>
      </c>
      <c r="O8" s="13">
        <v>60</v>
      </c>
      <c r="P8" s="13">
        <v>101</v>
      </c>
      <c r="Q8" s="13">
        <v>81</v>
      </c>
      <c r="R8" s="13">
        <v>221</v>
      </c>
      <c r="S8" s="13">
        <v>161</v>
      </c>
      <c r="T8" s="13">
        <v>141</v>
      </c>
      <c r="U8" s="13">
        <v>181</v>
      </c>
      <c r="V8" s="13">
        <v>181</v>
      </c>
      <c r="W8" s="13">
        <v>282</v>
      </c>
      <c r="X8" s="13">
        <v>262</v>
      </c>
      <c r="Y8" s="13">
        <v>161</v>
      </c>
      <c r="AA8" s="13">
        <v>33</v>
      </c>
      <c r="AB8" s="13">
        <v>113</v>
      </c>
      <c r="AC8" s="13">
        <v>123</v>
      </c>
      <c r="AD8" s="13">
        <v>116</v>
      </c>
      <c r="AE8" s="13">
        <v>191</v>
      </c>
      <c r="AF8" s="13">
        <v>224</v>
      </c>
      <c r="AG8" s="13">
        <v>208</v>
      </c>
      <c r="AH8" s="13">
        <v>161</v>
      </c>
      <c r="AI8" s="13">
        <v>122</v>
      </c>
      <c r="AJ8" s="13">
        <v>118</v>
      </c>
      <c r="AK8" s="13">
        <v>142</v>
      </c>
      <c r="AL8" s="13">
        <v>112</v>
      </c>
      <c r="AM8" s="13">
        <v>94</v>
      </c>
      <c r="AN8" s="13">
        <v>41</v>
      </c>
      <c r="AO8" s="13">
        <v>51</v>
      </c>
      <c r="AP8" s="13">
        <v>110</v>
      </c>
      <c r="AQ8" s="13">
        <v>59</v>
      </c>
      <c r="AS8" s="13">
        <v>337</v>
      </c>
      <c r="AT8" s="13">
        <v>646</v>
      </c>
      <c r="AU8" s="13">
        <v>181</v>
      </c>
      <c r="AV8" s="13">
        <v>140</v>
      </c>
      <c r="AW8" s="13">
        <v>256</v>
      </c>
      <c r="AX8" s="13">
        <v>55</v>
      </c>
      <c r="AY8" s="13">
        <v>54</v>
      </c>
      <c r="AZ8" s="13">
        <v>347</v>
      </c>
      <c r="BB8" s="13">
        <v>287</v>
      </c>
      <c r="BC8" s="13">
        <v>376</v>
      </c>
      <c r="BD8" s="13">
        <v>176</v>
      </c>
      <c r="BE8" s="13">
        <v>247</v>
      </c>
      <c r="BF8" s="13">
        <v>459</v>
      </c>
      <c r="BG8" s="13">
        <v>59</v>
      </c>
      <c r="BH8" s="13">
        <v>152</v>
      </c>
      <c r="BI8" s="13">
        <v>180</v>
      </c>
      <c r="BJ8" s="13">
        <v>82</v>
      </c>
    </row>
    <row r="9" spans="2:64" ht="18.95" customHeight="1">
      <c r="B9" s="20" t="s">
        <v>74</v>
      </c>
      <c r="C9" s="17">
        <v>7.1341852442089598E-2</v>
      </c>
      <c r="D9" s="17">
        <v>2.1626071984964641E-2</v>
      </c>
      <c r="E9" s="17">
        <v>3.1210185807739779E-2</v>
      </c>
      <c r="F9" s="17">
        <v>4.9007933231010478E-2</v>
      </c>
      <c r="G9" s="17">
        <v>7.8864923831122258E-2</v>
      </c>
      <c r="H9" s="17">
        <v>0.1066151746640316</v>
      </c>
      <c r="I9" s="17">
        <v>0.1250629029784128</v>
      </c>
      <c r="K9" s="17">
        <v>7.2826938871856206E-2</v>
      </c>
      <c r="L9" s="17">
        <v>7.0206591492230352E-2</v>
      </c>
      <c r="N9" s="17">
        <v>9.501035505959779E-2</v>
      </c>
      <c r="O9" s="17">
        <v>0.16109806390858819</v>
      </c>
      <c r="P9" s="17">
        <v>7.9284299528291399E-2</v>
      </c>
      <c r="Q9" s="17">
        <v>6.0319259268970637E-2</v>
      </c>
      <c r="R9" s="17">
        <v>5.9242658540529528E-2</v>
      </c>
      <c r="S9" s="17">
        <v>9.0977001402712893E-2</v>
      </c>
      <c r="T9" s="17">
        <v>4.1651496712025712E-2</v>
      </c>
      <c r="U9" s="17">
        <v>5.8604093884300261E-2</v>
      </c>
      <c r="V9" s="17">
        <v>7.5867170305604775E-2</v>
      </c>
      <c r="W9" s="17">
        <v>2.533244350511496E-2</v>
      </c>
      <c r="X9" s="17">
        <v>6.5695874258642012E-2</v>
      </c>
      <c r="Y9" s="17">
        <v>0.13383042825675559</v>
      </c>
      <c r="AA9" s="17">
        <v>0</v>
      </c>
      <c r="AB9" s="17">
        <v>9.4145319539919295E-2</v>
      </c>
      <c r="AC9" s="17">
        <v>3.2826681468695121E-2</v>
      </c>
      <c r="AD9" s="17">
        <v>6.4193500091954042E-2</v>
      </c>
      <c r="AE9" s="17">
        <v>5.2049649431556599E-2</v>
      </c>
      <c r="AF9" s="17">
        <v>7.3258542631450693E-2</v>
      </c>
      <c r="AG9" s="17">
        <v>0.10776884537524389</v>
      </c>
      <c r="AH9" s="17">
        <v>8.9161439126982156E-2</v>
      </c>
      <c r="AI9" s="17">
        <v>6.6940006961055787E-2</v>
      </c>
      <c r="AJ9" s="17">
        <v>7.8776902338917751E-2</v>
      </c>
      <c r="AK9" s="17">
        <v>6.9478050583359055E-2</v>
      </c>
      <c r="AL9" s="17">
        <v>5.3798104300638597E-2</v>
      </c>
      <c r="AM9" s="17">
        <v>0.1062471999700933</v>
      </c>
      <c r="AN9" s="17">
        <v>7.3986499440335821E-2</v>
      </c>
      <c r="AO9" s="17">
        <v>3.8530991288892813E-2</v>
      </c>
      <c r="AP9" s="17">
        <v>6.3888825563573101E-2</v>
      </c>
      <c r="AQ9" s="17">
        <v>5.6737857814066137E-2</v>
      </c>
      <c r="AS9" s="17">
        <v>7.4898960241322018E-2</v>
      </c>
      <c r="AT9" s="17">
        <v>8.8779265480748076E-2</v>
      </c>
      <c r="AU9" s="17">
        <v>0.1029942655148068</v>
      </c>
      <c r="AV9" s="17">
        <v>6.5240532633257534E-2</v>
      </c>
      <c r="AW9" s="17">
        <v>1.8543636484905968E-2</v>
      </c>
      <c r="AX9" s="17">
        <v>6.0635653464999127E-2</v>
      </c>
      <c r="AY9" s="17">
        <v>0</v>
      </c>
      <c r="AZ9" s="17">
        <v>7.3103896438159441E-2</v>
      </c>
      <c r="BB9" s="17">
        <v>7.3349835399128108E-2</v>
      </c>
      <c r="BC9" s="17">
        <v>9.4158392710658928E-2</v>
      </c>
      <c r="BD9" s="17">
        <v>0.10578695980503749</v>
      </c>
      <c r="BE9" s="17">
        <v>4.6277844822090193E-2</v>
      </c>
      <c r="BF9" s="17">
        <v>4.7184544996450459E-2</v>
      </c>
      <c r="BG9" s="17">
        <v>5.7228323221681789E-2</v>
      </c>
      <c r="BH9" s="17">
        <v>5.8107233604433803E-2</v>
      </c>
      <c r="BI9" s="17">
        <v>7.3541251429893095E-2</v>
      </c>
      <c r="BJ9" s="17">
        <v>0.12611442839607889</v>
      </c>
    </row>
    <row r="10" spans="2:64" ht="18.95" customHeight="1">
      <c r="B10" s="20" t="s">
        <v>75</v>
      </c>
      <c r="C10" s="17">
        <v>7.520573491961878E-2</v>
      </c>
      <c r="D10" s="17">
        <v>3.2826325611588048E-2</v>
      </c>
      <c r="E10" s="17">
        <v>7.9878175952960345E-2</v>
      </c>
      <c r="F10" s="17">
        <v>6.5461741499955456E-2</v>
      </c>
      <c r="G10" s="17">
        <v>5.261565235755699E-2</v>
      </c>
      <c r="H10" s="17">
        <v>0.10339343453312499</v>
      </c>
      <c r="I10" s="17">
        <v>0.1065477066654663</v>
      </c>
      <c r="K10" s="17">
        <v>6.3082007213217675E-2</v>
      </c>
      <c r="L10" s="17">
        <v>8.6306780690673546E-2</v>
      </c>
      <c r="N10" s="17">
        <v>7.5617460065534534E-2</v>
      </c>
      <c r="O10" s="17">
        <v>0.15834733537608539</v>
      </c>
      <c r="P10" s="17">
        <v>6.8804931619599149E-2</v>
      </c>
      <c r="Q10" s="17">
        <v>2.3568130467930451E-2</v>
      </c>
      <c r="R10" s="17">
        <v>9.6662995227241463E-2</v>
      </c>
      <c r="S10" s="17">
        <v>7.764987831446328E-2</v>
      </c>
      <c r="T10" s="17">
        <v>4.1206079234548797E-2</v>
      </c>
      <c r="U10" s="17">
        <v>7.4609000490285904E-2</v>
      </c>
      <c r="V10" s="17">
        <v>6.6218480702572177E-2</v>
      </c>
      <c r="W10" s="17">
        <v>6.9121079718336698E-2</v>
      </c>
      <c r="X10" s="17">
        <v>6.5083586138230287E-2</v>
      </c>
      <c r="Y10" s="17">
        <v>0.1095353337380713</v>
      </c>
      <c r="AA10" s="17">
        <v>3.3681418565585E-2</v>
      </c>
      <c r="AB10" s="17">
        <v>1.7280749429154241E-2</v>
      </c>
      <c r="AC10" s="17">
        <v>4.9264653316714181E-2</v>
      </c>
      <c r="AD10" s="17">
        <v>7.81132367673468E-2</v>
      </c>
      <c r="AE10" s="17">
        <v>6.3718221842745476E-2</v>
      </c>
      <c r="AF10" s="17">
        <v>8.4088313050405483E-2</v>
      </c>
      <c r="AG10" s="17">
        <v>6.2209326303807683E-2</v>
      </c>
      <c r="AH10" s="17">
        <v>8.13548648065201E-2</v>
      </c>
      <c r="AI10" s="17">
        <v>6.8047561181083571E-2</v>
      </c>
      <c r="AJ10" s="17">
        <v>5.9036973604505161E-2</v>
      </c>
      <c r="AK10" s="17">
        <v>0.1379639975271566</v>
      </c>
      <c r="AL10" s="17">
        <v>9.6034870875453218E-2</v>
      </c>
      <c r="AM10" s="17">
        <v>7.5057791406167612E-2</v>
      </c>
      <c r="AN10" s="17">
        <v>9.3850307862558352E-2</v>
      </c>
      <c r="AO10" s="17">
        <v>5.871175729164696E-2</v>
      </c>
      <c r="AP10" s="17">
        <v>8.7556879203826585E-2</v>
      </c>
      <c r="AQ10" s="17">
        <v>0.12413333146323</v>
      </c>
      <c r="AS10" s="17">
        <v>6.2892488286273654E-2</v>
      </c>
      <c r="AT10" s="17">
        <v>0.10971057373805999</v>
      </c>
      <c r="AU10" s="17">
        <v>0.1106826415377135</v>
      </c>
      <c r="AV10" s="17">
        <v>5.5114861843496843E-2</v>
      </c>
      <c r="AW10" s="17">
        <v>2.6944563067955101E-2</v>
      </c>
      <c r="AX10" s="17">
        <v>4.1495926329073833E-2</v>
      </c>
      <c r="AY10" s="17">
        <v>1.807897820157912E-2</v>
      </c>
      <c r="AZ10" s="17">
        <v>6.2380738441648563E-2</v>
      </c>
      <c r="BB10" s="17">
        <v>6.4144036175494537E-2</v>
      </c>
      <c r="BC10" s="17">
        <v>9.3787359700953754E-2</v>
      </c>
      <c r="BD10" s="17">
        <v>0.13074743711041639</v>
      </c>
      <c r="BE10" s="17">
        <v>8.8979966160908169E-2</v>
      </c>
      <c r="BF10" s="17">
        <v>4.1660266999996511E-2</v>
      </c>
      <c r="BG10" s="17">
        <v>3.9164124547847269E-2</v>
      </c>
      <c r="BH10" s="17">
        <v>3.9955719112562883E-2</v>
      </c>
      <c r="BI10" s="17">
        <v>8.3579561819949508E-2</v>
      </c>
      <c r="BJ10" s="17">
        <v>0.1283324226244322</v>
      </c>
    </row>
    <row r="11" spans="2:64" ht="18.95" customHeight="1">
      <c r="B11" s="20" t="s">
        <v>76</v>
      </c>
      <c r="C11" s="17">
        <v>8.9760908114245572E-2</v>
      </c>
      <c r="D11" s="17">
        <v>6.5900175342561859E-2</v>
      </c>
      <c r="E11" s="17">
        <v>9.1994265789735005E-2</v>
      </c>
      <c r="F11" s="17">
        <v>9.5982553576365079E-2</v>
      </c>
      <c r="G11" s="17">
        <v>9.7221997880362662E-2</v>
      </c>
      <c r="H11" s="17">
        <v>0.10449696879141571</v>
      </c>
      <c r="I11" s="17">
        <v>8.2722586998825606E-2</v>
      </c>
      <c r="K11" s="17">
        <v>7.0953303702623496E-2</v>
      </c>
      <c r="L11" s="17">
        <v>0.10854154758410869</v>
      </c>
      <c r="N11" s="17">
        <v>0.11167029158082729</v>
      </c>
      <c r="O11" s="17">
        <v>7.8420426401418664E-2</v>
      </c>
      <c r="P11" s="17">
        <v>8.6259038303959257E-2</v>
      </c>
      <c r="Q11" s="17">
        <v>7.1329727197822448E-2</v>
      </c>
      <c r="R11" s="17">
        <v>7.3763106747280385E-2</v>
      </c>
      <c r="S11" s="17">
        <v>5.4198126306955717E-2</v>
      </c>
      <c r="T11" s="17">
        <v>7.6972448447120409E-2</v>
      </c>
      <c r="U11" s="17">
        <v>6.367879396050681E-2</v>
      </c>
      <c r="V11" s="17">
        <v>0.11323091048678501</v>
      </c>
      <c r="W11" s="17">
        <v>0.1007132162792984</v>
      </c>
      <c r="X11" s="17">
        <v>0.13421349839924621</v>
      </c>
      <c r="Y11" s="17">
        <v>6.0962543584288903E-2</v>
      </c>
      <c r="AA11" s="17">
        <v>8.8052203287386929E-2</v>
      </c>
      <c r="AB11" s="17">
        <v>9.0157200872683668E-2</v>
      </c>
      <c r="AC11" s="17">
        <v>0.11402056769278621</v>
      </c>
      <c r="AD11" s="17">
        <v>7.7991379008574668E-2</v>
      </c>
      <c r="AE11" s="17">
        <v>7.4235130362943297E-2</v>
      </c>
      <c r="AF11" s="17">
        <v>7.0671835632679481E-2</v>
      </c>
      <c r="AG11" s="17">
        <v>5.9842528584162877E-2</v>
      </c>
      <c r="AH11" s="17">
        <v>0.10241007903262871</v>
      </c>
      <c r="AI11" s="17">
        <v>8.4494580082627044E-2</v>
      </c>
      <c r="AJ11" s="17">
        <v>9.4555069494739102E-2</v>
      </c>
      <c r="AK11" s="17">
        <v>8.5550910107121375E-2</v>
      </c>
      <c r="AL11" s="17">
        <v>0.11547085299301189</v>
      </c>
      <c r="AM11" s="17">
        <v>0.1159812860670907</v>
      </c>
      <c r="AN11" s="17">
        <v>4.5982271774025453E-2</v>
      </c>
      <c r="AO11" s="17">
        <v>0.12248048487198419</v>
      </c>
      <c r="AP11" s="17">
        <v>0.1041030898562402</v>
      </c>
      <c r="AQ11" s="17">
        <v>0.1528666513458885</v>
      </c>
      <c r="AS11" s="17">
        <v>5.4822088861304359E-2</v>
      </c>
      <c r="AT11" s="17">
        <v>0.1140807267655711</v>
      </c>
      <c r="AU11" s="17">
        <v>0.1047854982782621</v>
      </c>
      <c r="AV11" s="17">
        <v>9.9614009568980519E-2</v>
      </c>
      <c r="AW11" s="17">
        <v>5.0578249359514917E-2</v>
      </c>
      <c r="AX11" s="17">
        <v>0.14063066003046909</v>
      </c>
      <c r="AY11" s="17">
        <v>7.1525510777977211E-2</v>
      </c>
      <c r="AZ11" s="17">
        <v>9.0254997414926097E-2</v>
      </c>
      <c r="BB11" s="17">
        <v>5.3719907098034571E-2</v>
      </c>
      <c r="BC11" s="17">
        <v>0.12715889667858521</v>
      </c>
      <c r="BD11" s="17">
        <v>0.14172806557574419</v>
      </c>
      <c r="BE11" s="17">
        <v>0.1078185167292306</v>
      </c>
      <c r="BF11" s="17">
        <v>4.8454785429702968E-2</v>
      </c>
      <c r="BG11" s="17">
        <v>0.133249117498632</v>
      </c>
      <c r="BH11" s="17">
        <v>0.120150142153348</v>
      </c>
      <c r="BI11" s="17">
        <v>7.2798109563224106E-2</v>
      </c>
      <c r="BJ11" s="17">
        <v>5.9039021240609127E-2</v>
      </c>
    </row>
    <row r="12" spans="2:64" ht="18.95" customHeight="1">
      <c r="B12" s="20" t="s">
        <v>77</v>
      </c>
      <c r="C12" s="17">
        <v>0.76369150452404599</v>
      </c>
      <c r="D12" s="17">
        <v>0.8796474270608855</v>
      </c>
      <c r="E12" s="17">
        <v>0.79691737244956462</v>
      </c>
      <c r="F12" s="17">
        <v>0.7895477716926691</v>
      </c>
      <c r="G12" s="17">
        <v>0.77129742593095818</v>
      </c>
      <c r="H12" s="17">
        <v>0.68549442201142774</v>
      </c>
      <c r="I12" s="17">
        <v>0.68566680335729513</v>
      </c>
      <c r="K12" s="17">
        <v>0.79313775021230271</v>
      </c>
      <c r="L12" s="17">
        <v>0.73494508023298755</v>
      </c>
      <c r="N12" s="17">
        <v>0.71770189329404044</v>
      </c>
      <c r="O12" s="17">
        <v>0.60213417431390781</v>
      </c>
      <c r="P12" s="17">
        <v>0.76565173054815017</v>
      </c>
      <c r="Q12" s="17">
        <v>0.84478288306527638</v>
      </c>
      <c r="R12" s="17">
        <v>0.77033123948494864</v>
      </c>
      <c r="S12" s="17">
        <v>0.7771749939758682</v>
      </c>
      <c r="T12" s="17">
        <v>0.84016997560630491</v>
      </c>
      <c r="U12" s="17">
        <v>0.80310811166490725</v>
      </c>
      <c r="V12" s="17">
        <v>0.74468343850503815</v>
      </c>
      <c r="W12" s="17">
        <v>0.8048332604972499</v>
      </c>
      <c r="X12" s="17">
        <v>0.73500704120388149</v>
      </c>
      <c r="Y12" s="17">
        <v>0.69567169442088428</v>
      </c>
      <c r="AA12" s="17">
        <v>0.87826637814702802</v>
      </c>
      <c r="AB12" s="17">
        <v>0.79841673015824277</v>
      </c>
      <c r="AC12" s="17">
        <v>0.80388809752180446</v>
      </c>
      <c r="AD12" s="17">
        <v>0.7797018841321246</v>
      </c>
      <c r="AE12" s="17">
        <v>0.80999699836275452</v>
      </c>
      <c r="AF12" s="17">
        <v>0.77198130868546444</v>
      </c>
      <c r="AG12" s="17">
        <v>0.77017929973678545</v>
      </c>
      <c r="AH12" s="17">
        <v>0.72707361703386897</v>
      </c>
      <c r="AI12" s="17">
        <v>0.7805178517752337</v>
      </c>
      <c r="AJ12" s="17">
        <v>0.76763105456183811</v>
      </c>
      <c r="AK12" s="17">
        <v>0.70700704178236295</v>
      </c>
      <c r="AL12" s="17">
        <v>0.73469617183089631</v>
      </c>
      <c r="AM12" s="17">
        <v>0.70271372255664855</v>
      </c>
      <c r="AN12" s="17">
        <v>0.78618092092308045</v>
      </c>
      <c r="AO12" s="17">
        <v>0.7802767665474758</v>
      </c>
      <c r="AP12" s="17">
        <v>0.74445120537636011</v>
      </c>
      <c r="AQ12" s="17">
        <v>0.66626215937681521</v>
      </c>
      <c r="AS12" s="17">
        <v>0.80738646261110003</v>
      </c>
      <c r="AT12" s="17">
        <v>0.68742943401562062</v>
      </c>
      <c r="AU12" s="17">
        <v>0.68153759466921771</v>
      </c>
      <c r="AV12" s="17">
        <v>0.78003059595426516</v>
      </c>
      <c r="AW12" s="17">
        <v>0.90393355108762385</v>
      </c>
      <c r="AX12" s="17">
        <v>0.75723776017545785</v>
      </c>
      <c r="AY12" s="17">
        <v>0.91039551102044336</v>
      </c>
      <c r="AZ12" s="17">
        <v>0.77426036770526596</v>
      </c>
      <c r="BB12" s="17">
        <v>0.8087862213273429</v>
      </c>
      <c r="BC12" s="17">
        <v>0.68489535090980203</v>
      </c>
      <c r="BD12" s="17">
        <v>0.62173753750880201</v>
      </c>
      <c r="BE12" s="17">
        <v>0.75692367228777102</v>
      </c>
      <c r="BF12" s="17">
        <v>0.86270040257384994</v>
      </c>
      <c r="BG12" s="17">
        <v>0.77035843473183885</v>
      </c>
      <c r="BH12" s="17">
        <v>0.78178690512965521</v>
      </c>
      <c r="BI12" s="17">
        <v>0.77008107718693342</v>
      </c>
      <c r="BJ12" s="17">
        <v>0.68651412773887988</v>
      </c>
    </row>
    <row r="14" spans="2:64">
      <c r="B14" t="s">
        <v>307</v>
      </c>
    </row>
    <row r="15" spans="2:64">
      <c r="B15" t="s">
        <v>9</v>
      </c>
    </row>
    <row r="17" spans="2:2">
      <c r="B17" s="5" t="str">
        <f>HYPERLINK("#Contents!A1", "Return to Contents")</f>
        <v>Return to Contents</v>
      </c>
    </row>
  </sheetData>
  <mergeCells count="7">
    <mergeCell ref="D2:BL2"/>
    <mergeCell ref="AA5:AQ5"/>
    <mergeCell ref="AS5:AZ5"/>
    <mergeCell ref="D5:I5"/>
    <mergeCell ref="BB5:BJ5"/>
    <mergeCell ref="K5:L5"/>
    <mergeCell ref="N5:Y5"/>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2026-07-07T15:01:59Z</dcterms:created>
  <dcterms:modified xsi:type="dcterms:W3CDTF">2026-07-08T09:16:23Z</dcterms:modified>
  <cp:category/>
  <cp:contentStatus/>
</cp:coreProperties>
</file>