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ulesWalkden\Documents\"/>
    </mc:Choice>
  </mc:AlternateContent>
  <xr:revisionPtr revIDLastSave="0" documentId="8_{EFEBF0F8-F8D9-4426-9BF2-1D587816108F}" xr6:coauthVersionLast="47" xr6:coauthVersionMax="47" xr10:uidLastSave="{00000000-0000-0000-0000-000000000000}"/>
  <bookViews>
    <workbookView xWindow="34440" yWindow="-120" windowWidth="29040" windowHeight="15720" xr2:uid="{00000000-000D-0000-FFFF-FFFF00000000}"/>
  </bookViews>
  <sheets>
    <sheet name="Cover Sheet" sheetId="1" r:id="rId1"/>
    <sheet name="Contents" sheetId="2" r:id="rId2"/>
    <sheet name="Full Results" sheetId="3" r:id="rId3"/>
    <sheet name="Table 1" sheetId="4" r:id="rId4"/>
    <sheet name="Table 2" sheetId="5" r:id="rId5"/>
    <sheet name="Table 3" sheetId="6" r:id="rId6"/>
    <sheet name="Table 4" sheetId="7" r:id="rId7"/>
    <sheet name="Table 5" sheetId="8" r:id="rId8"/>
    <sheet name="Table 6" sheetId="9" r:id="rId9"/>
    <sheet name="Table 7" sheetId="10" r:id="rId10"/>
    <sheet name="Table 8" sheetId="11" r:id="rId11"/>
    <sheet name="Table 9" sheetId="12" r:id="rId12"/>
    <sheet name="Table 10" sheetId="13" r:id="rId13"/>
    <sheet name="Table 11" sheetId="14" r:id="rId14"/>
    <sheet name="Table 12" sheetId="15" r:id="rId15"/>
    <sheet name="Table 13" sheetId="16" r:id="rId16"/>
    <sheet name="Table 14" sheetId="17" r:id="rId17"/>
    <sheet name="Table 15" sheetId="18" r:id="rId18"/>
    <sheet name="Table 16" sheetId="19" r:id="rId19"/>
    <sheet name="Table 17" sheetId="20" r:id="rId20"/>
    <sheet name="Table 18" sheetId="21" r:id="rId21"/>
    <sheet name="Table 19" sheetId="22" r:id="rId22"/>
    <sheet name="Table 20" sheetId="23" r:id="rId23"/>
    <sheet name="Table 21" sheetId="24" r:id="rId24"/>
    <sheet name="Table 22" sheetId="25" r:id="rId25"/>
    <sheet name="Table 23" sheetId="26" r:id="rId26"/>
    <sheet name="Table 24" sheetId="27" r:id="rId27"/>
    <sheet name="Table 25" sheetId="28" r:id="rId28"/>
    <sheet name="Table 26" sheetId="29" r:id="rId29"/>
    <sheet name="Table 27" sheetId="30" r:id="rId30"/>
    <sheet name="Table 28" sheetId="31" r:id="rId31"/>
    <sheet name="Table 29" sheetId="32" r:id="rId32"/>
    <sheet name="Table 30" sheetId="33" r:id="rId33"/>
    <sheet name="Table 31" sheetId="34" r:id="rId34"/>
    <sheet name="Table 32" sheetId="35" r:id="rId35"/>
    <sheet name="Table 33" sheetId="36" r:id="rId36"/>
    <sheet name="Table 34" sheetId="37" r:id="rId37"/>
    <sheet name="Table 35" sheetId="38"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38" l="1"/>
  <c r="B17" i="37"/>
  <c r="B17" i="36"/>
  <c r="B17" i="35"/>
  <c r="B18" i="34"/>
  <c r="B18" i="33"/>
  <c r="B26" i="32"/>
  <c r="B19" i="31"/>
  <c r="B19" i="30"/>
  <c r="B23" i="29"/>
  <c r="B18" i="28"/>
  <c r="B16" i="27"/>
  <c r="B17" i="26"/>
  <c r="B19" i="25"/>
  <c r="B19" i="24"/>
  <c r="B19" i="23"/>
  <c r="B19" i="22"/>
  <c r="B19" i="21"/>
  <c r="B19" i="20"/>
  <c r="B29" i="19"/>
  <c r="B18" i="18"/>
  <c r="B18" i="17"/>
  <c r="B18" i="16"/>
  <c r="B18" i="15"/>
  <c r="B18" i="14"/>
  <c r="B18" i="13"/>
  <c r="B18" i="12"/>
  <c r="B18" i="11"/>
  <c r="B18" i="10"/>
  <c r="B21" i="9"/>
  <c r="B21" i="8"/>
  <c r="B21" i="7"/>
  <c r="B21" i="6"/>
  <c r="B21" i="5"/>
  <c r="B21" i="4"/>
  <c r="E43" i="2"/>
  <c r="D43" i="2"/>
  <c r="E42" i="2"/>
  <c r="D42" i="2"/>
  <c r="E41" i="2"/>
  <c r="D41" i="2"/>
  <c r="E40" i="2"/>
  <c r="D40" i="2"/>
  <c r="E39" i="2"/>
  <c r="D39" i="2"/>
  <c r="E38" i="2"/>
  <c r="D38" i="2"/>
  <c r="E37" i="2"/>
  <c r="D37" i="2"/>
  <c r="E36" i="2"/>
  <c r="D36" i="2"/>
  <c r="E35" i="2"/>
  <c r="D35" i="2"/>
  <c r="E34" i="2"/>
  <c r="D34" i="2"/>
  <c r="E33" i="2"/>
  <c r="D33" i="2"/>
  <c r="E32" i="2"/>
  <c r="D32" i="2"/>
  <c r="E31" i="2"/>
  <c r="D31" i="2"/>
  <c r="E30" i="2"/>
  <c r="D30" i="2"/>
  <c r="E29" i="2"/>
  <c r="D29" i="2"/>
  <c r="E28" i="2"/>
  <c r="D28" i="2"/>
  <c r="E27" i="2"/>
  <c r="D27" i="2"/>
  <c r="E26" i="2"/>
  <c r="D26" i="2"/>
  <c r="E25" i="2"/>
  <c r="D25" i="2"/>
  <c r="E24" i="2"/>
  <c r="D24" i="2"/>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D6" i="2"/>
  <c r="F20" i="1"/>
</calcChain>
</file>

<file path=xl/sharedStrings.xml><?xml version="1.0" encoding="utf-8"?>
<sst xmlns="http://schemas.openxmlformats.org/spreadsheetml/2006/main" count="2377" uniqueCount="208">
  <si>
    <t>Public First Omnibus August (POLITICO)</t>
  </si>
  <si>
    <t>Fieldwork:</t>
  </si>
  <si>
    <t>13 Aug 2026 - 17 Aug 2026</t>
  </si>
  <si>
    <t>Interview Method:</t>
  </si>
  <si>
    <t>Online Survey</t>
  </si>
  <si>
    <t>Population represented:</t>
  </si>
  <si>
    <t>UK Adults</t>
  </si>
  <si>
    <t>Sample size:</t>
  </si>
  <si>
    <t>Methodology:</t>
  </si>
  <si>
    <t>Data are weighted to nationally representative proportions by SEG, Region, Education, GenderAge.</t>
  </si>
  <si>
    <t>Public First is a member of the BPC and abides by its rules. For more information please contact the Public First polling team:</t>
  </si>
  <si>
    <t>Table of Contents</t>
  </si>
  <si>
    <t>Table #</t>
  </si>
  <si>
    <t>Individual Tables</t>
  </si>
  <si>
    <t>Full Result Row</t>
  </si>
  <si>
    <t>Question Base</t>
  </si>
  <si>
    <t>BASE: All Respondents</t>
  </si>
  <si>
    <t>BASE: 772 respondents (37% of total)</t>
  </si>
  <si>
    <t>BASE: 1,058 respondents (51% of total)</t>
  </si>
  <si>
    <t>BASE: 995 respondents (48% of total)</t>
  </si>
  <si>
    <t>Full Results</t>
  </si>
  <si>
    <t>Gender</t>
  </si>
  <si>
    <t>Age</t>
  </si>
  <si>
    <t>Region</t>
  </si>
  <si>
    <t>Social Grade</t>
  </si>
  <si>
    <t>2024 Vote</t>
  </si>
  <si>
    <t>Vote Intention</t>
  </si>
  <si>
    <t>Total</t>
  </si>
  <si>
    <t>Male</t>
  </si>
  <si>
    <t>Female</t>
  </si>
  <si>
    <t>18-24</t>
  </si>
  <si>
    <t>25-34</t>
  </si>
  <si>
    <t>35-44</t>
  </si>
  <si>
    <t>45-54</t>
  </si>
  <si>
    <t>55-64</t>
  </si>
  <si>
    <t>65+</t>
  </si>
  <si>
    <t>Scotland</t>
  </si>
  <si>
    <t>Northern Ireland</t>
  </si>
  <si>
    <t>Wales</t>
  </si>
  <si>
    <t>North East</t>
  </si>
  <si>
    <t>North West</t>
  </si>
  <si>
    <t>Yorkshire and the Humber</t>
  </si>
  <si>
    <t>East Midlands</t>
  </si>
  <si>
    <t>West Midlands</t>
  </si>
  <si>
    <t>London</t>
  </si>
  <si>
    <t>South East</t>
  </si>
  <si>
    <t>South West</t>
  </si>
  <si>
    <t>East of England</t>
  </si>
  <si>
    <t>AB</t>
  </si>
  <si>
    <t>C1</t>
  </si>
  <si>
    <t>C2</t>
  </si>
  <si>
    <t>DE</t>
  </si>
  <si>
    <t>Con</t>
  </si>
  <si>
    <t>Lab</t>
  </si>
  <si>
    <t>Lib Dem</t>
  </si>
  <si>
    <t>Green</t>
  </si>
  <si>
    <t>Reform</t>
  </si>
  <si>
    <t>SNP</t>
  </si>
  <si>
    <t>DK</t>
  </si>
  <si>
    <t>Other</t>
  </si>
  <si>
    <t>No vote</t>
  </si>
  <si>
    <t>Total sample (unweighted)</t>
  </si>
  <si>
    <t>Total sample (weighted)</t>
  </si>
  <si>
    <t>Please tell us whether you have a favourable or unfavourable view of each of the following: Andy Burnham</t>
  </si>
  <si>
    <t>Unweighted</t>
  </si>
  <si>
    <t>Weighted</t>
  </si>
  <si>
    <t>Very favourable</t>
  </si>
  <si>
    <t>Somewhat favourable</t>
  </si>
  <si>
    <t>Slightly favourable</t>
  </si>
  <si>
    <t>Neutral</t>
  </si>
  <si>
    <t>Slightly unfavourable</t>
  </si>
  <si>
    <t>Somewhat unfavourable</t>
  </si>
  <si>
    <t>Very unfavourable</t>
  </si>
  <si>
    <t>Don't know</t>
  </si>
  <si>
    <t>Please tell us whether you have a favourable or unfavourable view of each of the following: Kemi Badenoch</t>
  </si>
  <si>
    <t>Please tell us whether you have a favourable or unfavourable view of each of the following: Ed Davey</t>
  </si>
  <si>
    <t>Please tell us whether you have a favourable or unfavourable view of each of the following: Zack Polanski</t>
  </si>
  <si>
    <t>Please tell us whether you have a favourable or unfavourable view of each of the following: Nigel Farage</t>
  </si>
  <si>
    <t>How would you rate Andy Burnham along these traits and characteristics?: Incompetent | Competent</t>
  </si>
  <si>
    <t>-2</t>
  </si>
  <si>
    <t>-1</t>
  </si>
  <si>
    <t>0</t>
  </si>
  <si>
    <t>1</t>
  </si>
  <si>
    <t>2</t>
  </si>
  <si>
    <t>How would you rate Andy Burnham along these traits and characteristics?: Weak | Strong</t>
  </si>
  <si>
    <t>How would you rate Andy Burnham along these traits and characteristics?: Weird | Normal</t>
  </si>
  <si>
    <t>How would you rate Andy Burnham along these traits and characteristics?: Dishonest | Honest</t>
  </si>
  <si>
    <t>How would you rate Andy Burnham along these traits and characteristics?: Left-wing | Right-wing</t>
  </si>
  <si>
    <t>How would you rate Andy Burnham along these traits and characteristics?: Humourless | Good-humoured</t>
  </si>
  <si>
    <t>How would you rate Andy Burnham along these traits and characteristics?: Wishy-washy | Firm</t>
  </si>
  <si>
    <t>How would you rate Andy Burnham along these traits and characteristics?: Unpatriotic | Patriotic</t>
  </si>
  <si>
    <t>Which of the following do you think are the most important issues facing the country at this time? Please select up to three.</t>
  </si>
  <si>
    <t>Quality of the NHS</t>
  </si>
  <si>
    <t>State of the economy</t>
  </si>
  <si>
    <t>Cost of living</t>
  </si>
  <si>
    <t>Threat of climate change</t>
  </si>
  <si>
    <t>Levels of immigration</t>
  </si>
  <si>
    <t>Britain leaving the EU</t>
  </si>
  <si>
    <t>Levels of crime</t>
  </si>
  <si>
    <t>Availability of housing</t>
  </si>
  <si>
    <t>Level of taxation</t>
  </si>
  <si>
    <t>Threat of terrorism</t>
  </si>
  <si>
    <t>Number of people on welfare</t>
  </si>
  <si>
    <t>Quality / cost of public transport</t>
  </si>
  <si>
    <t>Access to good pensions</t>
  </si>
  <si>
    <t>Quality of and access to schools / universities</t>
  </si>
  <si>
    <t>State of Britain’s Armed Forces</t>
  </si>
  <si>
    <t>None of the above</t>
  </si>
  <si>
    <t>The government has announced, or is considering, the following. To what extent do you support or oppose each?: Cutting VAT on household electricity bills from 5% to 0% for six months from October</t>
  </si>
  <si>
    <t>Strongly support</t>
  </si>
  <si>
    <t>Somewhat support</t>
  </si>
  <si>
    <t>Neither support nor oppose</t>
  </si>
  <si>
    <t>Somewhat oppose</t>
  </si>
  <si>
    <t>Strongly oppose</t>
  </si>
  <si>
    <t>Don’t know</t>
  </si>
  <si>
    <t>The government has announced, or is considering, the following. To what extent do you support or oppose each?: Scrapping the planned digital ID scheme</t>
  </si>
  <si>
    <t>The government has announced, or is considering, the following. To what extent do you support or oppose each?: Capping bus fares in England at £2</t>
  </si>
  <si>
    <t>The government has announced, or is considering, the following. To what extent do you support or oppose each?: Allowing new oil and gas exploration in the North Sea</t>
  </si>
  <si>
    <t>The government has announced, or is considering, the following. To what extent do you support or oppose each?: Building the largest council housing programme since the post-war period</t>
  </si>
  <si>
    <t>Which of the following comes closest to your view of the government's approach to the environment and climate change?</t>
  </si>
  <si>
    <t>It prioritises climate change too much</t>
  </si>
  <si>
    <t>It gets the balance about right</t>
  </si>
  <si>
    <t>It doesn’t prioritise climate change enough</t>
  </si>
  <si>
    <t>The UK has experienced extreme heat, droughts and wildfires this summer. Which of these is closer to your view?</t>
  </si>
  <si>
    <t>This is something the government should be responding to through its policies</t>
  </si>
  <si>
    <t>This is not something the government needs to change its policies for</t>
  </si>
  <si>
    <t>More than two thirds of England is officially in drought, and there have recently been wildfires in parts of the country. Thinking about the prime minister's response, which of the following comes closest to your view?</t>
  </si>
  <si>
    <t>He has acted quickly and effectively</t>
  </si>
  <si>
    <t>He has acted effectively, but too slowly</t>
  </si>
  <si>
    <t>He has acted quickly, but not effectively enough</t>
  </si>
  <si>
    <t>He has been too slow and has not done enough</t>
  </si>
  <si>
    <t>Which, if any, of the following do you think the Prime Minister and government should do in response to the drought and risk of wildfires? Select all that apply</t>
  </si>
  <si>
    <t>Put more pressure on water companies to reduce leaks and conserve water</t>
  </si>
  <si>
    <t>Introduce tougher restrictions on non-essential water use, such as wider hosepipe bans</t>
  </si>
  <si>
    <t>Provide more support to farmers and other businesses affected by the drought</t>
  </si>
  <si>
    <t>Provide more resources to fire and emergency services to prevent and respond to wildfires</t>
  </si>
  <si>
    <t>Take stronger action to protect rivers, wildlife and other areas affected by drought</t>
  </si>
  <si>
    <t>Invest more in new reservoirs and other water infrastructure to make the country better prepared for future droughts</t>
  </si>
  <si>
    <t>Take stronger action to address climate change</t>
  </si>
  <si>
    <t>Other (please specify)</t>
  </si>
  <si>
    <t>N/A - no further action is needed</t>
  </si>
  <si>
    <t>Since the recent period of hot weather began, do you think Andy Burnham has been talking about allowing new oil and gas exploration in the North Sea more or less than he was before?</t>
  </si>
  <si>
    <t>A lot more</t>
  </si>
  <si>
    <t>A little more</t>
  </si>
  <si>
    <t>About the same amount</t>
  </si>
  <si>
    <t>A little less</t>
  </si>
  <si>
    <t>A lot less</t>
  </si>
  <si>
    <t>Don’t know / haven’t noticed</t>
  </si>
  <si>
    <t>In response to this summer’s extreme weather, one thing the government could do is scale back its planned expansion of North Sea oil and gas extraction. To what extent would you support or oppose this?</t>
  </si>
  <si>
    <t>Thinking about periods of very hot weather and heatwaves in the UK, which of the following, if any, concerns you most? Select up to three</t>
  </si>
  <si>
    <t>The impact on older and vulnerable people’s health</t>
  </si>
  <si>
    <t>The impact on my own health and wellbeing</t>
  </si>
  <si>
    <t>Pressure on the NHS and emergency services</t>
  </si>
  <si>
    <t>The increased risk of wildfires</t>
  </si>
  <si>
    <t>Drought and water shortages</t>
  </si>
  <si>
    <t>The impact on farming and food production</t>
  </si>
  <si>
    <t>Disruption to transport and other infrastructure</t>
  </si>
  <si>
    <t>The impact on nature and wildlife</t>
  </si>
  <si>
    <t>The impact on businesses and the economy</t>
  </si>
  <si>
    <t>What heatwaves may indicate about climate change and future extreme weather</t>
  </si>
  <si>
    <t>I am not concerned about heatwaves</t>
  </si>
  <si>
    <t>The Government has recently changed the rules on how much of their sentence some prisoners must serve before they can be released, as part of its new sentencing laws. This is a permanent change to the system, not the one-off early releases used in 2024 to ease prison overcrowding. Before taking this survey, how much, if anything, had you seen or heard about this change in the news?</t>
  </si>
  <si>
    <t>A great deal</t>
  </si>
  <si>
    <t>A fair amount</t>
  </si>
  <si>
    <t>Not very much</t>
  </si>
  <si>
    <t>Nothing at all</t>
  </si>
  <si>
    <t>Don’t know / can’t remember</t>
  </si>
  <si>
    <t>Regardless of whether you support or oppose the changes, how well or badly do you think the Government has handled the changes to prisoner early release?</t>
  </si>
  <si>
    <t>Very well</t>
  </si>
  <si>
    <t>Fairly well</t>
  </si>
  <si>
    <t>Fairly badly</t>
  </si>
  <si>
    <t>Very badly</t>
  </si>
  <si>
    <t>Thinking about proposals to release some prisoners earlier than they otherwise would be because of pressure on prison capacity, which of the following comes closest to your view?</t>
  </si>
  <si>
    <t>Some eligible prisoners should be released early to reduce overcrowding, even if this means accepting some additional risk that they may commit further offences</t>
  </si>
  <si>
    <t>Prisoners should not be released early because of overcrowding, even if this means prisons become more overcrowded and conditions become more difficult to manage</t>
  </si>
  <si>
    <t>Neither</t>
  </si>
  <si>
    <t>When prisons are overcrowded, prisoners can spend up to 22 hours a day confined to their cells and have less access to rehabilitation and education programmes, which can make reoffending more likely. Overcrowding also drives up violence in prisons, worsening conditions for prisoners. Which of the following comes closest to your view?</t>
  </si>
  <si>
    <t>Thinking about decisions to release prisoners early because of pressure on prison capacity, which of the following comes closest to your view?</t>
  </si>
  <si>
    <t>The Prime Minister should be able to intervene to prevent the early release of individual prisoners in exceptional cases</t>
  </si>
  <si>
    <t>Decisions about which prisoners are released early should be made according to the same rules and criteria in every case</t>
  </si>
  <si>
    <t>The Government has said that changes to prisoner early release are needed because there are not enough available places in prisons. Who, if anyone, do you think is most responsible for the pressure on prison capacity? Select one</t>
  </si>
  <si>
    <t>The current Labour Government (led by Andy Burnham)</t>
  </si>
  <si>
    <t>The previous Labour Government (led by Keir Starmer)</t>
  </si>
  <si>
    <t>The previous Conservative Government</t>
  </si>
  <si>
    <t>The courts and wider criminal justice system</t>
  </si>
  <si>
    <t>Nobody in particular</t>
  </si>
  <si>
    <t>Grid Summary: Please tell us whether you have a favourable or unfavourable view of each of the following:</t>
  </si>
  <si>
    <t>Zack Polanski</t>
  </si>
  <si>
    <t>Nigel Farage</t>
  </si>
  <si>
    <t>Andy Burnham</t>
  </si>
  <si>
    <t>Kemi Badenoch</t>
  </si>
  <si>
    <t>Ed Davey</t>
  </si>
  <si>
    <t>Fieldwork: 13 Aug 2026 - 17 Aug 2026</t>
  </si>
  <si>
    <t>Grid Summary: How would you rate Andy Burnham along these traits and characteristics?</t>
  </si>
  <si>
    <t>Incompetent | Competent</t>
  </si>
  <si>
    <t>Weak | Strong</t>
  </si>
  <si>
    <t>Weird | Normal</t>
  </si>
  <si>
    <t>Dishonest | Honest</t>
  </si>
  <si>
    <t>Humourless | Good-humoured</t>
  </si>
  <si>
    <t>Wishy-washy | Firm</t>
  </si>
  <si>
    <t>Unpatriotic | Patriotic</t>
  </si>
  <si>
    <t>Left-wing | Right-wing</t>
  </si>
  <si>
    <t>Grid Summary: The government has announced, or is considering, the following. To what extent do you support or oppose each?</t>
  </si>
  <si>
    <t>Cutting VAT on household electricity bills from 5% to 0% for six months from October</t>
  </si>
  <si>
    <t>Scrapping the planned digital ID scheme</t>
  </si>
  <si>
    <t>Capping bus fares in England at £2</t>
  </si>
  <si>
    <t>Allowing new oil and gas exploration in the North Sea</t>
  </si>
  <si>
    <t>Building the largest council housing programme since the post-war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</si>
</sst>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000000"/>
      <name val="Calibri"/>
      <family val="2"/>
    </font>
    <font>
      <b/>
      <sz val="18"/>
      <color rgb="FF000000"/>
      <name val="Calibri"/>
      <family val="2"/>
    </font>
    <font>
      <sz val="11"/>
      <name val="Calibri"/>
      <family val="2"/>
    </font>
    <font>
      <b/>
      <sz val="11"/>
      <name val="Calibri"/>
      <family val="2"/>
    </font>
    <font>
      <b/>
      <sz val="14"/>
      <name val="Calibri"/>
      <family val="2"/>
    </font>
    <font>
      <sz val="14"/>
      <name val="Calibri"/>
      <family val="2"/>
    </font>
    <font>
      <sz val="13"/>
      <name val="Calibri"/>
      <family val="2"/>
    </font>
    <font>
      <i/>
      <sz val="13"/>
      <name val="Calibri"/>
      <family val="2"/>
    </font>
    <font>
      <b/>
      <i/>
      <sz val="11"/>
      <name val="Calibri"/>
      <family val="2"/>
    </font>
    <font>
      <u/>
      <sz val="11"/>
      <color rgb="FF0563C1"/>
      <name val="Calibri"/>
      <family val="2"/>
    </font>
  </fonts>
  <fills count="2">
    <fill>
      <patternFill patternType="none"/>
    </fill>
    <fill>
      <patternFill patternType="gray125"/>
    </fill>
  </fills>
  <borders count="6">
    <border>
      <left/>
      <right/>
      <top/>
      <bottom/>
      <diagonal/>
    </border>
    <border>
      <left/>
      <right/>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2">
    <xf numFmtId="0" fontId="0" fillId="0" borderId="0"/>
    <xf numFmtId="0" fontId="3" fillId="0" borderId="1">
      <alignment horizontal="center" vertical="center" wrapText="1"/>
    </xf>
  </cellStyleXfs>
  <cellXfs count="32">
    <xf numFmtId="0" fontId="0" fillId="0" borderId="0" xfId="0"/>
    <xf numFmtId="0" fontId="5" fillId="0" borderId="0" xfId="0" applyFont="1"/>
    <xf numFmtId="0" fontId="6" fillId="0" borderId="0" xfId="0" applyFont="1" applyAlignment="1">
      <alignment horizontal="left" vertical="center"/>
    </xf>
    <xf numFmtId="0" fontId="8" fillId="0" borderId="0" xfId="0" applyFont="1" applyAlignment="1">
      <alignment horizontal="left" vertical="top"/>
    </xf>
    <xf numFmtId="0" fontId="2" fillId="0" borderId="0" xfId="0" applyFont="1"/>
    <xf numFmtId="0" fontId="10" fillId="0" borderId="0" xfId="0" applyFont="1"/>
    <xf numFmtId="0" fontId="4"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10" fillId="0" borderId="0" xfId="0" applyFont="1" applyAlignment="1">
      <alignment horizontal="center" vertical="center"/>
    </xf>
    <xf numFmtId="0" fontId="3" fillId="0" borderId="0" xfId="0" applyFont="1"/>
    <xf numFmtId="0" fontId="4"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left" vertical="center"/>
    </xf>
    <xf numFmtId="1" fontId="0" fillId="0" borderId="2" xfId="0" applyNumberFormat="1" applyBorder="1" applyAlignment="1">
      <alignment horizontal="center" vertical="center"/>
    </xf>
    <xf numFmtId="0" fontId="4" fillId="0" borderId="0" xfId="0" applyFont="1" applyAlignment="1">
      <alignment horizontal="left" vertical="center"/>
    </xf>
    <xf numFmtId="1" fontId="0" fillId="0" borderId="4" xfId="0" applyNumberFormat="1" applyBorder="1" applyAlignment="1">
      <alignment horizontal="center" vertical="center"/>
    </xf>
    <xf numFmtId="0" fontId="4" fillId="0" borderId="0" xfId="0" applyFont="1" applyAlignment="1">
      <alignment horizontal="left" vertical="top" wrapText="1"/>
    </xf>
    <xf numFmtId="0" fontId="9" fillId="0" borderId="0" xfId="0" applyFont="1" applyAlignment="1">
      <alignment horizontal="left" vertical="top" wrapText="1"/>
    </xf>
    <xf numFmtId="1" fontId="0" fillId="0" borderId="0" xfId="0" applyNumberFormat="1" applyAlignment="1">
      <alignment horizontal="center" vertical="center"/>
    </xf>
    <xf numFmtId="0" fontId="3" fillId="0" borderId="0" xfId="0" applyFont="1" applyAlignment="1">
      <alignment horizontal="left" vertical="top" wrapText="1"/>
    </xf>
    <xf numFmtId="9" fontId="0" fillId="0" borderId="0" xfId="0" applyNumberFormat="1" applyAlignment="1">
      <alignment horizontal="center" vertical="center"/>
    </xf>
    <xf numFmtId="0" fontId="1" fillId="0" borderId="0" xfId="0" applyFont="1"/>
    <xf numFmtId="0" fontId="4" fillId="0" borderId="3" xfId="0" applyFont="1" applyBorder="1" applyAlignment="1">
      <alignment horizontal="center" vertical="center" wrapText="1"/>
    </xf>
    <xf numFmtId="0" fontId="3" fillId="0" borderId="0" xfId="0" applyFont="1" applyAlignment="1">
      <alignment horizontal="center" vertical="center" wrapText="1"/>
    </xf>
    <xf numFmtId="0" fontId="9" fillId="0" borderId="0" xfId="0" applyFont="1"/>
    <xf numFmtId="0" fontId="7" fillId="0" borderId="0" xfId="0" applyFont="1" applyAlignment="1">
      <alignment horizontal="left" vertical="top" wrapText="1"/>
    </xf>
    <xf numFmtId="0" fontId="0" fillId="0" borderId="0" xfId="0"/>
    <xf numFmtId="0" fontId="2" fillId="0" borderId="0" xfId="0" applyFont="1" applyAlignment="1">
      <alignment horizontal="center" vertical="top" wrapText="1"/>
    </xf>
    <xf numFmtId="0" fontId="4" fillId="0" borderId="2" xfId="0" applyFont="1" applyBorder="1" applyAlignment="1">
      <alignment horizontal="center" vertical="center"/>
    </xf>
    <xf numFmtId="0" fontId="0" fillId="0" borderId="5" xfId="0" applyBorder="1"/>
    <xf numFmtId="0" fontId="1" fillId="0" borderId="0" xfId="0" applyFont="1"/>
  </cellXfs>
  <cellStyles count="2">
    <cellStyle name="Normal" xfId="0" builtinId="0"/>
    <cellStyle name="style_answers" xfId="1" xr:uid="{00000000-0005-0000-0000-00001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1</xdr:row>
      <xdr:rowOff>0</xdr:rowOff>
    </xdr:from>
    <xdr:ext cx="4389120" cy="82296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F7:M20"/>
  <sheetViews>
    <sheetView showGridLines="0" tabSelected="1" workbookViewId="0"/>
  </sheetViews>
  <sheetFormatPr defaultRowHeight="14.5" x14ac:dyDescent="0.35"/>
  <cols>
    <col min="6" max="6" width="25" customWidth="1"/>
    <col min="11" max="11" width="40" customWidth="1"/>
  </cols>
  <sheetData>
    <row r="7" spans="6:12" ht="40" customHeight="1" x14ac:dyDescent="0.35">
      <c r="F7" s="28" t="s">
        <v>0</v>
      </c>
      <c r="G7" s="27"/>
      <c r="H7" s="27"/>
      <c r="I7" s="27"/>
      <c r="J7" s="27"/>
      <c r="K7" s="27"/>
      <c r="L7" s="27"/>
    </row>
    <row r="10" spans="6:12" ht="20" customHeight="1" x14ac:dyDescent="0.45">
      <c r="F10" s="1" t="s">
        <v>1</v>
      </c>
      <c r="K10" s="2" t="s">
        <v>2</v>
      </c>
    </row>
    <row r="11" spans="6:12" ht="20" customHeight="1" x14ac:dyDescent="0.45">
      <c r="F11" s="1" t="s">
        <v>3</v>
      </c>
      <c r="K11" s="2" t="s">
        <v>4</v>
      </c>
    </row>
    <row r="12" spans="6:12" ht="20" customHeight="1" x14ac:dyDescent="0.45">
      <c r="F12" s="1" t="s">
        <v>5</v>
      </c>
      <c r="K12" s="2" t="s">
        <v>6</v>
      </c>
    </row>
    <row r="13" spans="6:12" ht="20" customHeight="1" x14ac:dyDescent="0.45">
      <c r="F13" s="1" t="s">
        <v>7</v>
      </c>
      <c r="K13" s="2">
        <v>2007</v>
      </c>
    </row>
    <row r="16" spans="6:12" ht="18.5" x14ac:dyDescent="0.45">
      <c r="F16" s="1" t="s">
        <v>8</v>
      </c>
    </row>
    <row r="17" spans="6:13" ht="50" customHeight="1" x14ac:dyDescent="0.35">
      <c r="F17" s="26" t="s">
        <v>9</v>
      </c>
      <c r="G17" s="27"/>
      <c r="H17" s="27"/>
      <c r="I17" s="27"/>
      <c r="J17" s="27"/>
      <c r="K17" s="27"/>
      <c r="L17" s="27"/>
      <c r="M17" s="27"/>
    </row>
    <row r="19" spans="6:13" ht="30" customHeight="1" x14ac:dyDescent="0.35">
      <c r="F19" s="3" t="s">
        <v>10</v>
      </c>
    </row>
    <row r="20" spans="6:13" ht="17" x14ac:dyDescent="0.35">
      <c r="F20" s="3" t="str">
        <f>HYPERLINK("mailto:polling@publicfirst.co.uk?subject=" &amp; F7, "polling@publicfirst.co.uk")</f>
        <v>polling@publicfirst.co.uk</v>
      </c>
    </row>
  </sheetData>
  <mergeCells count="2">
    <mergeCell ref="F17:M17"/>
    <mergeCell ref="F7:L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J18"/>
  <sheetViews>
    <sheetView showGridLines="0" workbookViewId="0"/>
  </sheetViews>
  <sheetFormatPr defaultRowHeight="14.5" x14ac:dyDescent="0.35"/>
  <cols>
    <col min="1" max="1" width="5" customWidth="1"/>
    <col min="2" max="2" width="25" customWidth="1"/>
    <col min="3" max="10" width="20" customWidth="1"/>
  </cols>
  <sheetData>
    <row r="2" spans="2:10" ht="40" customHeight="1" x14ac:dyDescent="0.35">
      <c r="D2" s="22" t="s">
        <v>193</v>
      </c>
    </row>
    <row r="6" spans="2:10" ht="50" customHeight="1" x14ac:dyDescent="0.35">
      <c r="C6" s="23" t="s">
        <v>194</v>
      </c>
      <c r="D6" s="23" t="s">
        <v>195</v>
      </c>
      <c r="E6" s="23" t="s">
        <v>196</v>
      </c>
      <c r="F6" s="23" t="s">
        <v>197</v>
      </c>
      <c r="G6" s="23" t="s">
        <v>198</v>
      </c>
      <c r="H6" s="23" t="s">
        <v>199</v>
      </c>
      <c r="I6" s="23" t="s">
        <v>200</v>
      </c>
      <c r="J6" s="23" t="s">
        <v>201</v>
      </c>
    </row>
    <row r="7" spans="2:10" x14ac:dyDescent="0.35">
      <c r="B7" s="24" t="s">
        <v>79</v>
      </c>
      <c r="C7" s="21">
        <v>9.3948823377765583E-2</v>
      </c>
      <c r="D7" s="21">
        <v>9.1969558053233993E-2</v>
      </c>
      <c r="E7" s="21">
        <v>7.8889279100297985E-2</v>
      </c>
      <c r="F7" s="21">
        <v>9.0430664024377633E-2</v>
      </c>
      <c r="G7" s="21">
        <v>7.4940857529732785E-2</v>
      </c>
      <c r="H7" s="21">
        <v>9.814852573152226E-2</v>
      </c>
      <c r="I7" s="21">
        <v>9.0696602470098739E-2</v>
      </c>
      <c r="J7" s="21">
        <v>0.1553572838561878</v>
      </c>
    </row>
    <row r="8" spans="2:10" x14ac:dyDescent="0.35">
      <c r="B8" s="24" t="s">
        <v>80</v>
      </c>
      <c r="C8" s="21">
        <v>0.13913914717411269</v>
      </c>
      <c r="D8" s="21">
        <v>0.14175192008312409</v>
      </c>
      <c r="E8" s="21">
        <v>0.1274198763747898</v>
      </c>
      <c r="F8" s="21">
        <v>0.1405476954066244</v>
      </c>
      <c r="G8" s="21">
        <v>0.13549070913646691</v>
      </c>
      <c r="H8" s="21">
        <v>0.17845736285385211</v>
      </c>
      <c r="I8" s="21">
        <v>0.1198100413472168</v>
      </c>
      <c r="J8" s="21">
        <v>0.28998749103641952</v>
      </c>
    </row>
    <row r="9" spans="2:10" x14ac:dyDescent="0.35">
      <c r="B9" s="24" t="s">
        <v>81</v>
      </c>
      <c r="C9" s="21">
        <v>0.25288743191869389</v>
      </c>
      <c r="D9" s="21">
        <v>0.25009295919576102</v>
      </c>
      <c r="E9" s="21">
        <v>0.22804884657729119</v>
      </c>
      <c r="F9" s="21">
        <v>0.25419278255496047</v>
      </c>
      <c r="G9" s="21">
        <v>0.25880022291268728</v>
      </c>
      <c r="H9" s="21">
        <v>0.24598943345330029</v>
      </c>
      <c r="I9" s="21">
        <v>0.25668651974390688</v>
      </c>
      <c r="J9" s="21">
        <v>0.31405072036075132</v>
      </c>
    </row>
    <row r="10" spans="2:10" x14ac:dyDescent="0.35">
      <c r="B10" s="24" t="s">
        <v>82</v>
      </c>
      <c r="C10" s="21">
        <v>0.36947411594593532</v>
      </c>
      <c r="D10" s="21">
        <v>0.38317173213310313</v>
      </c>
      <c r="E10" s="21">
        <v>0.37035417547625149</v>
      </c>
      <c r="F10" s="21">
        <v>0.36834984242986779</v>
      </c>
      <c r="G10" s="21">
        <v>0.37620832234835688</v>
      </c>
      <c r="H10" s="21">
        <v>0.36444200834009682</v>
      </c>
      <c r="I10" s="21">
        <v>0.39395907148213399</v>
      </c>
      <c r="J10" s="21">
        <v>0.18324076657942751</v>
      </c>
    </row>
    <row r="11" spans="2:10" x14ac:dyDescent="0.35">
      <c r="B11" s="24" t="s">
        <v>83</v>
      </c>
      <c r="C11" s="21">
        <v>0.14455048158349251</v>
      </c>
      <c r="D11" s="21">
        <v>0.13301383053477769</v>
      </c>
      <c r="E11" s="21">
        <v>0.19528782247136939</v>
      </c>
      <c r="F11" s="21">
        <v>0.14647901558416959</v>
      </c>
      <c r="G11" s="21">
        <v>0.154559888072756</v>
      </c>
      <c r="H11" s="21">
        <v>0.1129626696212284</v>
      </c>
      <c r="I11" s="21">
        <v>0.1388477649566435</v>
      </c>
      <c r="J11" s="21">
        <v>5.7363738167213761E-2</v>
      </c>
    </row>
    <row r="14" spans="2:10" x14ac:dyDescent="0.35">
      <c r="B14" t="s">
        <v>192</v>
      </c>
    </row>
    <row r="15" spans="2:10" x14ac:dyDescent="0.35">
      <c r="B15" t="s">
        <v>9</v>
      </c>
    </row>
    <row r="18" spans="2:2" x14ac:dyDescent="0.35">
      <c r="B18" t="str">
        <f>HYPERLINK("#Contents!A1", "Return to Contents")</f>
        <v>Return to Contents</v>
      </c>
    </row>
  </sheetData>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78</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79</v>
      </c>
      <c r="C9" s="21">
        <v>9.3948823377765583E-2</v>
      </c>
      <c r="D9" s="21">
        <v>0.10756519373103331</v>
      </c>
      <c r="E9" s="21">
        <v>7.9786423911363397E-2</v>
      </c>
      <c r="G9" s="21">
        <v>4.5267204759677243E-2</v>
      </c>
      <c r="H9" s="21">
        <v>4.7973923690182399E-2</v>
      </c>
      <c r="I9" s="21">
        <v>8.803696182658996E-2</v>
      </c>
      <c r="J9" s="21">
        <v>0.1261085012177954</v>
      </c>
      <c r="K9" s="21">
        <v>0.13679821619143639</v>
      </c>
      <c r="L9" s="21">
        <v>0.1134750113874794</v>
      </c>
      <c r="N9" s="21">
        <v>8.5304509705691992E-2</v>
      </c>
      <c r="O9" s="21">
        <v>0.1705202390374162</v>
      </c>
      <c r="P9" s="21">
        <v>9.8366893915954406E-2</v>
      </c>
      <c r="Q9" s="21">
        <v>0.1007490517979869</v>
      </c>
      <c r="R9" s="21">
        <v>7.4308767242213636E-2</v>
      </c>
      <c r="S9" s="21">
        <v>0.1114815445254108</v>
      </c>
      <c r="T9" s="21">
        <v>8.0557307746706025E-2</v>
      </c>
      <c r="U9" s="21">
        <v>9.1894897359623307E-2</v>
      </c>
      <c r="V9" s="21">
        <v>7.2558856294601529E-2</v>
      </c>
      <c r="W9" s="21">
        <v>0.104384263055358</v>
      </c>
      <c r="X9" s="21">
        <v>0.1185726977805415</v>
      </c>
      <c r="Y9" s="21">
        <v>8.897557946724037E-2</v>
      </c>
      <c r="AA9" s="21">
        <v>7.1639162827757355E-2</v>
      </c>
      <c r="AB9" s="21">
        <v>7.4343271550861428E-2</v>
      </c>
      <c r="AC9" s="21">
        <v>0.12263522438576829</v>
      </c>
      <c r="AD9" s="21">
        <v>0.11204940180229229</v>
      </c>
      <c r="AF9" s="21">
        <v>0.1037829014777352</v>
      </c>
      <c r="AG9" s="21">
        <v>2.251542063797405E-2</v>
      </c>
      <c r="AH9" s="21">
        <v>4.2421988044737978E-2</v>
      </c>
      <c r="AI9" s="21">
        <v>5.4468047812561017E-2</v>
      </c>
      <c r="AJ9" s="21">
        <v>0.30115489860412192</v>
      </c>
      <c r="AK9" s="21">
        <v>8.4891942520437552E-2</v>
      </c>
      <c r="AL9" s="21">
        <v>8.6912642049828903E-2</v>
      </c>
      <c r="AM9" s="21">
        <v>9.8559178417924512E-2</v>
      </c>
      <c r="AO9" s="21">
        <v>9.1167454787545496E-2</v>
      </c>
      <c r="AP9" s="21">
        <v>1.813789319750753E-2</v>
      </c>
      <c r="AQ9" s="21">
        <v>4.1366612165196319E-2</v>
      </c>
      <c r="AR9" s="21">
        <v>3.7159686398095491E-2</v>
      </c>
      <c r="AS9" s="21">
        <v>0.2368609477487772</v>
      </c>
      <c r="AT9" s="21">
        <v>5.4869162059683327E-2</v>
      </c>
      <c r="AU9" s="21">
        <v>9.5986665375861674E-2</v>
      </c>
      <c r="AV9" s="21">
        <v>5.7727386735895447E-2</v>
      </c>
      <c r="AW9" s="21">
        <v>0.19067851088540921</v>
      </c>
    </row>
    <row r="10" spans="2:51" ht="19" customHeight="1" x14ac:dyDescent="0.35">
      <c r="B10" s="24" t="s">
        <v>80</v>
      </c>
      <c r="C10" s="21">
        <v>0.13913914717411269</v>
      </c>
      <c r="D10" s="21">
        <v>0.1429807662176015</v>
      </c>
      <c r="E10" s="21">
        <v>0.13473820108346651</v>
      </c>
      <c r="G10" s="21">
        <v>0.1726563508206404</v>
      </c>
      <c r="H10" s="21">
        <v>0.1507155422750342</v>
      </c>
      <c r="I10" s="21">
        <v>0.1403170490883664</v>
      </c>
      <c r="J10" s="21">
        <v>0.14635543125171929</v>
      </c>
      <c r="K10" s="21">
        <v>0.12789259884342419</v>
      </c>
      <c r="L10" s="21">
        <v>0.1083808232316377</v>
      </c>
      <c r="N10" s="21">
        <v>0.17308051241282249</v>
      </c>
      <c r="O10" s="21">
        <v>8.2220372327271057E-2</v>
      </c>
      <c r="P10" s="21">
        <v>0.2054045584868828</v>
      </c>
      <c r="Q10" s="21">
        <v>0.1225969071546977</v>
      </c>
      <c r="R10" s="21">
        <v>0.12333261818224101</v>
      </c>
      <c r="S10" s="21">
        <v>0.14695180831046831</v>
      </c>
      <c r="T10" s="21">
        <v>0.10575486351128301</v>
      </c>
      <c r="U10" s="21">
        <v>0.11417639307222489</v>
      </c>
      <c r="V10" s="21">
        <v>0.14234943993144389</v>
      </c>
      <c r="W10" s="21">
        <v>0.1262281179327184</v>
      </c>
      <c r="X10" s="21">
        <v>0.14767497252863371</v>
      </c>
      <c r="Y10" s="21">
        <v>0.1643600951038626</v>
      </c>
      <c r="AA10" s="21">
        <v>9.4521434751922262E-2</v>
      </c>
      <c r="AB10" s="21">
        <v>0.12672295593081409</v>
      </c>
      <c r="AC10" s="21">
        <v>0.18633542655932511</v>
      </c>
      <c r="AD10" s="21">
        <v>0.1596752149442652</v>
      </c>
      <c r="AF10" s="21">
        <v>0.15047788271311799</v>
      </c>
      <c r="AG10" s="21">
        <v>8.84553753848146E-2</v>
      </c>
      <c r="AH10" s="21">
        <v>0.1377473506116581</v>
      </c>
      <c r="AI10" s="21">
        <v>0.1298755274203526</v>
      </c>
      <c r="AJ10" s="21">
        <v>0.20789302203122181</v>
      </c>
      <c r="AK10" s="21">
        <v>0.1177942770080169</v>
      </c>
      <c r="AL10" s="21">
        <v>0.1962947375701258</v>
      </c>
      <c r="AM10" s="21">
        <v>0.16441158235678299</v>
      </c>
      <c r="AO10" s="21">
        <v>0.15543851042614129</v>
      </c>
      <c r="AP10" s="21">
        <v>6.0106841721896433E-2</v>
      </c>
      <c r="AQ10" s="21">
        <v>0.10846574249453909</v>
      </c>
      <c r="AR10" s="21">
        <v>0.179747194227657</v>
      </c>
      <c r="AS10" s="21">
        <v>0.21244825202485501</v>
      </c>
      <c r="AT10" s="21">
        <v>0.10264114983977</v>
      </c>
      <c r="AU10" s="21">
        <v>0.13815516979376499</v>
      </c>
      <c r="AV10" s="21">
        <v>0.12215927351183779</v>
      </c>
      <c r="AW10" s="21">
        <v>0.19576487316907989</v>
      </c>
    </row>
    <row r="11" spans="2:51" ht="19" customHeight="1" x14ac:dyDescent="0.35">
      <c r="B11" s="24" t="s">
        <v>81</v>
      </c>
      <c r="C11" s="21">
        <v>0.25288743191869389</v>
      </c>
      <c r="D11" s="21">
        <v>0.22741216036120149</v>
      </c>
      <c r="E11" s="21">
        <v>0.27851967936069832</v>
      </c>
      <c r="G11" s="21">
        <v>0.20494592647304419</v>
      </c>
      <c r="H11" s="21">
        <v>0.19543061375679399</v>
      </c>
      <c r="I11" s="21">
        <v>0.24437721660654199</v>
      </c>
      <c r="J11" s="21">
        <v>0.2708431524015944</v>
      </c>
      <c r="K11" s="21">
        <v>0.30180192724623561</v>
      </c>
      <c r="L11" s="21">
        <v>0.29081590891134518</v>
      </c>
      <c r="N11" s="21">
        <v>0.26356536316694418</v>
      </c>
      <c r="O11" s="21">
        <v>0.23880217574192361</v>
      </c>
      <c r="P11" s="21">
        <v>0.30412345858472578</v>
      </c>
      <c r="Q11" s="21">
        <v>0.24412026920674409</v>
      </c>
      <c r="R11" s="21">
        <v>0.19309971845605739</v>
      </c>
      <c r="S11" s="21">
        <v>0.23861567953819079</v>
      </c>
      <c r="T11" s="21">
        <v>0.22768985863092489</v>
      </c>
      <c r="U11" s="21">
        <v>0.2553141030143467</v>
      </c>
      <c r="V11" s="21">
        <v>0.25328772056632048</v>
      </c>
      <c r="W11" s="21">
        <v>0.26964095533370958</v>
      </c>
      <c r="X11" s="21">
        <v>0.33250178721167728</v>
      </c>
      <c r="Y11" s="21">
        <v>0.22990174560182211</v>
      </c>
      <c r="AA11" s="21">
        <v>0.23051591450621439</v>
      </c>
      <c r="AB11" s="21">
        <v>0.27737275451719279</v>
      </c>
      <c r="AC11" s="21">
        <v>0.20895815159992909</v>
      </c>
      <c r="AD11" s="21">
        <v>0.29018786698786159</v>
      </c>
      <c r="AF11" s="21">
        <v>0.2920237544592264</v>
      </c>
      <c r="AG11" s="21">
        <v>0.17021088859314831</v>
      </c>
      <c r="AH11" s="21">
        <v>0.27387578257144252</v>
      </c>
      <c r="AI11" s="21">
        <v>0.2609790211745206</v>
      </c>
      <c r="AJ11" s="21">
        <v>0.2023456380798061</v>
      </c>
      <c r="AK11" s="21">
        <v>0.30974872438709938</v>
      </c>
      <c r="AL11" s="21">
        <v>0.42413945529895958</v>
      </c>
      <c r="AM11" s="21">
        <v>0.34193877410980039</v>
      </c>
      <c r="AO11" s="21">
        <v>0.29357444245354392</v>
      </c>
      <c r="AP11" s="21">
        <v>0.13378334618815141</v>
      </c>
      <c r="AQ11" s="21">
        <v>0.28688152032792819</v>
      </c>
      <c r="AR11" s="21">
        <v>0.20698865265892469</v>
      </c>
      <c r="AS11" s="21">
        <v>0.23409561796684181</v>
      </c>
      <c r="AT11" s="21">
        <v>0.3068143938652676</v>
      </c>
      <c r="AU11" s="21">
        <v>0.43192545312820968</v>
      </c>
      <c r="AV11" s="21">
        <v>0.4449358935309341</v>
      </c>
      <c r="AW11" s="21">
        <v>0.22495869081160191</v>
      </c>
    </row>
    <row r="12" spans="2:51" ht="19" customHeight="1" x14ac:dyDescent="0.35">
      <c r="B12" s="24" t="s">
        <v>82</v>
      </c>
      <c r="C12" s="21">
        <v>0.36947411594593532</v>
      </c>
      <c r="D12" s="21">
        <v>0.38103367694774831</v>
      </c>
      <c r="E12" s="21">
        <v>0.36037349719684109</v>
      </c>
      <c r="G12" s="21">
        <v>0.42062474150562118</v>
      </c>
      <c r="H12" s="21">
        <v>0.42791289424212497</v>
      </c>
      <c r="I12" s="21">
        <v>0.38496610380992657</v>
      </c>
      <c r="J12" s="21">
        <v>0.37872254836816682</v>
      </c>
      <c r="K12" s="21">
        <v>0.30626158652101321</v>
      </c>
      <c r="L12" s="21">
        <v>0.31050067876846182</v>
      </c>
      <c r="N12" s="21">
        <v>0.36230049178724932</v>
      </c>
      <c r="O12" s="21">
        <v>0.33648832386903282</v>
      </c>
      <c r="P12" s="21">
        <v>0.29027354315346182</v>
      </c>
      <c r="Q12" s="21">
        <v>0.37339617391614233</v>
      </c>
      <c r="R12" s="21">
        <v>0.41687570668990992</v>
      </c>
      <c r="S12" s="21">
        <v>0.33347390478887662</v>
      </c>
      <c r="T12" s="21">
        <v>0.45534390929060198</v>
      </c>
      <c r="U12" s="21">
        <v>0.36711137832373869</v>
      </c>
      <c r="V12" s="21">
        <v>0.38756957681032628</v>
      </c>
      <c r="W12" s="21">
        <v>0.34858319084173311</v>
      </c>
      <c r="X12" s="21">
        <v>0.31488957139088508</v>
      </c>
      <c r="Y12" s="21">
        <v>0.38985140033803978</v>
      </c>
      <c r="AA12" s="21">
        <v>0.40430930046388142</v>
      </c>
      <c r="AB12" s="21">
        <v>0.38748972171707069</v>
      </c>
      <c r="AC12" s="21">
        <v>0.34426448986744718</v>
      </c>
      <c r="AD12" s="21">
        <v>0.33448880767300532</v>
      </c>
      <c r="AF12" s="21">
        <v>0.35041294944865953</v>
      </c>
      <c r="AG12" s="21">
        <v>0.47534478171491867</v>
      </c>
      <c r="AH12" s="21">
        <v>0.38516397402537522</v>
      </c>
      <c r="AI12" s="21">
        <v>0.41483688338409319</v>
      </c>
      <c r="AJ12" s="21">
        <v>0.22988578949313421</v>
      </c>
      <c r="AK12" s="21">
        <v>0.43423984174446623</v>
      </c>
      <c r="AL12" s="21">
        <v>0.15293980379125829</v>
      </c>
      <c r="AM12" s="21">
        <v>0.30551547867389039</v>
      </c>
      <c r="AO12" s="21">
        <v>0.36332093510301078</v>
      </c>
      <c r="AP12" s="21">
        <v>0.51456936611392556</v>
      </c>
      <c r="AQ12" s="21">
        <v>0.38527358423453789</v>
      </c>
      <c r="AR12" s="21">
        <v>0.43741128449522199</v>
      </c>
      <c r="AS12" s="21">
        <v>0.23795500589489049</v>
      </c>
      <c r="AT12" s="21">
        <v>0.43463325507193579</v>
      </c>
      <c r="AU12" s="21">
        <v>0.26956132865725779</v>
      </c>
      <c r="AV12" s="21">
        <v>0.26838822188279232</v>
      </c>
      <c r="AW12" s="21">
        <v>0.29846555320355939</v>
      </c>
    </row>
    <row r="13" spans="2:51" ht="19" customHeight="1" x14ac:dyDescent="0.35">
      <c r="B13" s="24" t="s">
        <v>83</v>
      </c>
      <c r="C13" s="21">
        <v>0.14455048158349251</v>
      </c>
      <c r="D13" s="21">
        <v>0.14100820274241541</v>
      </c>
      <c r="E13" s="21">
        <v>0.14658219844763071</v>
      </c>
      <c r="G13" s="21">
        <v>0.1565057764410171</v>
      </c>
      <c r="H13" s="21">
        <v>0.17796702603586451</v>
      </c>
      <c r="I13" s="21">
        <v>0.14230266866857499</v>
      </c>
      <c r="J13" s="21">
        <v>7.7970366760724288E-2</v>
      </c>
      <c r="K13" s="21">
        <v>0.12724567119789071</v>
      </c>
      <c r="L13" s="21">
        <v>0.17682757770107599</v>
      </c>
      <c r="N13" s="21">
        <v>0.115749122927292</v>
      </c>
      <c r="O13" s="21">
        <v>0.1719688890243565</v>
      </c>
      <c r="P13" s="21">
        <v>0.10183154585897521</v>
      </c>
      <c r="Q13" s="21">
        <v>0.15913759792442911</v>
      </c>
      <c r="R13" s="21">
        <v>0.19238318942957819</v>
      </c>
      <c r="S13" s="21">
        <v>0.1694770628370536</v>
      </c>
      <c r="T13" s="21">
        <v>0.1306540608204842</v>
      </c>
      <c r="U13" s="21">
        <v>0.17150322823006631</v>
      </c>
      <c r="V13" s="21">
        <v>0.14423440639730781</v>
      </c>
      <c r="W13" s="21">
        <v>0.15116347283648071</v>
      </c>
      <c r="X13" s="21">
        <v>8.636097108826242E-2</v>
      </c>
      <c r="Y13" s="21">
        <v>0.12691117948903519</v>
      </c>
      <c r="AA13" s="21">
        <v>0.19901418745022459</v>
      </c>
      <c r="AB13" s="21">
        <v>0.13407129628406081</v>
      </c>
      <c r="AC13" s="21">
        <v>0.1378067075875303</v>
      </c>
      <c r="AD13" s="21">
        <v>0.10359870859257569</v>
      </c>
      <c r="AF13" s="21">
        <v>0.103302511901261</v>
      </c>
      <c r="AG13" s="21">
        <v>0.2434735336691444</v>
      </c>
      <c r="AH13" s="21">
        <v>0.16079090474678631</v>
      </c>
      <c r="AI13" s="21">
        <v>0.13984052020847229</v>
      </c>
      <c r="AJ13" s="21">
        <v>5.8720651791716018E-2</v>
      </c>
      <c r="AK13" s="21">
        <v>5.3325214339979797E-2</v>
      </c>
      <c r="AL13" s="21">
        <v>0.1397133612898272</v>
      </c>
      <c r="AM13" s="21">
        <v>8.9574986441601695E-2</v>
      </c>
      <c r="AO13" s="21">
        <v>9.6498657229758339E-2</v>
      </c>
      <c r="AP13" s="21">
        <v>0.27340255277851899</v>
      </c>
      <c r="AQ13" s="21">
        <v>0.17801254077779849</v>
      </c>
      <c r="AR13" s="21">
        <v>0.13869318222010091</v>
      </c>
      <c r="AS13" s="21">
        <v>7.864017636463555E-2</v>
      </c>
      <c r="AT13" s="21">
        <v>0.1010420391633432</v>
      </c>
      <c r="AU13" s="21">
        <v>6.4371383044905889E-2</v>
      </c>
      <c r="AV13" s="21">
        <v>0.1067892243385403</v>
      </c>
      <c r="AW13" s="21">
        <v>9.0132371930349439E-2</v>
      </c>
    </row>
    <row r="15" spans="2:51" x14ac:dyDescent="0.35">
      <c r="B15" t="s">
        <v>192</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84</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79</v>
      </c>
      <c r="C9" s="21">
        <v>9.1969558053233993E-2</v>
      </c>
      <c r="D9" s="21">
        <v>0.1004819443950085</v>
      </c>
      <c r="E9" s="21">
        <v>8.2778631916160389E-2</v>
      </c>
      <c r="G9" s="21">
        <v>4.9343575575212628E-2</v>
      </c>
      <c r="H9" s="21">
        <v>5.0884750299837092E-2</v>
      </c>
      <c r="I9" s="21">
        <v>9.0806837535599691E-2</v>
      </c>
      <c r="J9" s="21">
        <v>0.1172517062825283</v>
      </c>
      <c r="K9" s="21">
        <v>0.12675147431889569</v>
      </c>
      <c r="L9" s="21">
        <v>0.1106598339736478</v>
      </c>
      <c r="N9" s="21">
        <v>8.49732193276765E-2</v>
      </c>
      <c r="O9" s="21">
        <v>0.17003748467275939</v>
      </c>
      <c r="P9" s="21">
        <v>0.1003018268128167</v>
      </c>
      <c r="Q9" s="21">
        <v>0.11611928880294919</v>
      </c>
      <c r="R9" s="21">
        <v>7.5575113659051715E-2</v>
      </c>
      <c r="S9" s="21">
        <v>9.9147490862904322E-2</v>
      </c>
      <c r="T9" s="21">
        <v>8.6386592141916838E-2</v>
      </c>
      <c r="U9" s="21">
        <v>8.5683854371744958E-2</v>
      </c>
      <c r="V9" s="21">
        <v>8.3388541610506087E-2</v>
      </c>
      <c r="W9" s="21">
        <v>8.4392061231888346E-2</v>
      </c>
      <c r="X9" s="21">
        <v>0.1053889939967569</v>
      </c>
      <c r="Y9" s="21">
        <v>9.4447095398788178E-2</v>
      </c>
      <c r="AA9" s="21">
        <v>7.1375126345909715E-2</v>
      </c>
      <c r="AB9" s="21">
        <v>7.6588529298553837E-2</v>
      </c>
      <c r="AC9" s="21">
        <v>0.112536277901058</v>
      </c>
      <c r="AD9" s="21">
        <v>0.11095800289030421</v>
      </c>
      <c r="AF9" s="21">
        <v>8.9242330869168177E-2</v>
      </c>
      <c r="AG9" s="21">
        <v>2.597175416972216E-2</v>
      </c>
      <c r="AH9" s="21">
        <v>4.2421988044737978E-2</v>
      </c>
      <c r="AI9" s="21">
        <v>5.5046326333068961E-2</v>
      </c>
      <c r="AJ9" s="21">
        <v>0.284570826541029</v>
      </c>
      <c r="AK9" s="21">
        <v>8.3056049767144882E-2</v>
      </c>
      <c r="AL9" s="21">
        <v>8.6912642049828903E-2</v>
      </c>
      <c r="AM9" s="21">
        <v>0.1074304406235408</v>
      </c>
      <c r="AO9" s="21">
        <v>6.7765770097649669E-2</v>
      </c>
      <c r="AP9" s="21">
        <v>1.7968490628570009E-2</v>
      </c>
      <c r="AQ9" s="21">
        <v>4.829494769761139E-2</v>
      </c>
      <c r="AR9" s="21">
        <v>4.2134214411139778E-2</v>
      </c>
      <c r="AS9" s="21">
        <v>0.23060133131009691</v>
      </c>
      <c r="AT9" s="21">
        <v>5.2953314000552663E-2</v>
      </c>
      <c r="AU9" s="21">
        <v>0.10286717043373381</v>
      </c>
      <c r="AV9" s="21">
        <v>6.7868603824564527E-2</v>
      </c>
      <c r="AW9" s="21">
        <v>0.20011436464726251</v>
      </c>
    </row>
    <row r="10" spans="2:51" ht="19" customHeight="1" x14ac:dyDescent="0.35">
      <c r="B10" s="24" t="s">
        <v>80</v>
      </c>
      <c r="C10" s="21">
        <v>0.14175192008312409</v>
      </c>
      <c r="D10" s="21">
        <v>0.15526402127402891</v>
      </c>
      <c r="E10" s="21">
        <v>0.12791558552927171</v>
      </c>
      <c r="G10" s="21">
        <v>0.19842908529815209</v>
      </c>
      <c r="H10" s="21">
        <v>0.12999298403849471</v>
      </c>
      <c r="I10" s="21">
        <v>0.13154030207753301</v>
      </c>
      <c r="J10" s="21">
        <v>0.13033007138999261</v>
      </c>
      <c r="K10" s="21">
        <v>0.1530322557005511</v>
      </c>
      <c r="L10" s="21">
        <v>0.12397824967121709</v>
      </c>
      <c r="N10" s="21">
        <v>0.1118301605968284</v>
      </c>
      <c r="O10" s="21">
        <v>9.2979893848769007E-2</v>
      </c>
      <c r="P10" s="21">
        <v>0.17726742795106329</v>
      </c>
      <c r="Q10" s="21">
        <v>9.7473079014871511E-2</v>
      </c>
      <c r="R10" s="21">
        <v>0.1365919060854609</v>
      </c>
      <c r="S10" s="21">
        <v>0.14794165477405791</v>
      </c>
      <c r="T10" s="21">
        <v>0.1522758993688117</v>
      </c>
      <c r="U10" s="21">
        <v>0.13625662867428201</v>
      </c>
      <c r="V10" s="21">
        <v>0.15077822103003369</v>
      </c>
      <c r="W10" s="21">
        <v>0.15335288366684879</v>
      </c>
      <c r="X10" s="21">
        <v>0.15413545828981079</v>
      </c>
      <c r="Y10" s="21">
        <v>0.14413372528409571</v>
      </c>
      <c r="AA10" s="21">
        <v>0.1135153346045694</v>
      </c>
      <c r="AB10" s="21">
        <v>0.118756249456632</v>
      </c>
      <c r="AC10" s="21">
        <v>0.1949438040024648</v>
      </c>
      <c r="AD10" s="21">
        <v>0.1503417897354162</v>
      </c>
      <c r="AF10" s="21">
        <v>0.1562919117224067</v>
      </c>
      <c r="AG10" s="21">
        <v>8.0520209327200026E-2</v>
      </c>
      <c r="AH10" s="21">
        <v>0.1243517482557271</v>
      </c>
      <c r="AI10" s="21">
        <v>0.16070849306329801</v>
      </c>
      <c r="AJ10" s="21">
        <v>0.2484600553925905</v>
      </c>
      <c r="AK10" s="21">
        <v>0.10028031496356481</v>
      </c>
      <c r="AL10" s="21">
        <v>0.1557046774920853</v>
      </c>
      <c r="AM10" s="21">
        <v>0.15921406173767469</v>
      </c>
      <c r="AO10" s="21">
        <v>0.15691844668879751</v>
      </c>
      <c r="AP10" s="21">
        <v>5.0181624941811519E-2</v>
      </c>
      <c r="AQ10" s="21">
        <v>9.6283473949072079E-2</v>
      </c>
      <c r="AR10" s="21">
        <v>0.18829835290491309</v>
      </c>
      <c r="AS10" s="21">
        <v>0.2445714615753363</v>
      </c>
      <c r="AT10" s="21">
        <v>8.509241264012854E-2</v>
      </c>
      <c r="AU10" s="21">
        <v>0.1492787567842489</v>
      </c>
      <c r="AV10" s="21">
        <v>0.12847615431724371</v>
      </c>
      <c r="AW10" s="21">
        <v>0.16078057651849259</v>
      </c>
    </row>
    <row r="11" spans="2:51" ht="19" customHeight="1" x14ac:dyDescent="0.35">
      <c r="B11" s="24" t="s">
        <v>81</v>
      </c>
      <c r="C11" s="21">
        <v>0.25009295919576102</v>
      </c>
      <c r="D11" s="21">
        <v>0.2210044929616132</v>
      </c>
      <c r="E11" s="21">
        <v>0.27924560005814919</v>
      </c>
      <c r="G11" s="21">
        <v>0.2411986572058803</v>
      </c>
      <c r="H11" s="21">
        <v>0.2242449553683476</v>
      </c>
      <c r="I11" s="21">
        <v>0.26805349860556449</v>
      </c>
      <c r="J11" s="21">
        <v>0.25599799081289221</v>
      </c>
      <c r="K11" s="21">
        <v>0.26352808367372832</v>
      </c>
      <c r="L11" s="21">
        <v>0.24871765898122561</v>
      </c>
      <c r="N11" s="21">
        <v>0.2744068799879702</v>
      </c>
      <c r="O11" s="21">
        <v>0.17645999608602581</v>
      </c>
      <c r="P11" s="21">
        <v>0.32177585933257652</v>
      </c>
      <c r="Q11" s="21">
        <v>0.26772987563679468</v>
      </c>
      <c r="R11" s="21">
        <v>0.18862950945685439</v>
      </c>
      <c r="S11" s="21">
        <v>0.228915199392449</v>
      </c>
      <c r="T11" s="21">
        <v>0.23483851891657831</v>
      </c>
      <c r="U11" s="21">
        <v>0.22107793614390231</v>
      </c>
      <c r="V11" s="21">
        <v>0.24887914281962639</v>
      </c>
      <c r="W11" s="21">
        <v>0.28301347159675622</v>
      </c>
      <c r="X11" s="21">
        <v>0.28978306371319029</v>
      </c>
      <c r="Y11" s="21">
        <v>0.25687093988278731</v>
      </c>
      <c r="AA11" s="21">
        <v>0.2135712567984645</v>
      </c>
      <c r="AB11" s="21">
        <v>0.28413389423038121</v>
      </c>
      <c r="AC11" s="21">
        <v>0.1994751818286154</v>
      </c>
      <c r="AD11" s="21">
        <v>0.29684792859795911</v>
      </c>
      <c r="AF11" s="21">
        <v>0.27954319703977248</v>
      </c>
      <c r="AG11" s="21">
        <v>0.1875896324068044</v>
      </c>
      <c r="AH11" s="21">
        <v>0.24322555788854161</v>
      </c>
      <c r="AI11" s="21">
        <v>0.24763206262509491</v>
      </c>
      <c r="AJ11" s="21">
        <v>0.20185837189075551</v>
      </c>
      <c r="AK11" s="21">
        <v>0.26983677257397398</v>
      </c>
      <c r="AL11" s="21">
        <v>0.47587467121514859</v>
      </c>
      <c r="AM11" s="21">
        <v>0.32540047995545862</v>
      </c>
      <c r="AO11" s="21">
        <v>0.27551254820402271</v>
      </c>
      <c r="AP11" s="21">
        <v>0.1528832707358358</v>
      </c>
      <c r="AQ11" s="21">
        <v>0.26138387637837701</v>
      </c>
      <c r="AR11" s="21">
        <v>0.2400339770229066</v>
      </c>
      <c r="AS11" s="21">
        <v>0.2176170528993388</v>
      </c>
      <c r="AT11" s="21">
        <v>0.24883387857636061</v>
      </c>
      <c r="AU11" s="21">
        <v>0.39755899644994841</v>
      </c>
      <c r="AV11" s="21">
        <v>0.46070157135500428</v>
      </c>
      <c r="AW11" s="21">
        <v>0.21615825404071989</v>
      </c>
    </row>
    <row r="12" spans="2:51" ht="19" customHeight="1" x14ac:dyDescent="0.35">
      <c r="B12" s="24" t="s">
        <v>82</v>
      </c>
      <c r="C12" s="21">
        <v>0.38317173213310313</v>
      </c>
      <c r="D12" s="21">
        <v>0.38882765562042809</v>
      </c>
      <c r="E12" s="21">
        <v>0.37922303855042011</v>
      </c>
      <c r="G12" s="21">
        <v>0.43039303853912969</v>
      </c>
      <c r="H12" s="21">
        <v>0.41090963251386747</v>
      </c>
      <c r="I12" s="21">
        <v>0.36538532202332841</v>
      </c>
      <c r="J12" s="21">
        <v>0.38330816595844908</v>
      </c>
      <c r="K12" s="21">
        <v>0.34979815690368538</v>
      </c>
      <c r="L12" s="21">
        <v>0.36605511173716682</v>
      </c>
      <c r="N12" s="21">
        <v>0.40596357082331602</v>
      </c>
      <c r="O12" s="21">
        <v>0.41933747744789029</v>
      </c>
      <c r="P12" s="21">
        <v>0.32929896673127518</v>
      </c>
      <c r="Q12" s="21">
        <v>0.33549826863688942</v>
      </c>
      <c r="R12" s="21">
        <v>0.42148046460808669</v>
      </c>
      <c r="S12" s="21">
        <v>0.37319578234467338</v>
      </c>
      <c r="T12" s="21">
        <v>0.38005581845229019</v>
      </c>
      <c r="U12" s="21">
        <v>0.42475177653268792</v>
      </c>
      <c r="V12" s="21">
        <v>0.37216558305712621</v>
      </c>
      <c r="W12" s="21">
        <v>0.36037844616812942</v>
      </c>
      <c r="X12" s="21">
        <v>0.34151702093567421</v>
      </c>
      <c r="Y12" s="21">
        <v>0.40914544457418622</v>
      </c>
      <c r="AA12" s="21">
        <v>0.43443039917445347</v>
      </c>
      <c r="AB12" s="21">
        <v>0.39215878394441089</v>
      </c>
      <c r="AC12" s="21">
        <v>0.36335306223613317</v>
      </c>
      <c r="AD12" s="21">
        <v>0.33783893182088881</v>
      </c>
      <c r="AF12" s="21">
        <v>0.3640528894097334</v>
      </c>
      <c r="AG12" s="21">
        <v>0.47964951695637648</v>
      </c>
      <c r="AH12" s="21">
        <v>0.47216480571238728</v>
      </c>
      <c r="AI12" s="21">
        <v>0.46209107809731093</v>
      </c>
      <c r="AJ12" s="21">
        <v>0.19012110091149309</v>
      </c>
      <c r="AK12" s="21">
        <v>0.43755312921741069</v>
      </c>
      <c r="AL12" s="21">
        <v>0.19548979709481429</v>
      </c>
      <c r="AM12" s="21">
        <v>0.3278958299812631</v>
      </c>
      <c r="AO12" s="21">
        <v>0.38292003937569707</v>
      </c>
      <c r="AP12" s="21">
        <v>0.52729289905809962</v>
      </c>
      <c r="AQ12" s="21">
        <v>0.48094923647642779</v>
      </c>
      <c r="AR12" s="21">
        <v>0.43436876835201671</v>
      </c>
      <c r="AS12" s="21">
        <v>0.23814597480372199</v>
      </c>
      <c r="AT12" s="21">
        <v>0.46442985814558457</v>
      </c>
      <c r="AU12" s="21">
        <v>0.28491772684146582</v>
      </c>
      <c r="AV12" s="21">
        <v>0.24178990162137939</v>
      </c>
      <c r="AW12" s="21">
        <v>0.32353275454585678</v>
      </c>
    </row>
    <row r="13" spans="2:51" ht="19" customHeight="1" x14ac:dyDescent="0.35">
      <c r="B13" s="24" t="s">
        <v>83</v>
      </c>
      <c r="C13" s="21">
        <v>0.13301383053477769</v>
      </c>
      <c r="D13" s="21">
        <v>0.13442188574892119</v>
      </c>
      <c r="E13" s="21">
        <v>0.13083714394599849</v>
      </c>
      <c r="G13" s="21">
        <v>8.0635643381625308E-2</v>
      </c>
      <c r="H13" s="21">
        <v>0.1839676777794533</v>
      </c>
      <c r="I13" s="21">
        <v>0.14421403975797431</v>
      </c>
      <c r="J13" s="21">
        <v>0.11311206555613811</v>
      </c>
      <c r="K13" s="21">
        <v>0.10689002940313951</v>
      </c>
      <c r="L13" s="21">
        <v>0.1505891456367428</v>
      </c>
      <c r="N13" s="21">
        <v>0.12282616926420881</v>
      </c>
      <c r="O13" s="21">
        <v>0.14118514794455539</v>
      </c>
      <c r="P13" s="21">
        <v>7.1355919172268009E-2</v>
      </c>
      <c r="Q13" s="21">
        <v>0.1831794879084952</v>
      </c>
      <c r="R13" s="21">
        <v>0.17772300619054629</v>
      </c>
      <c r="S13" s="21">
        <v>0.15079987262591549</v>
      </c>
      <c r="T13" s="21">
        <v>0.146443171120403</v>
      </c>
      <c r="U13" s="21">
        <v>0.13222980427738279</v>
      </c>
      <c r="V13" s="21">
        <v>0.14478851148270749</v>
      </c>
      <c r="W13" s="21">
        <v>0.1188631373363771</v>
      </c>
      <c r="X13" s="21">
        <v>0.1091754630645678</v>
      </c>
      <c r="Y13" s="21">
        <v>9.5402794860142873E-2</v>
      </c>
      <c r="AA13" s="21">
        <v>0.16710788307660279</v>
      </c>
      <c r="AB13" s="21">
        <v>0.12836254307002201</v>
      </c>
      <c r="AC13" s="21">
        <v>0.12969167403172871</v>
      </c>
      <c r="AD13" s="21">
        <v>0.1040133469554318</v>
      </c>
      <c r="AF13" s="21">
        <v>0.1108696709589192</v>
      </c>
      <c r="AG13" s="21">
        <v>0.22626888713989701</v>
      </c>
      <c r="AH13" s="21">
        <v>0.1178359000986061</v>
      </c>
      <c r="AI13" s="21">
        <v>7.4522039881227048E-2</v>
      </c>
      <c r="AJ13" s="21">
        <v>7.4989645264131863E-2</v>
      </c>
      <c r="AK13" s="21">
        <v>0.10927373347790539</v>
      </c>
      <c r="AL13" s="21">
        <v>8.6018212148122775E-2</v>
      </c>
      <c r="AM13" s="21">
        <v>8.0059187702062759E-2</v>
      </c>
      <c r="AO13" s="21">
        <v>0.1168831956338329</v>
      </c>
      <c r="AP13" s="21">
        <v>0.25167371463568311</v>
      </c>
      <c r="AQ13" s="21">
        <v>0.1130884654985118</v>
      </c>
      <c r="AR13" s="21">
        <v>9.5164687309023915E-2</v>
      </c>
      <c r="AS13" s="21">
        <v>6.9064179411505985E-2</v>
      </c>
      <c r="AT13" s="21">
        <v>0.1486905366373735</v>
      </c>
      <c r="AU13" s="21">
        <v>6.5377349490603254E-2</v>
      </c>
      <c r="AV13" s="21">
        <v>0.1011637688818082</v>
      </c>
      <c r="AW13" s="21">
        <v>9.9414050247668084E-2</v>
      </c>
    </row>
    <row r="15" spans="2:51" x14ac:dyDescent="0.35">
      <c r="B15" t="s">
        <v>192</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85</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79</v>
      </c>
      <c r="C9" s="21">
        <v>7.8889279100297985E-2</v>
      </c>
      <c r="D9" s="21">
        <v>9.4645488149610199E-2</v>
      </c>
      <c r="E9" s="21">
        <v>6.2568680401502499E-2</v>
      </c>
      <c r="G9" s="21">
        <v>6.8473629026233718E-2</v>
      </c>
      <c r="H9" s="21">
        <v>4.8207561771007282E-2</v>
      </c>
      <c r="I9" s="21">
        <v>7.1521924562172226E-2</v>
      </c>
      <c r="J9" s="21">
        <v>8.7150057784327481E-2</v>
      </c>
      <c r="K9" s="21">
        <v>9.8595170375176552E-2</v>
      </c>
      <c r="L9" s="21">
        <v>9.6781902498391872E-2</v>
      </c>
      <c r="N9" s="21">
        <v>8.5784850235346502E-2</v>
      </c>
      <c r="O9" s="21">
        <v>0.13738880482415819</v>
      </c>
      <c r="P9" s="21">
        <v>8.0709937656354022E-2</v>
      </c>
      <c r="Q9" s="21">
        <v>0.12706857031557781</v>
      </c>
      <c r="R9" s="21">
        <v>5.3253341848599908E-2</v>
      </c>
      <c r="S9" s="21">
        <v>0.1016647373560846</v>
      </c>
      <c r="T9" s="21">
        <v>5.3094436566971423E-2</v>
      </c>
      <c r="U9" s="21">
        <v>7.3777827422671471E-2</v>
      </c>
      <c r="V9" s="21">
        <v>6.3571144475003588E-2</v>
      </c>
      <c r="W9" s="21">
        <v>7.843564613264202E-2</v>
      </c>
      <c r="X9" s="21">
        <v>8.7765709210326129E-2</v>
      </c>
      <c r="Y9" s="21">
        <v>8.3183236871786054E-2</v>
      </c>
      <c r="AA9" s="21">
        <v>6.4679231651721958E-2</v>
      </c>
      <c r="AB9" s="21">
        <v>5.1395265316689788E-2</v>
      </c>
      <c r="AC9" s="21">
        <v>0.1118829681460464</v>
      </c>
      <c r="AD9" s="21">
        <v>9.3522400599060349E-2</v>
      </c>
      <c r="AF9" s="21">
        <v>8.1460743804996127E-2</v>
      </c>
      <c r="AG9" s="21">
        <v>2.2444038977235421E-2</v>
      </c>
      <c r="AH9" s="21">
        <v>3.5274156701623392E-2</v>
      </c>
      <c r="AI9" s="21">
        <v>4.2589996350466251E-2</v>
      </c>
      <c r="AJ9" s="21">
        <v>0.21910490675529001</v>
      </c>
      <c r="AK9" s="21">
        <v>0.1198397462508871</v>
      </c>
      <c r="AL9" s="21">
        <v>7.4931186270816727E-2</v>
      </c>
      <c r="AM9" s="21">
        <v>9.8947868912177189E-2</v>
      </c>
      <c r="AO9" s="21">
        <v>6.9010586995802314E-2</v>
      </c>
      <c r="AP9" s="21">
        <v>1.777716181588657E-2</v>
      </c>
      <c r="AQ9" s="21">
        <v>3.3683196235297988E-2</v>
      </c>
      <c r="AR9" s="21">
        <v>4.1701146652521393E-2</v>
      </c>
      <c r="AS9" s="21">
        <v>0.184727209667989</v>
      </c>
      <c r="AT9" s="21">
        <v>9.1338984072857982E-2</v>
      </c>
      <c r="AU9" s="21">
        <v>8.8668109376561041E-2</v>
      </c>
      <c r="AV9" s="21">
        <v>5.5964639882916833E-2</v>
      </c>
      <c r="AW9" s="21">
        <v>0.15474830532012149</v>
      </c>
    </row>
    <row r="10" spans="2:51" ht="19" customHeight="1" x14ac:dyDescent="0.35">
      <c r="B10" s="24" t="s">
        <v>80</v>
      </c>
      <c r="C10" s="21">
        <v>0.1274198763747898</v>
      </c>
      <c r="D10" s="21">
        <v>0.1182820208004885</v>
      </c>
      <c r="E10" s="21">
        <v>0.13709510806223779</v>
      </c>
      <c r="G10" s="21">
        <v>0.17117010992432341</v>
      </c>
      <c r="H10" s="21">
        <v>0.1337175156220278</v>
      </c>
      <c r="I10" s="21">
        <v>0.142336128264058</v>
      </c>
      <c r="J10" s="21">
        <v>0.12910360655485201</v>
      </c>
      <c r="K10" s="21">
        <v>0.1099092733967985</v>
      </c>
      <c r="L10" s="21">
        <v>9.1796905993515629E-2</v>
      </c>
      <c r="N10" s="21">
        <v>0.1238891498842732</v>
      </c>
      <c r="O10" s="21">
        <v>0.1101008133164417</v>
      </c>
      <c r="P10" s="21">
        <v>0.15573788913225789</v>
      </c>
      <c r="Q10" s="21">
        <v>0.12099077233560181</v>
      </c>
      <c r="R10" s="21">
        <v>0.14281501939384189</v>
      </c>
      <c r="S10" s="21">
        <v>0.1360821941217138</v>
      </c>
      <c r="T10" s="21">
        <v>8.1988899140532645E-2</v>
      </c>
      <c r="U10" s="21">
        <v>0.12651281050545121</v>
      </c>
      <c r="V10" s="21">
        <v>0.17934957333393961</v>
      </c>
      <c r="W10" s="21">
        <v>9.9187537601253858E-2</v>
      </c>
      <c r="X10" s="21">
        <v>0.12842408574743711</v>
      </c>
      <c r="Y10" s="21">
        <v>9.2470297388233119E-2</v>
      </c>
      <c r="AA10" s="21">
        <v>8.5219497604946584E-2</v>
      </c>
      <c r="AB10" s="21">
        <v>0.12533404119950289</v>
      </c>
      <c r="AC10" s="21">
        <v>0.15361289026409561</v>
      </c>
      <c r="AD10" s="21">
        <v>0.1530075316720296</v>
      </c>
      <c r="AF10" s="21">
        <v>0.1325102885467751</v>
      </c>
      <c r="AG10" s="21">
        <v>9.0073205235418133E-2</v>
      </c>
      <c r="AH10" s="21">
        <v>0.1176212488867352</v>
      </c>
      <c r="AI10" s="21">
        <v>0.11018298906006189</v>
      </c>
      <c r="AJ10" s="21">
        <v>0.20376914913517641</v>
      </c>
      <c r="AK10" s="21">
        <v>5.0341386778053332E-2</v>
      </c>
      <c r="AL10" s="21">
        <v>0.17170922497838989</v>
      </c>
      <c r="AM10" s="21">
        <v>0.14866453752234429</v>
      </c>
      <c r="AO10" s="21">
        <v>0.14046470058857291</v>
      </c>
      <c r="AP10" s="21">
        <v>7.7800197911937596E-2</v>
      </c>
      <c r="AQ10" s="21">
        <v>8.2028281287906693E-2</v>
      </c>
      <c r="AR10" s="21">
        <v>0.12810122635651841</v>
      </c>
      <c r="AS10" s="21">
        <v>0.17660458568484119</v>
      </c>
      <c r="AT10" s="21">
        <v>8.4355224811387339E-2</v>
      </c>
      <c r="AU10" s="21">
        <v>0.13534698927789909</v>
      </c>
      <c r="AV10" s="21">
        <v>0.14736524422547581</v>
      </c>
      <c r="AW10" s="21">
        <v>0.17677971711365559</v>
      </c>
    </row>
    <row r="11" spans="2:51" ht="19" customHeight="1" x14ac:dyDescent="0.35">
      <c r="B11" s="24" t="s">
        <v>81</v>
      </c>
      <c r="C11" s="21">
        <v>0.22804884657729119</v>
      </c>
      <c r="D11" s="21">
        <v>0.21673666290668489</v>
      </c>
      <c r="E11" s="21">
        <v>0.23825584715335929</v>
      </c>
      <c r="G11" s="21">
        <v>0.18736872507147631</v>
      </c>
      <c r="H11" s="21">
        <v>0.20521100069446899</v>
      </c>
      <c r="I11" s="21">
        <v>0.24408151627802699</v>
      </c>
      <c r="J11" s="21">
        <v>0.25204099507138661</v>
      </c>
      <c r="K11" s="21">
        <v>0.2545720779882899</v>
      </c>
      <c r="L11" s="21">
        <v>0.22331387314310541</v>
      </c>
      <c r="N11" s="21">
        <v>0.1985528387362806</v>
      </c>
      <c r="O11" s="21">
        <v>0.21195392293343621</v>
      </c>
      <c r="P11" s="21">
        <v>0.31282111066813367</v>
      </c>
      <c r="Q11" s="21">
        <v>0.20468827544627541</v>
      </c>
      <c r="R11" s="21">
        <v>0.14865517528585881</v>
      </c>
      <c r="S11" s="21">
        <v>0.24586191580089889</v>
      </c>
      <c r="T11" s="21">
        <v>0.27956034183927819</v>
      </c>
      <c r="U11" s="21">
        <v>0.15529722628985659</v>
      </c>
      <c r="V11" s="21">
        <v>0.21377158272337951</v>
      </c>
      <c r="W11" s="21">
        <v>0.2671824581154818</v>
      </c>
      <c r="X11" s="21">
        <v>0.28604618133728488</v>
      </c>
      <c r="Y11" s="21">
        <v>0.25492416908733911</v>
      </c>
      <c r="AA11" s="21">
        <v>0.18656341064927109</v>
      </c>
      <c r="AB11" s="21">
        <v>0.2254220339180959</v>
      </c>
      <c r="AC11" s="21">
        <v>0.21547963244318841</v>
      </c>
      <c r="AD11" s="21">
        <v>0.2845634510246523</v>
      </c>
      <c r="AF11" s="21">
        <v>0.25634579147469261</v>
      </c>
      <c r="AG11" s="21">
        <v>0.16634817480153771</v>
      </c>
      <c r="AH11" s="21">
        <v>0.17450432464634841</v>
      </c>
      <c r="AI11" s="21">
        <v>0.20017985323332749</v>
      </c>
      <c r="AJ11" s="21">
        <v>0.23431709150659519</v>
      </c>
      <c r="AK11" s="21">
        <v>0.18958301465343869</v>
      </c>
      <c r="AL11" s="21">
        <v>0.35749390802919279</v>
      </c>
      <c r="AM11" s="21">
        <v>0.31785511911521153</v>
      </c>
      <c r="AO11" s="21">
        <v>0.27324203439814071</v>
      </c>
      <c r="AP11" s="21">
        <v>0.12065190211464021</v>
      </c>
      <c r="AQ11" s="21">
        <v>0.22056761640844441</v>
      </c>
      <c r="AR11" s="21">
        <v>0.1949058770905904</v>
      </c>
      <c r="AS11" s="21">
        <v>0.2382041193861294</v>
      </c>
      <c r="AT11" s="21">
        <v>0.1747206610208481</v>
      </c>
      <c r="AU11" s="21">
        <v>0.38957485207321868</v>
      </c>
      <c r="AV11" s="21">
        <v>0.35303966905978867</v>
      </c>
      <c r="AW11" s="21">
        <v>0.2446405662351408</v>
      </c>
    </row>
    <row r="12" spans="2:51" ht="19" customHeight="1" x14ac:dyDescent="0.35">
      <c r="B12" s="24" t="s">
        <v>82</v>
      </c>
      <c r="C12" s="21">
        <v>0.37035417547625149</v>
      </c>
      <c r="D12" s="21">
        <v>0.37048352185947542</v>
      </c>
      <c r="E12" s="21">
        <v>0.3716826144074068</v>
      </c>
      <c r="G12" s="21">
        <v>0.40149491965478062</v>
      </c>
      <c r="H12" s="21">
        <v>0.4173894931356959</v>
      </c>
      <c r="I12" s="21">
        <v>0.36478992010135852</v>
      </c>
      <c r="J12" s="21">
        <v>0.36759552078658292</v>
      </c>
      <c r="K12" s="21">
        <v>0.34920010165709559</v>
      </c>
      <c r="L12" s="21">
        <v>0.33247263095212781</v>
      </c>
      <c r="N12" s="21">
        <v>0.40467026467061862</v>
      </c>
      <c r="O12" s="21">
        <v>0.33339720800235628</v>
      </c>
      <c r="P12" s="21">
        <v>0.32182359248720921</v>
      </c>
      <c r="Q12" s="21">
        <v>0.41443283481482612</v>
      </c>
      <c r="R12" s="21">
        <v>0.39417130863588212</v>
      </c>
      <c r="S12" s="21">
        <v>0.28003740994923781</v>
      </c>
      <c r="T12" s="21">
        <v>0.40557750366022483</v>
      </c>
      <c r="U12" s="21">
        <v>0.39542030098492897</v>
      </c>
      <c r="V12" s="21">
        <v>0.38046194721831988</v>
      </c>
      <c r="W12" s="21">
        <v>0.33888074407159807</v>
      </c>
      <c r="X12" s="21">
        <v>0.35674559855059829</v>
      </c>
      <c r="Y12" s="21">
        <v>0.39611916445795697</v>
      </c>
      <c r="AA12" s="21">
        <v>0.40814836092868079</v>
      </c>
      <c r="AB12" s="21">
        <v>0.39108171793889479</v>
      </c>
      <c r="AC12" s="21">
        <v>0.34329274852997038</v>
      </c>
      <c r="AD12" s="21">
        <v>0.33274566347188322</v>
      </c>
      <c r="AF12" s="21">
        <v>0.35926065272281738</v>
      </c>
      <c r="AG12" s="21">
        <v>0.42198811616183007</v>
      </c>
      <c r="AH12" s="21">
        <v>0.45534184626489921</v>
      </c>
      <c r="AI12" s="21">
        <v>0.48380455096362851</v>
      </c>
      <c r="AJ12" s="21">
        <v>0.2342108332199456</v>
      </c>
      <c r="AK12" s="21">
        <v>0.49682521078849429</v>
      </c>
      <c r="AL12" s="21">
        <v>0.31342224240837702</v>
      </c>
      <c r="AM12" s="21">
        <v>0.29759487588486239</v>
      </c>
      <c r="AO12" s="21">
        <v>0.35894565629698633</v>
      </c>
      <c r="AP12" s="21">
        <v>0.46600120871174378</v>
      </c>
      <c r="AQ12" s="21">
        <v>0.44693684114706889</v>
      </c>
      <c r="AR12" s="21">
        <v>0.44847098041166561</v>
      </c>
      <c r="AS12" s="21">
        <v>0.26973447232764752</v>
      </c>
      <c r="AT12" s="21">
        <v>0.48295904856953248</v>
      </c>
      <c r="AU12" s="21">
        <v>0.27697317421058287</v>
      </c>
      <c r="AV12" s="21">
        <v>0.26116877301726582</v>
      </c>
      <c r="AW12" s="21">
        <v>0.3077951364380937</v>
      </c>
    </row>
    <row r="13" spans="2:51" ht="19" customHeight="1" x14ac:dyDescent="0.35">
      <c r="B13" s="24" t="s">
        <v>83</v>
      </c>
      <c r="C13" s="21">
        <v>0.19528782247136939</v>
      </c>
      <c r="D13" s="21">
        <v>0.19985230628374109</v>
      </c>
      <c r="E13" s="21">
        <v>0.19039774997549369</v>
      </c>
      <c r="G13" s="21">
        <v>0.17149261632318599</v>
      </c>
      <c r="H13" s="21">
        <v>0.1954744287768001</v>
      </c>
      <c r="I13" s="21">
        <v>0.1772705107943843</v>
      </c>
      <c r="J13" s="21">
        <v>0.16410981980285111</v>
      </c>
      <c r="K13" s="21">
        <v>0.1877233765826396</v>
      </c>
      <c r="L13" s="21">
        <v>0.2556346874128595</v>
      </c>
      <c r="N13" s="21">
        <v>0.18710289647348111</v>
      </c>
      <c r="O13" s="21">
        <v>0.20715925092360771</v>
      </c>
      <c r="P13" s="21">
        <v>0.128907470056045</v>
      </c>
      <c r="Q13" s="21">
        <v>0.1328195470877189</v>
      </c>
      <c r="R13" s="21">
        <v>0.26110515483581742</v>
      </c>
      <c r="S13" s="21">
        <v>0.2363537427720652</v>
      </c>
      <c r="T13" s="21">
        <v>0.17977881879299301</v>
      </c>
      <c r="U13" s="21">
        <v>0.2489918347970918</v>
      </c>
      <c r="V13" s="21">
        <v>0.16284575224935741</v>
      </c>
      <c r="W13" s="21">
        <v>0.21631361407902419</v>
      </c>
      <c r="X13" s="21">
        <v>0.14101842515435339</v>
      </c>
      <c r="Y13" s="21">
        <v>0.17330313219468479</v>
      </c>
      <c r="AA13" s="21">
        <v>0.2553894991653794</v>
      </c>
      <c r="AB13" s="21">
        <v>0.20676694162681661</v>
      </c>
      <c r="AC13" s="21">
        <v>0.1757317606166991</v>
      </c>
      <c r="AD13" s="21">
        <v>0.13616095323237451</v>
      </c>
      <c r="AF13" s="21">
        <v>0.17042252345071901</v>
      </c>
      <c r="AG13" s="21">
        <v>0.29914646482397861</v>
      </c>
      <c r="AH13" s="21">
        <v>0.2172584235003939</v>
      </c>
      <c r="AI13" s="21">
        <v>0.16324261039251589</v>
      </c>
      <c r="AJ13" s="21">
        <v>0.10859801938299291</v>
      </c>
      <c r="AK13" s="21">
        <v>0.14341064152912639</v>
      </c>
      <c r="AL13" s="21">
        <v>8.2443438313223469E-2</v>
      </c>
      <c r="AM13" s="21">
        <v>0.13693759856540441</v>
      </c>
      <c r="AO13" s="21">
        <v>0.15833702172049771</v>
      </c>
      <c r="AP13" s="21">
        <v>0.31776952944579179</v>
      </c>
      <c r="AQ13" s="21">
        <v>0.2167840649212821</v>
      </c>
      <c r="AR13" s="21">
        <v>0.1868207694887043</v>
      </c>
      <c r="AS13" s="21">
        <v>0.13072961293339291</v>
      </c>
      <c r="AT13" s="21">
        <v>0.16662608152537389</v>
      </c>
      <c r="AU13" s="21">
        <v>0.1094368750617384</v>
      </c>
      <c r="AV13" s="21">
        <v>0.18246167381455269</v>
      </c>
      <c r="AW13" s="21">
        <v>0.11603627489298821</v>
      </c>
    </row>
    <row r="15" spans="2:51" x14ac:dyDescent="0.35">
      <c r="B15" t="s">
        <v>192</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86</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79</v>
      </c>
      <c r="C9" s="21">
        <v>9.0430664024377633E-2</v>
      </c>
      <c r="D9" s="21">
        <v>0.1041831906117231</v>
      </c>
      <c r="E9" s="21">
        <v>7.5367876557502753E-2</v>
      </c>
      <c r="G9" s="21">
        <v>6.5922782895767598E-2</v>
      </c>
      <c r="H9" s="21">
        <v>6.5402188597057723E-2</v>
      </c>
      <c r="I9" s="21">
        <v>7.958823922132939E-2</v>
      </c>
      <c r="J9" s="21">
        <v>0.12614373903133189</v>
      </c>
      <c r="K9" s="21">
        <v>0.1093125745023172</v>
      </c>
      <c r="L9" s="21">
        <v>9.4112938214060318E-2</v>
      </c>
      <c r="N9" s="21">
        <v>8.6640782927349835E-2</v>
      </c>
      <c r="O9" s="21">
        <v>0.1541525732750442</v>
      </c>
      <c r="P9" s="21">
        <v>0.1003018268128167</v>
      </c>
      <c r="Q9" s="21">
        <v>8.7797930273577032E-2</v>
      </c>
      <c r="R9" s="21">
        <v>7.9969814029167488E-2</v>
      </c>
      <c r="S9" s="21">
        <v>0.1065727616025315</v>
      </c>
      <c r="T9" s="21">
        <v>9.2529472856407294E-2</v>
      </c>
      <c r="U9" s="21">
        <v>8.4808292693775225E-2</v>
      </c>
      <c r="V9" s="21">
        <v>7.537620401019271E-2</v>
      </c>
      <c r="W9" s="21">
        <v>7.1313538254329387E-2</v>
      </c>
      <c r="X9" s="21">
        <v>0.12232970862578479</v>
      </c>
      <c r="Y9" s="21">
        <v>9.4048899528348676E-2</v>
      </c>
      <c r="AA9" s="21">
        <v>6.3996990205107795E-2</v>
      </c>
      <c r="AB9" s="21">
        <v>6.7320168793319313E-2</v>
      </c>
      <c r="AC9" s="21">
        <v>0.1190404813057048</v>
      </c>
      <c r="AD9" s="21">
        <v>0.11667180360432609</v>
      </c>
      <c r="AF9" s="21">
        <v>8.4597381987839143E-2</v>
      </c>
      <c r="AG9" s="21">
        <v>2.8601125227368719E-2</v>
      </c>
      <c r="AH9" s="21">
        <v>4.1818605744178429E-2</v>
      </c>
      <c r="AI9" s="21">
        <v>6.8020552122575351E-2</v>
      </c>
      <c r="AJ9" s="21">
        <v>0.26834667015843189</v>
      </c>
      <c r="AK9" s="21">
        <v>6.8735607467153514E-2</v>
      </c>
      <c r="AL9" s="21">
        <v>8.6912642049828903E-2</v>
      </c>
      <c r="AM9" s="21">
        <v>0.1074162098778937</v>
      </c>
      <c r="AO9" s="21">
        <v>6.604424872579924E-2</v>
      </c>
      <c r="AP9" s="21">
        <v>2.0147079113352541E-2</v>
      </c>
      <c r="AQ9" s="21">
        <v>3.9020592573670999E-2</v>
      </c>
      <c r="AR9" s="21">
        <v>6.61359761071105E-2</v>
      </c>
      <c r="AS9" s="21">
        <v>0.2096329517258971</v>
      </c>
      <c r="AT9" s="21">
        <v>5.4869162059683327E-2</v>
      </c>
      <c r="AU9" s="21">
        <v>0.12023085529024891</v>
      </c>
      <c r="AV9" s="21">
        <v>5.7534562743621613E-2</v>
      </c>
      <c r="AW9" s="21">
        <v>0.19850808244850321</v>
      </c>
    </row>
    <row r="10" spans="2:51" ht="19" customHeight="1" x14ac:dyDescent="0.35">
      <c r="B10" s="24" t="s">
        <v>80</v>
      </c>
      <c r="C10" s="21">
        <v>0.1405476954066244</v>
      </c>
      <c r="D10" s="21">
        <v>0.14103529971691001</v>
      </c>
      <c r="E10" s="21">
        <v>0.14090293544011559</v>
      </c>
      <c r="G10" s="21">
        <v>0.20470571939134591</v>
      </c>
      <c r="H10" s="21">
        <v>0.1080628659702053</v>
      </c>
      <c r="I10" s="21">
        <v>0.14221985202041609</v>
      </c>
      <c r="J10" s="21">
        <v>0.12838246510530221</v>
      </c>
      <c r="K10" s="21">
        <v>0.1604640650454798</v>
      </c>
      <c r="L10" s="21">
        <v>0.1199501907671367</v>
      </c>
      <c r="N10" s="21">
        <v>0.15157246220889639</v>
      </c>
      <c r="O10" s="21">
        <v>0.12937988867568601</v>
      </c>
      <c r="P10" s="21">
        <v>0.1537297849065104</v>
      </c>
      <c r="Q10" s="21">
        <v>0.1002850872599014</v>
      </c>
      <c r="R10" s="21">
        <v>0.12706136918731051</v>
      </c>
      <c r="S10" s="21">
        <v>0.14796753373983629</v>
      </c>
      <c r="T10" s="21">
        <v>0.1573602174888474</v>
      </c>
      <c r="U10" s="21">
        <v>0.13740535909086121</v>
      </c>
      <c r="V10" s="21">
        <v>0.14281057445586781</v>
      </c>
      <c r="W10" s="21">
        <v>0.1433784078501025</v>
      </c>
      <c r="X10" s="21">
        <v>0.13895628849862909</v>
      </c>
      <c r="Y10" s="21">
        <v>0.1376404091733163</v>
      </c>
      <c r="AA10" s="21">
        <v>0.1035296859007656</v>
      </c>
      <c r="AB10" s="21">
        <v>0.14299865189419211</v>
      </c>
      <c r="AC10" s="21">
        <v>0.1747144499435376</v>
      </c>
      <c r="AD10" s="21">
        <v>0.14889575793532861</v>
      </c>
      <c r="AF10" s="21">
        <v>0.16328573491290921</v>
      </c>
      <c r="AG10" s="21">
        <v>6.0874182418807959E-2</v>
      </c>
      <c r="AH10" s="21">
        <v>0.1550364952975026</v>
      </c>
      <c r="AI10" s="21">
        <v>0.15620285014308799</v>
      </c>
      <c r="AJ10" s="21">
        <v>0.2077094847906045</v>
      </c>
      <c r="AK10" s="21">
        <v>0.14837419184896999</v>
      </c>
      <c r="AL10" s="21">
        <v>0.17363579095596671</v>
      </c>
      <c r="AM10" s="21">
        <v>0.18708521418145599</v>
      </c>
      <c r="AO10" s="21">
        <v>0.13804827058914779</v>
      </c>
      <c r="AP10" s="21">
        <v>4.8590536560968657E-2</v>
      </c>
      <c r="AQ10" s="21">
        <v>0.1105109290374706</v>
      </c>
      <c r="AR10" s="21">
        <v>0.18508785871379929</v>
      </c>
      <c r="AS10" s="21">
        <v>0.22518145312284971</v>
      </c>
      <c r="AT10" s="21">
        <v>0.1035813769616291</v>
      </c>
      <c r="AU10" s="21">
        <v>0.17328896750238401</v>
      </c>
      <c r="AV10" s="21">
        <v>0.13931823101554219</v>
      </c>
      <c r="AW10" s="21">
        <v>0.1940213776320871</v>
      </c>
    </row>
    <row r="11" spans="2:51" ht="19" customHeight="1" x14ac:dyDescent="0.35">
      <c r="B11" s="24" t="s">
        <v>81</v>
      </c>
      <c r="C11" s="21">
        <v>0.25419278255496047</v>
      </c>
      <c r="D11" s="21">
        <v>0.2105925455488375</v>
      </c>
      <c r="E11" s="21">
        <v>0.29680214539841099</v>
      </c>
      <c r="G11" s="21">
        <v>0.20211623546904839</v>
      </c>
      <c r="H11" s="21">
        <v>0.2077537302688526</v>
      </c>
      <c r="I11" s="21">
        <v>0.26984209919915991</v>
      </c>
      <c r="J11" s="21">
        <v>0.27153883418670233</v>
      </c>
      <c r="K11" s="21">
        <v>0.29155311172295117</v>
      </c>
      <c r="L11" s="21">
        <v>0.27460203880158163</v>
      </c>
      <c r="N11" s="21">
        <v>0.25347111591711052</v>
      </c>
      <c r="O11" s="21">
        <v>0.20606972607587351</v>
      </c>
      <c r="P11" s="21">
        <v>0.30177545672355982</v>
      </c>
      <c r="Q11" s="21">
        <v>0.26732291341291348</v>
      </c>
      <c r="R11" s="21">
        <v>0.1704024149306605</v>
      </c>
      <c r="S11" s="21">
        <v>0.24170552333179129</v>
      </c>
      <c r="T11" s="21">
        <v>0.2446710847005675</v>
      </c>
      <c r="U11" s="21">
        <v>0.21737971587120181</v>
      </c>
      <c r="V11" s="21">
        <v>0.23782530890355419</v>
      </c>
      <c r="W11" s="21">
        <v>0.32057346384972268</v>
      </c>
      <c r="X11" s="21">
        <v>0.33034611694884991</v>
      </c>
      <c r="Y11" s="21">
        <v>0.25869329091485982</v>
      </c>
      <c r="AA11" s="21">
        <v>0.2222295852688512</v>
      </c>
      <c r="AB11" s="21">
        <v>0.27582344319267937</v>
      </c>
      <c r="AC11" s="21">
        <v>0.2281944805082782</v>
      </c>
      <c r="AD11" s="21">
        <v>0.28728907300005951</v>
      </c>
      <c r="AF11" s="21">
        <v>0.29528000208001298</v>
      </c>
      <c r="AG11" s="21">
        <v>0.17914992385141201</v>
      </c>
      <c r="AH11" s="21">
        <v>0.24927995847922771</v>
      </c>
      <c r="AI11" s="21">
        <v>0.23697587846591939</v>
      </c>
      <c r="AJ11" s="21">
        <v>0.2068877983143963</v>
      </c>
      <c r="AK11" s="21">
        <v>0.2722716303519081</v>
      </c>
      <c r="AL11" s="21">
        <v>0.42424722584618629</v>
      </c>
      <c r="AM11" s="21">
        <v>0.35325705523497131</v>
      </c>
      <c r="AO11" s="21">
        <v>0.32022741539253968</v>
      </c>
      <c r="AP11" s="21">
        <v>0.14122045596062061</v>
      </c>
      <c r="AQ11" s="21">
        <v>0.22531813853429539</v>
      </c>
      <c r="AR11" s="21">
        <v>0.227685834682199</v>
      </c>
      <c r="AS11" s="21">
        <v>0.20839139993865599</v>
      </c>
      <c r="AT11" s="21">
        <v>0.25131790667325399</v>
      </c>
      <c r="AU11" s="21">
        <v>0.44612079007320488</v>
      </c>
      <c r="AV11" s="21">
        <v>0.46162070774990061</v>
      </c>
      <c r="AW11" s="21">
        <v>0.25215309439505151</v>
      </c>
    </row>
    <row r="12" spans="2:51" ht="19" customHeight="1" x14ac:dyDescent="0.35">
      <c r="B12" s="24" t="s">
        <v>82</v>
      </c>
      <c r="C12" s="21">
        <v>0.36834984242986779</v>
      </c>
      <c r="D12" s="21">
        <v>0.37734549363508801</v>
      </c>
      <c r="E12" s="21">
        <v>0.36105279993528028</v>
      </c>
      <c r="G12" s="21">
        <v>0.38643744987893919</v>
      </c>
      <c r="H12" s="21">
        <v>0.46314193709791818</v>
      </c>
      <c r="I12" s="21">
        <v>0.35677532756149088</v>
      </c>
      <c r="J12" s="21">
        <v>0.36762262026194531</v>
      </c>
      <c r="K12" s="21">
        <v>0.31070921233976811</v>
      </c>
      <c r="L12" s="21">
        <v>0.32778858877139422</v>
      </c>
      <c r="N12" s="21">
        <v>0.3743908864106682</v>
      </c>
      <c r="O12" s="21">
        <v>0.33730160979338458</v>
      </c>
      <c r="P12" s="21">
        <v>0.33232294131667672</v>
      </c>
      <c r="Q12" s="21">
        <v>0.37326408509827702</v>
      </c>
      <c r="R12" s="21">
        <v>0.41066595862813798</v>
      </c>
      <c r="S12" s="21">
        <v>0.33994365305436641</v>
      </c>
      <c r="T12" s="21">
        <v>0.33879929182231983</v>
      </c>
      <c r="U12" s="21">
        <v>0.44787155758228259</v>
      </c>
      <c r="V12" s="21">
        <v>0.39362734272318739</v>
      </c>
      <c r="W12" s="21">
        <v>0.31442881694888503</v>
      </c>
      <c r="X12" s="21">
        <v>0.31288609128430722</v>
      </c>
      <c r="Y12" s="21">
        <v>0.39482905881904579</v>
      </c>
      <c r="AA12" s="21">
        <v>0.41115122458453418</v>
      </c>
      <c r="AB12" s="21">
        <v>0.37060655186983421</v>
      </c>
      <c r="AC12" s="21">
        <v>0.33923846709552768</v>
      </c>
      <c r="AD12" s="21">
        <v>0.3472231110980662</v>
      </c>
      <c r="AF12" s="21">
        <v>0.34142196057879798</v>
      </c>
      <c r="AG12" s="21">
        <v>0.486135540841799</v>
      </c>
      <c r="AH12" s="21">
        <v>0.37445265534774769</v>
      </c>
      <c r="AI12" s="21">
        <v>0.42558988758569111</v>
      </c>
      <c r="AJ12" s="21">
        <v>0.23210158117948801</v>
      </c>
      <c r="AK12" s="21">
        <v>0.42382166690347012</v>
      </c>
      <c r="AL12" s="21">
        <v>0.2080958160289508</v>
      </c>
      <c r="AM12" s="21">
        <v>0.28088666880665419</v>
      </c>
      <c r="AO12" s="21">
        <v>0.39088355308226802</v>
      </c>
      <c r="AP12" s="21">
        <v>0.50280343076943457</v>
      </c>
      <c r="AQ12" s="21">
        <v>0.42867572784509039</v>
      </c>
      <c r="AR12" s="21">
        <v>0.39783030443904738</v>
      </c>
      <c r="AS12" s="21">
        <v>0.26732436440346929</v>
      </c>
      <c r="AT12" s="21">
        <v>0.46615831761900228</v>
      </c>
      <c r="AU12" s="21">
        <v>0.20240798906815399</v>
      </c>
      <c r="AV12" s="21">
        <v>0.25838842212469171</v>
      </c>
      <c r="AW12" s="21">
        <v>0.25749802144364559</v>
      </c>
    </row>
    <row r="13" spans="2:51" ht="19" customHeight="1" x14ac:dyDescent="0.35">
      <c r="B13" s="24" t="s">
        <v>83</v>
      </c>
      <c r="C13" s="21">
        <v>0.14647901558416959</v>
      </c>
      <c r="D13" s="21">
        <v>0.16684347048744139</v>
      </c>
      <c r="E13" s="21">
        <v>0.12587424266869029</v>
      </c>
      <c r="G13" s="21">
        <v>0.14081781236489899</v>
      </c>
      <c r="H13" s="21">
        <v>0.15563927806596631</v>
      </c>
      <c r="I13" s="21">
        <v>0.15157448199760379</v>
      </c>
      <c r="J13" s="21">
        <v>0.1063123414147184</v>
      </c>
      <c r="K13" s="21">
        <v>0.12796103638948389</v>
      </c>
      <c r="L13" s="21">
        <v>0.18354624344582729</v>
      </c>
      <c r="N13" s="21">
        <v>0.13392475253597511</v>
      </c>
      <c r="O13" s="21">
        <v>0.17309620218001159</v>
      </c>
      <c r="P13" s="21">
        <v>0.1118699902404362</v>
      </c>
      <c r="Q13" s="21">
        <v>0.171329983955331</v>
      </c>
      <c r="R13" s="21">
        <v>0.21190044322472371</v>
      </c>
      <c r="S13" s="21">
        <v>0.16381052827147449</v>
      </c>
      <c r="T13" s="21">
        <v>0.16663993313185821</v>
      </c>
      <c r="U13" s="21">
        <v>0.112535074761879</v>
      </c>
      <c r="V13" s="21">
        <v>0.15036056990719779</v>
      </c>
      <c r="W13" s="21">
        <v>0.15030577309696039</v>
      </c>
      <c r="X13" s="21">
        <v>9.5481794642429008E-2</v>
      </c>
      <c r="Y13" s="21">
        <v>0.1147883415644296</v>
      </c>
      <c r="AA13" s="21">
        <v>0.1990925140407413</v>
      </c>
      <c r="AB13" s="21">
        <v>0.1432511842499751</v>
      </c>
      <c r="AC13" s="21">
        <v>0.1388121211469516</v>
      </c>
      <c r="AD13" s="21">
        <v>9.9920254362219671E-2</v>
      </c>
      <c r="AF13" s="21">
        <v>0.1154149204404406</v>
      </c>
      <c r="AG13" s="21">
        <v>0.24523922766061229</v>
      </c>
      <c r="AH13" s="21">
        <v>0.17941228513134361</v>
      </c>
      <c r="AI13" s="21">
        <v>0.113210831682726</v>
      </c>
      <c r="AJ13" s="21">
        <v>8.4954465557079195E-2</v>
      </c>
      <c r="AK13" s="21">
        <v>8.6796903428498093E-2</v>
      </c>
      <c r="AL13" s="21">
        <v>0.10710852511906729</v>
      </c>
      <c r="AM13" s="21">
        <v>7.1354851899024949E-2</v>
      </c>
      <c r="AO13" s="21">
        <v>8.4796512210245242E-2</v>
      </c>
      <c r="AP13" s="21">
        <v>0.28723849759562359</v>
      </c>
      <c r="AQ13" s="21">
        <v>0.19647461200947289</v>
      </c>
      <c r="AR13" s="21">
        <v>0.123260026057844</v>
      </c>
      <c r="AS13" s="21">
        <v>8.9469830809128043E-2</v>
      </c>
      <c r="AT13" s="21">
        <v>0.12407323668643119</v>
      </c>
      <c r="AU13" s="21">
        <v>5.7951398066008193E-2</v>
      </c>
      <c r="AV13" s="21">
        <v>8.3138076366244082E-2</v>
      </c>
      <c r="AW13" s="21">
        <v>9.7819424080712508E-2</v>
      </c>
    </row>
    <row r="15" spans="2:51" x14ac:dyDescent="0.35">
      <c r="B15" t="s">
        <v>192</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87</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79</v>
      </c>
      <c r="C9" s="21">
        <v>0.1553572838561878</v>
      </c>
      <c r="D9" s="21">
        <v>0.17076282500046541</v>
      </c>
      <c r="E9" s="21">
        <v>0.13963669201170639</v>
      </c>
      <c r="G9" s="21">
        <v>0.1009596625833321</v>
      </c>
      <c r="H9" s="21">
        <v>9.4829269873560357E-2</v>
      </c>
      <c r="I9" s="21">
        <v>0.1105188500623456</v>
      </c>
      <c r="J9" s="21">
        <v>0.15538291524123171</v>
      </c>
      <c r="K9" s="21">
        <v>0.2119318238976037</v>
      </c>
      <c r="L9" s="21">
        <v>0.23875099564849131</v>
      </c>
      <c r="N9" s="21">
        <v>0.1320216874750085</v>
      </c>
      <c r="O9" s="21">
        <v>0.2216406036825575</v>
      </c>
      <c r="P9" s="21">
        <v>0.1404978452660208</v>
      </c>
      <c r="Q9" s="21">
        <v>0.15129341865928059</v>
      </c>
      <c r="R9" s="21">
        <v>0.11952572522940649</v>
      </c>
      <c r="S9" s="21">
        <v>0.14865952922209469</v>
      </c>
      <c r="T9" s="21">
        <v>0.14714479482103451</v>
      </c>
      <c r="U9" s="21">
        <v>0.1296685100454876</v>
      </c>
      <c r="V9" s="21">
        <v>0.1322048546159271</v>
      </c>
      <c r="W9" s="21">
        <v>0.20738979279691541</v>
      </c>
      <c r="X9" s="21">
        <v>0.19094582924075229</v>
      </c>
      <c r="Y9" s="21">
        <v>0.17788849715640739</v>
      </c>
      <c r="AA9" s="21">
        <v>0.14162735376986671</v>
      </c>
      <c r="AB9" s="21">
        <v>0.15861919750740849</v>
      </c>
      <c r="AC9" s="21">
        <v>0.17251630029813611</v>
      </c>
      <c r="AD9" s="21">
        <v>0.15099580248356431</v>
      </c>
      <c r="AF9" s="21">
        <v>0.21016732223859949</v>
      </c>
      <c r="AG9" s="21">
        <v>9.6255839284370107E-2</v>
      </c>
      <c r="AH9" s="21">
        <v>0.12960405910438849</v>
      </c>
      <c r="AI9" s="21">
        <v>6.1936462702066437E-2</v>
      </c>
      <c r="AJ9" s="21">
        <v>0.3746486103182543</v>
      </c>
      <c r="AK9" s="21">
        <v>7.0319927758511647E-2</v>
      </c>
      <c r="AL9" s="21">
        <v>9.1633570873711392E-2</v>
      </c>
      <c r="AM9" s="21">
        <v>0.12276452432123119</v>
      </c>
      <c r="AO9" s="21">
        <v>0.17053130196763339</v>
      </c>
      <c r="AP9" s="21">
        <v>8.8030831305031601E-2</v>
      </c>
      <c r="AQ9" s="21">
        <v>0.1329236444230999</v>
      </c>
      <c r="AR9" s="21">
        <v>5.1947272932200327E-2</v>
      </c>
      <c r="AS9" s="21">
        <v>0.31731035980401268</v>
      </c>
      <c r="AT9" s="21">
        <v>7.3293300650524251E-2</v>
      </c>
      <c r="AU9" s="21">
        <v>8.0765943036521723E-2</v>
      </c>
      <c r="AV9" s="21">
        <v>0.1343671438855692</v>
      </c>
      <c r="AW9" s="21">
        <v>0.24450816125709449</v>
      </c>
    </row>
    <row r="10" spans="2:51" ht="19" customHeight="1" x14ac:dyDescent="0.35">
      <c r="B10" s="24" t="s">
        <v>80</v>
      </c>
      <c r="C10" s="21">
        <v>0.28998749103641952</v>
      </c>
      <c r="D10" s="21">
        <v>0.31774626119834642</v>
      </c>
      <c r="E10" s="21">
        <v>0.26386510597704932</v>
      </c>
      <c r="G10" s="21">
        <v>0.27993955029431289</v>
      </c>
      <c r="H10" s="21">
        <v>0.23848814521905931</v>
      </c>
      <c r="I10" s="21">
        <v>0.25278305106655552</v>
      </c>
      <c r="J10" s="21">
        <v>0.27843634886930901</v>
      </c>
      <c r="K10" s="21">
        <v>0.26529283581763929</v>
      </c>
      <c r="L10" s="21">
        <v>0.39429336945707122</v>
      </c>
      <c r="N10" s="21">
        <v>0.2767337223910511</v>
      </c>
      <c r="O10" s="21">
        <v>0.32273899473128359</v>
      </c>
      <c r="P10" s="21">
        <v>0.40056104518660313</v>
      </c>
      <c r="Q10" s="21">
        <v>0.19995586718343519</v>
      </c>
      <c r="R10" s="21">
        <v>0.2921899415841368</v>
      </c>
      <c r="S10" s="21">
        <v>0.35641820223320231</v>
      </c>
      <c r="T10" s="21">
        <v>0.28266893226718692</v>
      </c>
      <c r="U10" s="21">
        <v>0.24154162597471751</v>
      </c>
      <c r="V10" s="21">
        <v>0.29670161637847758</v>
      </c>
      <c r="W10" s="21">
        <v>0.26785326597312181</v>
      </c>
      <c r="X10" s="21">
        <v>0.28905514245390818</v>
      </c>
      <c r="Y10" s="21">
        <v>0.28600366035707059</v>
      </c>
      <c r="AA10" s="21">
        <v>0.35711117950493132</v>
      </c>
      <c r="AB10" s="21">
        <v>0.31720203559821708</v>
      </c>
      <c r="AC10" s="21">
        <v>0.25329169809381319</v>
      </c>
      <c r="AD10" s="21">
        <v>0.22356441635442881</v>
      </c>
      <c r="AF10" s="21">
        <v>0.29981529762260151</v>
      </c>
      <c r="AG10" s="21">
        <v>0.3175706005740373</v>
      </c>
      <c r="AH10" s="21">
        <v>0.39526685860271021</v>
      </c>
      <c r="AI10" s="21">
        <v>0.30549987925957262</v>
      </c>
      <c r="AJ10" s="21">
        <v>0.2221345450835481</v>
      </c>
      <c r="AK10" s="21">
        <v>0.31735683078941751</v>
      </c>
      <c r="AL10" s="21">
        <v>0.14766332054225681</v>
      </c>
      <c r="AM10" s="21">
        <v>0.25368254614649588</v>
      </c>
      <c r="AO10" s="21">
        <v>0.35430426194045189</v>
      </c>
      <c r="AP10" s="21">
        <v>0.2948616321001572</v>
      </c>
      <c r="AQ10" s="21">
        <v>0.32005978945649782</v>
      </c>
      <c r="AR10" s="21">
        <v>0.33288247539886717</v>
      </c>
      <c r="AS10" s="21">
        <v>0.25647624221478088</v>
      </c>
      <c r="AT10" s="21">
        <v>0.31738264727153842</v>
      </c>
      <c r="AU10" s="21">
        <v>0.21489116665782459</v>
      </c>
      <c r="AV10" s="21">
        <v>0.21061079250490941</v>
      </c>
      <c r="AW10" s="21">
        <v>0.28424123380106259</v>
      </c>
    </row>
    <row r="11" spans="2:51" ht="19" customHeight="1" x14ac:dyDescent="0.35">
      <c r="B11" s="24" t="s">
        <v>81</v>
      </c>
      <c r="C11" s="21">
        <v>0.31405072036075132</v>
      </c>
      <c r="D11" s="21">
        <v>0.26975449315170857</v>
      </c>
      <c r="E11" s="21">
        <v>0.35700547863403009</v>
      </c>
      <c r="G11" s="21">
        <v>0.2731221873682807</v>
      </c>
      <c r="H11" s="21">
        <v>0.27893201272791512</v>
      </c>
      <c r="I11" s="21">
        <v>0.34654399552207849</v>
      </c>
      <c r="J11" s="21">
        <v>0.36048820809794702</v>
      </c>
      <c r="K11" s="21">
        <v>0.3587647887889025</v>
      </c>
      <c r="L11" s="21">
        <v>0.27586182573195189</v>
      </c>
      <c r="N11" s="21">
        <v>0.3785008192027316</v>
      </c>
      <c r="O11" s="21">
        <v>0.26939837659092752</v>
      </c>
      <c r="P11" s="21">
        <v>0.30277004732517088</v>
      </c>
      <c r="Q11" s="21">
        <v>0.29721201630916572</v>
      </c>
      <c r="R11" s="21">
        <v>0.30628268980360029</v>
      </c>
      <c r="S11" s="21">
        <v>0.29232332741958478</v>
      </c>
      <c r="T11" s="21">
        <v>0.3320592900736789</v>
      </c>
      <c r="U11" s="21">
        <v>0.33014200147643341</v>
      </c>
      <c r="V11" s="21">
        <v>0.28445750778964152</v>
      </c>
      <c r="W11" s="21">
        <v>0.30679022675019102</v>
      </c>
      <c r="X11" s="21">
        <v>0.35763768873251861</v>
      </c>
      <c r="Y11" s="21">
        <v>0.29488135560917522</v>
      </c>
      <c r="AA11" s="21">
        <v>0.25104203269518088</v>
      </c>
      <c r="AB11" s="21">
        <v>0.34850769977809698</v>
      </c>
      <c r="AC11" s="21">
        <v>0.3044847200410129</v>
      </c>
      <c r="AD11" s="21">
        <v>0.35240326718671011</v>
      </c>
      <c r="AF11" s="21">
        <v>0.24274276693063321</v>
      </c>
      <c r="AG11" s="21">
        <v>0.28209663175993482</v>
      </c>
      <c r="AH11" s="21">
        <v>0.3206349607924206</v>
      </c>
      <c r="AI11" s="21">
        <v>0.35457119276054938</v>
      </c>
      <c r="AJ11" s="21">
        <v>0.22754182462952929</v>
      </c>
      <c r="AK11" s="21">
        <v>0.37477764367600369</v>
      </c>
      <c r="AL11" s="21">
        <v>0.54199873013247324</v>
      </c>
      <c r="AM11" s="21">
        <v>0.43038398823284407</v>
      </c>
      <c r="AO11" s="21">
        <v>0.25349687328876952</v>
      </c>
      <c r="AP11" s="21">
        <v>0.29184571052680919</v>
      </c>
      <c r="AQ11" s="21">
        <v>0.3274406755649954</v>
      </c>
      <c r="AR11" s="21">
        <v>0.31157903809809068</v>
      </c>
      <c r="AS11" s="21">
        <v>0.23897129157650701</v>
      </c>
      <c r="AT11" s="21">
        <v>0.35380475237564007</v>
      </c>
      <c r="AU11" s="21">
        <v>0.5169695462851398</v>
      </c>
      <c r="AV11" s="21">
        <v>0.49768243062102552</v>
      </c>
      <c r="AW11" s="21">
        <v>0.27110936406906672</v>
      </c>
    </row>
    <row r="12" spans="2:51" ht="19" customHeight="1" x14ac:dyDescent="0.35">
      <c r="B12" s="24" t="s">
        <v>82</v>
      </c>
      <c r="C12" s="21">
        <v>0.18324076657942751</v>
      </c>
      <c r="D12" s="21">
        <v>0.1819373529971246</v>
      </c>
      <c r="E12" s="21">
        <v>0.18490415250638839</v>
      </c>
      <c r="G12" s="21">
        <v>0.289199276608477</v>
      </c>
      <c r="H12" s="21">
        <v>0.29217837946458147</v>
      </c>
      <c r="I12" s="21">
        <v>0.21823407832662781</v>
      </c>
      <c r="J12" s="21">
        <v>0.15629106476123639</v>
      </c>
      <c r="K12" s="21">
        <v>0.116600720769683</v>
      </c>
      <c r="L12" s="21">
        <v>6.3046733917111811E-2</v>
      </c>
      <c r="N12" s="21">
        <v>0.1791248557424793</v>
      </c>
      <c r="O12" s="21">
        <v>0.1221744739691565</v>
      </c>
      <c r="P12" s="21">
        <v>0.12679036207729799</v>
      </c>
      <c r="Q12" s="21">
        <v>0.25665846105441997</v>
      </c>
      <c r="R12" s="21">
        <v>0.20720897172621119</v>
      </c>
      <c r="S12" s="21">
        <v>0.13115920125553529</v>
      </c>
      <c r="T12" s="21">
        <v>0.18325647578694021</v>
      </c>
      <c r="U12" s="21">
        <v>0.22513376375951011</v>
      </c>
      <c r="V12" s="21">
        <v>0.23846891219040531</v>
      </c>
      <c r="W12" s="21">
        <v>0.15830904246058489</v>
      </c>
      <c r="X12" s="21">
        <v>0.1321956798861508</v>
      </c>
      <c r="Y12" s="21">
        <v>0.17647891046578251</v>
      </c>
      <c r="AA12" s="21">
        <v>0.17597757589630761</v>
      </c>
      <c r="AB12" s="21">
        <v>0.1492060206760519</v>
      </c>
      <c r="AC12" s="21">
        <v>0.2079725981188689</v>
      </c>
      <c r="AD12" s="21">
        <v>0.2052063265672138</v>
      </c>
      <c r="AF12" s="21">
        <v>0.19527114912493551</v>
      </c>
      <c r="AG12" s="21">
        <v>0.21117509849589011</v>
      </c>
      <c r="AH12" s="21">
        <v>0.1272715313427028</v>
      </c>
      <c r="AI12" s="21">
        <v>0.24068159465776071</v>
      </c>
      <c r="AJ12" s="21">
        <v>0.14215176189001991</v>
      </c>
      <c r="AK12" s="21">
        <v>0.1872350520233039</v>
      </c>
      <c r="AL12" s="21">
        <v>0.14899829383636831</v>
      </c>
      <c r="AM12" s="21">
        <v>0.1546609677057674</v>
      </c>
      <c r="AO12" s="21">
        <v>0.17398912759110799</v>
      </c>
      <c r="AP12" s="21">
        <v>0.227842814520089</v>
      </c>
      <c r="AQ12" s="21">
        <v>0.1796979637715263</v>
      </c>
      <c r="AR12" s="21">
        <v>0.26210486884366818</v>
      </c>
      <c r="AS12" s="21">
        <v>0.14278768545582091</v>
      </c>
      <c r="AT12" s="21">
        <v>0.20290789609158341</v>
      </c>
      <c r="AU12" s="21">
        <v>0.1383467680229668</v>
      </c>
      <c r="AV12" s="21">
        <v>0.1228036851864122</v>
      </c>
      <c r="AW12" s="21">
        <v>0.146740894159193</v>
      </c>
    </row>
    <row r="13" spans="2:51" ht="19" customHeight="1" x14ac:dyDescent="0.35">
      <c r="B13" s="24" t="s">
        <v>83</v>
      </c>
      <c r="C13" s="21">
        <v>5.7363738167213761E-2</v>
      </c>
      <c r="D13" s="21">
        <v>5.9799067652354973E-2</v>
      </c>
      <c r="E13" s="21">
        <v>5.4588570870825782E-2</v>
      </c>
      <c r="G13" s="21">
        <v>5.6779323145597208E-2</v>
      </c>
      <c r="H13" s="21">
        <v>9.5572192714883833E-2</v>
      </c>
      <c r="I13" s="21">
        <v>7.192002502239267E-2</v>
      </c>
      <c r="J13" s="21">
        <v>4.9401463030276149E-2</v>
      </c>
      <c r="K13" s="21">
        <v>4.7409830726171581E-2</v>
      </c>
      <c r="L13" s="21">
        <v>2.8047075245373941E-2</v>
      </c>
      <c r="N13" s="21">
        <v>3.3618915188729462E-2</v>
      </c>
      <c r="O13" s="21">
        <v>6.4047551026074831E-2</v>
      </c>
      <c r="P13" s="21">
        <v>2.938070014490721E-2</v>
      </c>
      <c r="Q13" s="21">
        <v>9.4880236793698419E-2</v>
      </c>
      <c r="R13" s="21">
        <v>7.4792671656645368E-2</v>
      </c>
      <c r="S13" s="21">
        <v>7.1439739869583047E-2</v>
      </c>
      <c r="T13" s="21">
        <v>5.4870507051159638E-2</v>
      </c>
      <c r="U13" s="21">
        <v>7.3514098743851466E-2</v>
      </c>
      <c r="V13" s="21">
        <v>4.8167109025548528E-2</v>
      </c>
      <c r="W13" s="21">
        <v>5.9657672019186883E-2</v>
      </c>
      <c r="X13" s="21">
        <v>3.0165659686670131E-2</v>
      </c>
      <c r="Y13" s="21">
        <v>6.4747576411564395E-2</v>
      </c>
      <c r="AA13" s="21">
        <v>7.4241858133713479E-2</v>
      </c>
      <c r="AB13" s="21">
        <v>2.6465046440225411E-2</v>
      </c>
      <c r="AC13" s="21">
        <v>6.173468344816882E-2</v>
      </c>
      <c r="AD13" s="21">
        <v>6.7830187408082929E-2</v>
      </c>
      <c r="AF13" s="21">
        <v>5.2003464083230262E-2</v>
      </c>
      <c r="AG13" s="21">
        <v>9.2901829885767645E-2</v>
      </c>
      <c r="AH13" s="21">
        <v>2.722259015777782E-2</v>
      </c>
      <c r="AI13" s="21">
        <v>3.7310870620050778E-2</v>
      </c>
      <c r="AJ13" s="21">
        <v>3.3523258078648442E-2</v>
      </c>
      <c r="AK13" s="21">
        <v>5.0310545752763072E-2</v>
      </c>
      <c r="AL13" s="21">
        <v>6.9706084615190109E-2</v>
      </c>
      <c r="AM13" s="21">
        <v>3.8507973593661357E-2</v>
      </c>
      <c r="AO13" s="21">
        <v>4.7678435212036969E-2</v>
      </c>
      <c r="AP13" s="21">
        <v>9.7419011547912868E-2</v>
      </c>
      <c r="AQ13" s="21">
        <v>3.9877926783880732E-2</v>
      </c>
      <c r="AR13" s="21">
        <v>4.1486344727173718E-2</v>
      </c>
      <c r="AS13" s="21">
        <v>4.4454420948878533E-2</v>
      </c>
      <c r="AT13" s="21">
        <v>5.2611403610713738E-2</v>
      </c>
      <c r="AU13" s="21">
        <v>4.9026575997547138E-2</v>
      </c>
      <c r="AV13" s="21">
        <v>3.4535947802083758E-2</v>
      </c>
      <c r="AW13" s="21">
        <v>5.3400346713582937E-2</v>
      </c>
    </row>
    <row r="15" spans="2:51" x14ac:dyDescent="0.35">
      <c r="B15" t="s">
        <v>192</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88</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79</v>
      </c>
      <c r="C9" s="21">
        <v>7.4940857529732785E-2</v>
      </c>
      <c r="D9" s="21">
        <v>8.8399682441482927E-2</v>
      </c>
      <c r="E9" s="21">
        <v>6.0073202028621361E-2</v>
      </c>
      <c r="G9" s="21">
        <v>3.0867663015796569E-2</v>
      </c>
      <c r="H9" s="21">
        <v>3.9450221911951001E-2</v>
      </c>
      <c r="I9" s="21">
        <v>8.5472559736046047E-2</v>
      </c>
      <c r="J9" s="21">
        <v>8.2952370926817648E-2</v>
      </c>
      <c r="K9" s="21">
        <v>0.12648996270823409</v>
      </c>
      <c r="L9" s="21">
        <v>8.34123081074402E-2</v>
      </c>
      <c r="N9" s="21">
        <v>8.2000377230086935E-2</v>
      </c>
      <c r="O9" s="21">
        <v>0.17003748467275939</v>
      </c>
      <c r="P9" s="21">
        <v>7.0828347725459609E-2</v>
      </c>
      <c r="Q9" s="21">
        <v>7.6293805144819454E-2</v>
      </c>
      <c r="R9" s="21">
        <v>4.7202064755304411E-2</v>
      </c>
      <c r="S9" s="21">
        <v>9.3238394312089398E-2</v>
      </c>
      <c r="T9" s="21">
        <v>5.9415796667225573E-2</v>
      </c>
      <c r="U9" s="21">
        <v>6.9737197423401037E-2</v>
      </c>
      <c r="V9" s="21">
        <v>6.0384743715314992E-2</v>
      </c>
      <c r="W9" s="21">
        <v>9.8661695792493162E-2</v>
      </c>
      <c r="X9" s="21">
        <v>9.2515633017671919E-2</v>
      </c>
      <c r="Y9" s="21">
        <v>4.5673097662668423E-2</v>
      </c>
      <c r="AA9" s="21">
        <v>5.3396487614474589E-2</v>
      </c>
      <c r="AB9" s="21">
        <v>4.7279269356182631E-2</v>
      </c>
      <c r="AC9" s="21">
        <v>0.1087474099928005</v>
      </c>
      <c r="AD9" s="21">
        <v>9.6924581678705463E-2</v>
      </c>
      <c r="AF9" s="21">
        <v>8.2822693040465342E-2</v>
      </c>
      <c r="AG9" s="21">
        <v>2.1964700668394479E-2</v>
      </c>
      <c r="AH9" s="21">
        <v>2.8650215504545971E-2</v>
      </c>
      <c r="AI9" s="21">
        <v>4.2937676987373531E-2</v>
      </c>
      <c r="AJ9" s="21">
        <v>0.21781079355956079</v>
      </c>
      <c r="AK9" s="21">
        <v>0.1056920517865737</v>
      </c>
      <c r="AL9" s="21">
        <v>3.6715514298005167E-2</v>
      </c>
      <c r="AM9" s="21">
        <v>8.8469702133617281E-2</v>
      </c>
      <c r="AO9" s="21">
        <v>6.5346854076030136E-2</v>
      </c>
      <c r="AP9" s="21">
        <v>1.41836684035699E-2</v>
      </c>
      <c r="AQ9" s="21">
        <v>4.4968748403303817E-2</v>
      </c>
      <c r="AR9" s="21">
        <v>1.360878271037678E-2</v>
      </c>
      <c r="AS9" s="21">
        <v>0.1854849244555592</v>
      </c>
      <c r="AT9" s="21">
        <v>7.6575140742676587E-2</v>
      </c>
      <c r="AU9" s="21">
        <v>8.8571223904129831E-2</v>
      </c>
      <c r="AV9" s="21">
        <v>6.6361520520602346E-2</v>
      </c>
      <c r="AW9" s="21">
        <v>0.13844412549679019</v>
      </c>
    </row>
    <row r="10" spans="2:51" ht="19" customHeight="1" x14ac:dyDescent="0.35">
      <c r="B10" s="24" t="s">
        <v>80</v>
      </c>
      <c r="C10" s="21">
        <v>0.13549070913646691</v>
      </c>
      <c r="D10" s="21">
        <v>0.13738833148688051</v>
      </c>
      <c r="E10" s="21">
        <v>0.13443939342178191</v>
      </c>
      <c r="G10" s="21">
        <v>0.18842790535784801</v>
      </c>
      <c r="H10" s="21">
        <v>0.131977958093317</v>
      </c>
      <c r="I10" s="21">
        <v>0.14750367320407021</v>
      </c>
      <c r="J10" s="21">
        <v>0.14226544967713231</v>
      </c>
      <c r="K10" s="21">
        <v>0.1176596625405973</v>
      </c>
      <c r="L10" s="21">
        <v>0.10022569338951311</v>
      </c>
      <c r="N10" s="21">
        <v>0.160516320460276</v>
      </c>
      <c r="O10" s="21">
        <v>9.7628836058281751E-2</v>
      </c>
      <c r="P10" s="21">
        <v>0.15380839310441519</v>
      </c>
      <c r="Q10" s="21">
        <v>0.1151864298879583</v>
      </c>
      <c r="R10" s="21">
        <v>0.11062179739788081</v>
      </c>
      <c r="S10" s="21">
        <v>0.13458183323496209</v>
      </c>
      <c r="T10" s="21">
        <v>0.123734611098747</v>
      </c>
      <c r="U10" s="21">
        <v>0.13169294713838839</v>
      </c>
      <c r="V10" s="21">
        <v>0.14524631148541781</v>
      </c>
      <c r="W10" s="21">
        <v>0.1448996420237077</v>
      </c>
      <c r="X10" s="21">
        <v>0.13285280481621689</v>
      </c>
      <c r="Y10" s="21">
        <v>0.1397098462097732</v>
      </c>
      <c r="AA10" s="21">
        <v>0.1062928670536028</v>
      </c>
      <c r="AB10" s="21">
        <v>9.6728230539915097E-2</v>
      </c>
      <c r="AC10" s="21">
        <v>0.19974328449502829</v>
      </c>
      <c r="AD10" s="21">
        <v>0.15086866429600301</v>
      </c>
      <c r="AF10" s="21">
        <v>0.1348418509963058</v>
      </c>
      <c r="AG10" s="21">
        <v>8.8546855493345622E-2</v>
      </c>
      <c r="AH10" s="21">
        <v>0.1557587941164949</v>
      </c>
      <c r="AI10" s="21">
        <v>0.12518308916653331</v>
      </c>
      <c r="AJ10" s="21">
        <v>0.19293707944418931</v>
      </c>
      <c r="AK10" s="21">
        <v>0.1496281817197545</v>
      </c>
      <c r="AL10" s="21">
        <v>0.21082709202400471</v>
      </c>
      <c r="AM10" s="21">
        <v>0.1575411556706808</v>
      </c>
      <c r="AO10" s="21">
        <v>0.12645582877380071</v>
      </c>
      <c r="AP10" s="21">
        <v>7.0794497490841699E-2</v>
      </c>
      <c r="AQ10" s="21">
        <v>0.1356903627306279</v>
      </c>
      <c r="AR10" s="21">
        <v>0.1977889805775899</v>
      </c>
      <c r="AS10" s="21">
        <v>0.17584742121423219</v>
      </c>
      <c r="AT10" s="21">
        <v>6.7893916466752705E-2</v>
      </c>
      <c r="AU10" s="21">
        <v>0.1783878483011197</v>
      </c>
      <c r="AV10" s="21">
        <v>0.14658477465985051</v>
      </c>
      <c r="AW10" s="21">
        <v>0.15267447058045081</v>
      </c>
    </row>
    <row r="11" spans="2:51" ht="19" customHeight="1" x14ac:dyDescent="0.35">
      <c r="B11" s="24" t="s">
        <v>81</v>
      </c>
      <c r="C11" s="21">
        <v>0.25880022291268728</v>
      </c>
      <c r="D11" s="21">
        <v>0.24345872672776059</v>
      </c>
      <c r="E11" s="21">
        <v>0.27384693982598429</v>
      </c>
      <c r="G11" s="21">
        <v>0.25813789973460521</v>
      </c>
      <c r="H11" s="21">
        <v>0.23810353946712459</v>
      </c>
      <c r="I11" s="21">
        <v>0.27266662231089289</v>
      </c>
      <c r="J11" s="21">
        <v>0.27472149291376591</v>
      </c>
      <c r="K11" s="21">
        <v>0.29050083583758052</v>
      </c>
      <c r="L11" s="21">
        <v>0.23082450428889911</v>
      </c>
      <c r="N11" s="21">
        <v>0.30061194232589411</v>
      </c>
      <c r="O11" s="21">
        <v>0.17270031530152469</v>
      </c>
      <c r="P11" s="21">
        <v>0.31502978652466629</v>
      </c>
      <c r="Q11" s="21">
        <v>0.27998403778310998</v>
      </c>
      <c r="R11" s="21">
        <v>0.20346727691552591</v>
      </c>
      <c r="S11" s="21">
        <v>0.22728070548483981</v>
      </c>
      <c r="T11" s="21">
        <v>0.27808091072744529</v>
      </c>
      <c r="U11" s="21">
        <v>0.216791591764566</v>
      </c>
      <c r="V11" s="21">
        <v>0.27786888385702729</v>
      </c>
      <c r="W11" s="21">
        <v>0.25534958488415022</v>
      </c>
      <c r="X11" s="21">
        <v>0.26346662563228712</v>
      </c>
      <c r="Y11" s="21">
        <v>0.29932204614129071</v>
      </c>
      <c r="AA11" s="21">
        <v>0.21551718542861389</v>
      </c>
      <c r="AB11" s="21">
        <v>0.27296625360159121</v>
      </c>
      <c r="AC11" s="21">
        <v>0.23666683097060789</v>
      </c>
      <c r="AD11" s="21">
        <v>0.30929552595994192</v>
      </c>
      <c r="AF11" s="21">
        <v>0.26315947756320057</v>
      </c>
      <c r="AG11" s="21">
        <v>0.17794856899721409</v>
      </c>
      <c r="AH11" s="21">
        <v>0.21713253452797401</v>
      </c>
      <c r="AI11" s="21">
        <v>0.28765793665157158</v>
      </c>
      <c r="AJ11" s="21">
        <v>0.26147148243373242</v>
      </c>
      <c r="AK11" s="21">
        <v>0.27597054896761097</v>
      </c>
      <c r="AL11" s="21">
        <v>0.55079108160081636</v>
      </c>
      <c r="AM11" s="21">
        <v>0.34300687336836361</v>
      </c>
      <c r="AO11" s="21">
        <v>0.27542126241716253</v>
      </c>
      <c r="AP11" s="21">
        <v>0.16216752284084821</v>
      </c>
      <c r="AQ11" s="21">
        <v>0.23790788021739709</v>
      </c>
      <c r="AR11" s="21">
        <v>0.24363897412578189</v>
      </c>
      <c r="AS11" s="21">
        <v>0.25914191214880722</v>
      </c>
      <c r="AT11" s="21">
        <v>0.30570892664752042</v>
      </c>
      <c r="AU11" s="21">
        <v>0.41357218234641491</v>
      </c>
      <c r="AV11" s="21">
        <v>0.41400886188879782</v>
      </c>
      <c r="AW11" s="21">
        <v>0.23653869964032759</v>
      </c>
    </row>
    <row r="12" spans="2:51" ht="19" customHeight="1" x14ac:dyDescent="0.35">
      <c r="B12" s="24" t="s">
        <v>82</v>
      </c>
      <c r="C12" s="21">
        <v>0.37620832234835688</v>
      </c>
      <c r="D12" s="21">
        <v>0.36970708216598902</v>
      </c>
      <c r="E12" s="21">
        <v>0.38408786337370437</v>
      </c>
      <c r="G12" s="21">
        <v>0.36280089165509488</v>
      </c>
      <c r="H12" s="21">
        <v>0.42755842334311078</v>
      </c>
      <c r="I12" s="21">
        <v>0.33056885027080579</v>
      </c>
      <c r="J12" s="21">
        <v>0.36864395589463422</v>
      </c>
      <c r="K12" s="21">
        <v>0.3301489592111484</v>
      </c>
      <c r="L12" s="21">
        <v>0.41696807672420072</v>
      </c>
      <c r="N12" s="21">
        <v>0.3417470488922259</v>
      </c>
      <c r="O12" s="21">
        <v>0.37061745423611531</v>
      </c>
      <c r="P12" s="21">
        <v>0.36968801331116291</v>
      </c>
      <c r="Q12" s="21">
        <v>0.38421487697450069</v>
      </c>
      <c r="R12" s="21">
        <v>0.41634300055558471</v>
      </c>
      <c r="S12" s="21">
        <v>0.34990682240063808</v>
      </c>
      <c r="T12" s="21">
        <v>0.38766316550616642</v>
      </c>
      <c r="U12" s="21">
        <v>0.44293878976165879</v>
      </c>
      <c r="V12" s="21">
        <v>0.34679162669777891</v>
      </c>
      <c r="W12" s="21">
        <v>0.35988122729996458</v>
      </c>
      <c r="X12" s="21">
        <v>0.40967830565613161</v>
      </c>
      <c r="Y12" s="21">
        <v>0.35053511509381019</v>
      </c>
      <c r="AA12" s="21">
        <v>0.42223031212329037</v>
      </c>
      <c r="AB12" s="21">
        <v>0.42952597188735908</v>
      </c>
      <c r="AC12" s="21">
        <v>0.3062111992204859</v>
      </c>
      <c r="AD12" s="21">
        <v>0.3327689100128689</v>
      </c>
      <c r="AF12" s="21">
        <v>0.41415552176951492</v>
      </c>
      <c r="AG12" s="21">
        <v>0.44904191369868129</v>
      </c>
      <c r="AH12" s="21">
        <v>0.44258009200718629</v>
      </c>
      <c r="AI12" s="21">
        <v>0.40674042036055919</v>
      </c>
      <c r="AJ12" s="21">
        <v>0.2339690083198438</v>
      </c>
      <c r="AK12" s="21">
        <v>0.3862865834278168</v>
      </c>
      <c r="AL12" s="21">
        <v>0.1164332111089733</v>
      </c>
      <c r="AM12" s="21">
        <v>0.31831941852999213</v>
      </c>
      <c r="AO12" s="21">
        <v>0.43321983262786579</v>
      </c>
      <c r="AP12" s="21">
        <v>0.46781825400864491</v>
      </c>
      <c r="AQ12" s="21">
        <v>0.42448449071029348</v>
      </c>
      <c r="AR12" s="21">
        <v>0.38631977279444207</v>
      </c>
      <c r="AS12" s="21">
        <v>0.28812118653880442</v>
      </c>
      <c r="AT12" s="21">
        <v>0.43022040715757892</v>
      </c>
      <c r="AU12" s="21">
        <v>0.26163717635504002</v>
      </c>
      <c r="AV12" s="21">
        <v>0.2470471491211578</v>
      </c>
      <c r="AW12" s="21">
        <v>0.34814223490834878</v>
      </c>
    </row>
    <row r="13" spans="2:51" ht="19" customHeight="1" x14ac:dyDescent="0.35">
      <c r="B13" s="24" t="s">
        <v>83</v>
      </c>
      <c r="C13" s="21">
        <v>0.154559888072756</v>
      </c>
      <c r="D13" s="21">
        <v>0.16104617717788711</v>
      </c>
      <c r="E13" s="21">
        <v>0.14755260134990811</v>
      </c>
      <c r="G13" s="21">
        <v>0.15976564023665549</v>
      </c>
      <c r="H13" s="21">
        <v>0.16290985718449669</v>
      </c>
      <c r="I13" s="21">
        <v>0.1637882944781851</v>
      </c>
      <c r="J13" s="21">
        <v>0.13141673058764999</v>
      </c>
      <c r="K13" s="21">
        <v>0.13520057970243979</v>
      </c>
      <c r="L13" s="21">
        <v>0.168569417489947</v>
      </c>
      <c r="N13" s="21">
        <v>0.115124311091517</v>
      </c>
      <c r="O13" s="21">
        <v>0.1890159097313189</v>
      </c>
      <c r="P13" s="21">
        <v>9.0645459334295991E-2</v>
      </c>
      <c r="Q13" s="21">
        <v>0.14432085020961161</v>
      </c>
      <c r="R13" s="21">
        <v>0.22236586037570441</v>
      </c>
      <c r="S13" s="21">
        <v>0.19499224456747069</v>
      </c>
      <c r="T13" s="21">
        <v>0.15110551600041561</v>
      </c>
      <c r="U13" s="21">
        <v>0.13883947391198559</v>
      </c>
      <c r="V13" s="21">
        <v>0.16970843424446111</v>
      </c>
      <c r="W13" s="21">
        <v>0.1412078499996843</v>
      </c>
      <c r="X13" s="21">
        <v>0.1014866308776925</v>
      </c>
      <c r="Y13" s="21">
        <v>0.1647598948924576</v>
      </c>
      <c r="AA13" s="21">
        <v>0.2025631477800183</v>
      </c>
      <c r="AB13" s="21">
        <v>0.15350027461495189</v>
      </c>
      <c r="AC13" s="21">
        <v>0.14863127532107731</v>
      </c>
      <c r="AD13" s="21">
        <v>0.1101423180524807</v>
      </c>
      <c r="AF13" s="21">
        <v>0.1050204566305134</v>
      </c>
      <c r="AG13" s="21">
        <v>0.26249796114236462</v>
      </c>
      <c r="AH13" s="21">
        <v>0.15587836384379899</v>
      </c>
      <c r="AI13" s="21">
        <v>0.13748087683396229</v>
      </c>
      <c r="AJ13" s="21">
        <v>9.3811636242673704E-2</v>
      </c>
      <c r="AK13" s="21">
        <v>8.2422634098243838E-2</v>
      </c>
      <c r="AL13" s="21">
        <v>8.5233100968200401E-2</v>
      </c>
      <c r="AM13" s="21">
        <v>9.2662850297346319E-2</v>
      </c>
      <c r="AO13" s="21">
        <v>9.9556222105140757E-2</v>
      </c>
      <c r="AP13" s="21">
        <v>0.28503605725609532</v>
      </c>
      <c r="AQ13" s="21">
        <v>0.1569485179383778</v>
      </c>
      <c r="AR13" s="21">
        <v>0.15864348979180939</v>
      </c>
      <c r="AS13" s="21">
        <v>9.1404555642597002E-2</v>
      </c>
      <c r="AT13" s="21">
        <v>0.1196016089854714</v>
      </c>
      <c r="AU13" s="21">
        <v>5.783156909329569E-2</v>
      </c>
      <c r="AV13" s="21">
        <v>0.12599769380959161</v>
      </c>
      <c r="AW13" s="21">
        <v>0.12420046937408249</v>
      </c>
    </row>
    <row r="15" spans="2:51" x14ac:dyDescent="0.35">
      <c r="B15" t="s">
        <v>192</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89</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79</v>
      </c>
      <c r="C9" s="21">
        <v>9.814852573152226E-2</v>
      </c>
      <c r="D9" s="21">
        <v>0.1061650644413526</v>
      </c>
      <c r="E9" s="21">
        <v>8.9489077819371168E-2</v>
      </c>
      <c r="G9" s="21">
        <v>6.8965516441725647E-2</v>
      </c>
      <c r="H9" s="21">
        <v>6.2044116565528391E-2</v>
      </c>
      <c r="I9" s="21">
        <v>7.6725773802429897E-2</v>
      </c>
      <c r="J9" s="21">
        <v>0.118634050457625</v>
      </c>
      <c r="K9" s="21">
        <v>0.1331314930889341</v>
      </c>
      <c r="L9" s="21">
        <v>0.12403985395802029</v>
      </c>
      <c r="N9" s="21">
        <v>9.1820756686215851E-2</v>
      </c>
      <c r="O9" s="21">
        <v>0.13868007960419579</v>
      </c>
      <c r="P9" s="21">
        <v>8.145436272125367E-2</v>
      </c>
      <c r="Q9" s="21">
        <v>0.15217321356253011</v>
      </c>
      <c r="R9" s="21">
        <v>7.0853556271808643E-2</v>
      </c>
      <c r="S9" s="21">
        <v>0.12346055817022621</v>
      </c>
      <c r="T9" s="21">
        <v>0.108241055079132</v>
      </c>
      <c r="U9" s="21">
        <v>9.2371722337143192E-2</v>
      </c>
      <c r="V9" s="21">
        <v>8.6664883291150838E-2</v>
      </c>
      <c r="W9" s="21">
        <v>0.1037953094745654</v>
      </c>
      <c r="X9" s="21">
        <v>0.11424189975438449</v>
      </c>
      <c r="Y9" s="21">
        <v>8.0635313482289098E-2</v>
      </c>
      <c r="AA9" s="21">
        <v>8.4524591514737124E-2</v>
      </c>
      <c r="AB9" s="21">
        <v>8.5455568270144777E-2</v>
      </c>
      <c r="AC9" s="21">
        <v>0.12224198806382069</v>
      </c>
      <c r="AD9" s="21">
        <v>0.1047279431481911</v>
      </c>
      <c r="AF9" s="21">
        <v>0.10975736880431861</v>
      </c>
      <c r="AG9" s="21">
        <v>3.3747003293346373E-2</v>
      </c>
      <c r="AH9" s="21">
        <v>5.6571469633725641E-2</v>
      </c>
      <c r="AI9" s="21">
        <v>4.2696998495297192E-2</v>
      </c>
      <c r="AJ9" s="21">
        <v>0.30190710431649548</v>
      </c>
      <c r="AK9" s="21">
        <v>0.1022718387419229</v>
      </c>
      <c r="AL9" s="21">
        <v>4.0124176850773588E-2</v>
      </c>
      <c r="AM9" s="21">
        <v>0.10057763912591219</v>
      </c>
      <c r="AO9" s="21">
        <v>9.7251827510736175E-2</v>
      </c>
      <c r="AP9" s="21">
        <v>1.635123672303004E-2</v>
      </c>
      <c r="AQ9" s="21">
        <v>4.1366612165196319E-2</v>
      </c>
      <c r="AR9" s="21">
        <v>4.9823313323893552E-2</v>
      </c>
      <c r="AS9" s="21">
        <v>0.2368512285598825</v>
      </c>
      <c r="AT9" s="21">
        <v>7.3005973365303636E-2</v>
      </c>
      <c r="AU9" s="21">
        <v>8.2125561740599526E-2</v>
      </c>
      <c r="AV9" s="21">
        <v>6.6205903314453224E-2</v>
      </c>
      <c r="AW9" s="21">
        <v>0.22585997053439111</v>
      </c>
    </row>
    <row r="10" spans="2:51" ht="19" customHeight="1" x14ac:dyDescent="0.35">
      <c r="B10" s="24" t="s">
        <v>80</v>
      </c>
      <c r="C10" s="21">
        <v>0.17845736285385211</v>
      </c>
      <c r="D10" s="21">
        <v>0.18745367922489301</v>
      </c>
      <c r="E10" s="21">
        <v>0.17000292609165049</v>
      </c>
      <c r="G10" s="21">
        <v>0.21807778290082711</v>
      </c>
      <c r="H10" s="21">
        <v>0.1578345577826335</v>
      </c>
      <c r="I10" s="21">
        <v>0.18350838450675619</v>
      </c>
      <c r="J10" s="21">
        <v>0.1766058522757733</v>
      </c>
      <c r="K10" s="21">
        <v>0.16850923449950331</v>
      </c>
      <c r="L10" s="21">
        <v>0.17320658919228479</v>
      </c>
      <c r="N10" s="21">
        <v>0.18594467410621321</v>
      </c>
      <c r="O10" s="21">
        <v>0.13093306378722511</v>
      </c>
      <c r="P10" s="21">
        <v>0.19495648869852911</v>
      </c>
      <c r="Q10" s="21">
        <v>0.15899045101798501</v>
      </c>
      <c r="R10" s="21">
        <v>0.16260231823968349</v>
      </c>
      <c r="S10" s="21">
        <v>0.16252034291074469</v>
      </c>
      <c r="T10" s="21">
        <v>0.21146252028017401</v>
      </c>
      <c r="U10" s="21">
        <v>0.1440938617595047</v>
      </c>
      <c r="V10" s="21">
        <v>0.1807648606619652</v>
      </c>
      <c r="W10" s="21">
        <v>0.192697941292056</v>
      </c>
      <c r="X10" s="21">
        <v>0.19992311037135241</v>
      </c>
      <c r="Y10" s="21">
        <v>0.1854822405962443</v>
      </c>
      <c r="AA10" s="21">
        <v>0.13466060197848881</v>
      </c>
      <c r="AB10" s="21">
        <v>0.16694460310293829</v>
      </c>
      <c r="AC10" s="21">
        <v>0.2206135699670812</v>
      </c>
      <c r="AD10" s="21">
        <v>0.20090930075392269</v>
      </c>
      <c r="AF10" s="21">
        <v>0.2176916869515596</v>
      </c>
      <c r="AG10" s="21">
        <v>0.11365403104274149</v>
      </c>
      <c r="AH10" s="21">
        <v>0.1915883410279923</v>
      </c>
      <c r="AI10" s="21">
        <v>0.20781640391066181</v>
      </c>
      <c r="AJ10" s="21">
        <v>0.25994352969767232</v>
      </c>
      <c r="AK10" s="21">
        <v>0.11906177679158091</v>
      </c>
      <c r="AL10" s="21">
        <v>0.15796973449873741</v>
      </c>
      <c r="AM10" s="21">
        <v>0.1884855780458225</v>
      </c>
      <c r="AO10" s="21">
        <v>0.22591609084717421</v>
      </c>
      <c r="AP10" s="21">
        <v>7.7722088446153359E-2</v>
      </c>
      <c r="AQ10" s="21">
        <v>0.1681070258228072</v>
      </c>
      <c r="AR10" s="21">
        <v>0.22936492076483361</v>
      </c>
      <c r="AS10" s="21">
        <v>0.25160134763796632</v>
      </c>
      <c r="AT10" s="21">
        <v>0.14036859787684561</v>
      </c>
      <c r="AU10" s="21">
        <v>0.1666741266400609</v>
      </c>
      <c r="AV10" s="21">
        <v>0.1787842543515672</v>
      </c>
      <c r="AW10" s="21">
        <v>0.18893259255191219</v>
      </c>
    </row>
    <row r="11" spans="2:51" ht="19" customHeight="1" x14ac:dyDescent="0.35">
      <c r="B11" s="24" t="s">
        <v>81</v>
      </c>
      <c r="C11" s="21">
        <v>0.24598943345330029</v>
      </c>
      <c r="D11" s="21">
        <v>0.2222056393601588</v>
      </c>
      <c r="E11" s="21">
        <v>0.26847897362925599</v>
      </c>
      <c r="G11" s="21">
        <v>0.24284761375198261</v>
      </c>
      <c r="H11" s="21">
        <v>0.22192199845458591</v>
      </c>
      <c r="I11" s="21">
        <v>0.25538894700564979</v>
      </c>
      <c r="J11" s="21">
        <v>0.2486233231303793</v>
      </c>
      <c r="K11" s="21">
        <v>0.28407615717317308</v>
      </c>
      <c r="L11" s="21">
        <v>0.23249344481347689</v>
      </c>
      <c r="N11" s="21">
        <v>0.27759258440976492</v>
      </c>
      <c r="O11" s="21">
        <v>0.2203273785966012</v>
      </c>
      <c r="P11" s="21">
        <v>0.30526957055335541</v>
      </c>
      <c r="Q11" s="21">
        <v>0.24543893310424261</v>
      </c>
      <c r="R11" s="21">
        <v>0.2062266987300507</v>
      </c>
      <c r="S11" s="21">
        <v>0.23856434252491049</v>
      </c>
      <c r="T11" s="21">
        <v>0.18629731408885911</v>
      </c>
      <c r="U11" s="21">
        <v>0.246661566026735</v>
      </c>
      <c r="V11" s="21">
        <v>0.24906045234177721</v>
      </c>
      <c r="W11" s="21">
        <v>0.25042980544665627</v>
      </c>
      <c r="X11" s="21">
        <v>0.29211818058952438</v>
      </c>
      <c r="Y11" s="21">
        <v>0.23918739756512081</v>
      </c>
      <c r="AA11" s="21">
        <v>0.22984161203999551</v>
      </c>
      <c r="AB11" s="21">
        <v>0.24905449148206951</v>
      </c>
      <c r="AC11" s="21">
        <v>0.2269818174310374</v>
      </c>
      <c r="AD11" s="21">
        <v>0.27596825596744762</v>
      </c>
      <c r="AF11" s="21">
        <v>0.2436667406107379</v>
      </c>
      <c r="AG11" s="21">
        <v>0.20093724568980301</v>
      </c>
      <c r="AH11" s="21">
        <v>0.255600539410692</v>
      </c>
      <c r="AI11" s="21">
        <v>0.24285043651813709</v>
      </c>
      <c r="AJ11" s="21">
        <v>0.19135405929138061</v>
      </c>
      <c r="AK11" s="21">
        <v>0.30914256028223158</v>
      </c>
      <c r="AL11" s="21">
        <v>0.45056541108639342</v>
      </c>
      <c r="AM11" s="21">
        <v>0.31714301075166668</v>
      </c>
      <c r="AO11" s="21">
        <v>0.2479792796620395</v>
      </c>
      <c r="AP11" s="21">
        <v>0.1920065078034405</v>
      </c>
      <c r="AQ11" s="21">
        <v>0.23680709831621671</v>
      </c>
      <c r="AR11" s="21">
        <v>0.2163993844229492</v>
      </c>
      <c r="AS11" s="21">
        <v>0.22262526739946201</v>
      </c>
      <c r="AT11" s="21">
        <v>0.28147558714920479</v>
      </c>
      <c r="AU11" s="21">
        <v>0.39617937814646709</v>
      </c>
      <c r="AV11" s="21">
        <v>0.40756994532452318</v>
      </c>
      <c r="AW11" s="21">
        <v>0.17569978162710831</v>
      </c>
    </row>
    <row r="12" spans="2:51" ht="19" customHeight="1" x14ac:dyDescent="0.35">
      <c r="B12" s="24" t="s">
        <v>82</v>
      </c>
      <c r="C12" s="21">
        <v>0.36444200834009682</v>
      </c>
      <c r="D12" s="21">
        <v>0.36955536317279303</v>
      </c>
      <c r="E12" s="21">
        <v>0.36160525986573611</v>
      </c>
      <c r="G12" s="21">
        <v>0.39561846103252829</v>
      </c>
      <c r="H12" s="21">
        <v>0.4257946560380238</v>
      </c>
      <c r="I12" s="21">
        <v>0.3786815397405246</v>
      </c>
      <c r="J12" s="21">
        <v>0.34967102724728222</v>
      </c>
      <c r="K12" s="21">
        <v>0.3164410026758373</v>
      </c>
      <c r="L12" s="21">
        <v>0.32656858287504709</v>
      </c>
      <c r="N12" s="21">
        <v>0.36312447188751368</v>
      </c>
      <c r="O12" s="21">
        <v>0.35014569142726443</v>
      </c>
      <c r="P12" s="21">
        <v>0.35137804218792001</v>
      </c>
      <c r="Q12" s="21">
        <v>0.29593238444540021</v>
      </c>
      <c r="R12" s="21">
        <v>0.38838737375334192</v>
      </c>
      <c r="S12" s="21">
        <v>0.36626273170219509</v>
      </c>
      <c r="T12" s="21">
        <v>0.38215308970752632</v>
      </c>
      <c r="U12" s="21">
        <v>0.4055309325566735</v>
      </c>
      <c r="V12" s="21">
        <v>0.36704290788660271</v>
      </c>
      <c r="W12" s="21">
        <v>0.32761267843580599</v>
      </c>
      <c r="X12" s="21">
        <v>0.31243942496381483</v>
      </c>
      <c r="Y12" s="21">
        <v>0.41768690328525387</v>
      </c>
      <c r="AA12" s="21">
        <v>0.39859154409228997</v>
      </c>
      <c r="AB12" s="21">
        <v>0.38392488880524372</v>
      </c>
      <c r="AC12" s="21">
        <v>0.33091214582838069</v>
      </c>
      <c r="AD12" s="21">
        <v>0.3368496550079047</v>
      </c>
      <c r="AF12" s="21">
        <v>0.36226096794736717</v>
      </c>
      <c r="AG12" s="21">
        <v>0.45122790408378483</v>
      </c>
      <c r="AH12" s="21">
        <v>0.38594852790529521</v>
      </c>
      <c r="AI12" s="21">
        <v>0.43679223918299959</v>
      </c>
      <c r="AJ12" s="21">
        <v>0.17378971584366079</v>
      </c>
      <c r="AK12" s="21">
        <v>0.43360600301597912</v>
      </c>
      <c r="AL12" s="21">
        <v>0.28207448550101621</v>
      </c>
      <c r="AM12" s="21">
        <v>0.31662385566544188</v>
      </c>
      <c r="AO12" s="21">
        <v>0.36718208787399492</v>
      </c>
      <c r="AP12" s="21">
        <v>0.46519690234660238</v>
      </c>
      <c r="AQ12" s="21">
        <v>0.43278197996803219</v>
      </c>
      <c r="AR12" s="21">
        <v>0.44655387576535571</v>
      </c>
      <c r="AS12" s="21">
        <v>0.23602658781773339</v>
      </c>
      <c r="AT12" s="21">
        <v>0.43439736147660102</v>
      </c>
      <c r="AU12" s="21">
        <v>0.30536428865824489</v>
      </c>
      <c r="AV12" s="21">
        <v>0.27649847927882049</v>
      </c>
      <c r="AW12" s="21">
        <v>0.28551369729121739</v>
      </c>
    </row>
    <row r="13" spans="2:51" ht="19" customHeight="1" x14ac:dyDescent="0.35">
      <c r="B13" s="24" t="s">
        <v>83</v>
      </c>
      <c r="C13" s="21">
        <v>0.1129626696212284</v>
      </c>
      <c r="D13" s="21">
        <v>0.1146202538008026</v>
      </c>
      <c r="E13" s="21">
        <v>0.1104237625939862</v>
      </c>
      <c r="G13" s="21">
        <v>7.4490625872936284E-2</v>
      </c>
      <c r="H13" s="21">
        <v>0.13240467115922849</v>
      </c>
      <c r="I13" s="21">
        <v>0.10569535494463959</v>
      </c>
      <c r="J13" s="21">
        <v>0.1064657468889403</v>
      </c>
      <c r="K13" s="21">
        <v>9.7842112562552416E-2</v>
      </c>
      <c r="L13" s="21">
        <v>0.14369152916117089</v>
      </c>
      <c r="N13" s="21">
        <v>8.1517512910292314E-2</v>
      </c>
      <c r="O13" s="21">
        <v>0.15991378658471339</v>
      </c>
      <c r="P13" s="21">
        <v>6.6941535838941871E-2</v>
      </c>
      <c r="Q13" s="21">
        <v>0.1474650178698422</v>
      </c>
      <c r="R13" s="21">
        <v>0.17193005300511541</v>
      </c>
      <c r="S13" s="21">
        <v>0.1091920246919237</v>
      </c>
      <c r="T13" s="21">
        <v>0.1118460208443087</v>
      </c>
      <c r="U13" s="21">
        <v>0.1113419173199436</v>
      </c>
      <c r="V13" s="21">
        <v>0.1164668958185042</v>
      </c>
      <c r="W13" s="21">
        <v>0.12546426535091629</v>
      </c>
      <c r="X13" s="21">
        <v>8.1277384320923907E-2</v>
      </c>
      <c r="Y13" s="21">
        <v>7.7008145071092077E-2</v>
      </c>
      <c r="AA13" s="21">
        <v>0.1523816503744885</v>
      </c>
      <c r="AB13" s="21">
        <v>0.1146204483396038</v>
      </c>
      <c r="AC13" s="21">
        <v>9.9250478709679887E-2</v>
      </c>
      <c r="AD13" s="21">
        <v>8.1544845122533918E-2</v>
      </c>
      <c r="AF13" s="21">
        <v>6.6623235686016635E-2</v>
      </c>
      <c r="AG13" s="21">
        <v>0.2004338158903243</v>
      </c>
      <c r="AH13" s="21">
        <v>0.11029112202229489</v>
      </c>
      <c r="AI13" s="21">
        <v>6.9843921892904115E-2</v>
      </c>
      <c r="AJ13" s="21">
        <v>7.3005590850790794E-2</v>
      </c>
      <c r="AK13" s="21">
        <v>3.591782116828536E-2</v>
      </c>
      <c r="AL13" s="21">
        <v>6.9266192063079268E-2</v>
      </c>
      <c r="AM13" s="21">
        <v>7.7169916411156531E-2</v>
      </c>
      <c r="AO13" s="21">
        <v>6.1670714106055062E-2</v>
      </c>
      <c r="AP13" s="21">
        <v>0.24872326468077369</v>
      </c>
      <c r="AQ13" s="21">
        <v>0.1209372837277476</v>
      </c>
      <c r="AR13" s="21">
        <v>5.7858505722968009E-2</v>
      </c>
      <c r="AS13" s="21">
        <v>5.289556858495581E-2</v>
      </c>
      <c r="AT13" s="21">
        <v>7.0752480132044937E-2</v>
      </c>
      <c r="AU13" s="21">
        <v>4.9656644814627733E-2</v>
      </c>
      <c r="AV13" s="21">
        <v>7.0941417730635822E-2</v>
      </c>
      <c r="AW13" s="21">
        <v>0.1239939579953708</v>
      </c>
    </row>
    <row r="15" spans="2:51" x14ac:dyDescent="0.35">
      <c r="B15" t="s">
        <v>192</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90</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79</v>
      </c>
      <c r="C9" s="21">
        <v>9.0696602470098739E-2</v>
      </c>
      <c r="D9" s="21">
        <v>9.7818195119948589E-2</v>
      </c>
      <c r="E9" s="21">
        <v>8.2856022767499704E-2</v>
      </c>
      <c r="G9" s="21">
        <v>4.7623867552395102E-2</v>
      </c>
      <c r="H9" s="21">
        <v>5.68186568482748E-2</v>
      </c>
      <c r="I9" s="21">
        <v>7.0293557566824968E-2</v>
      </c>
      <c r="J9" s="21">
        <v>0.1268105383596089</v>
      </c>
      <c r="K9" s="21">
        <v>0.12681220233390511</v>
      </c>
      <c r="L9" s="21">
        <v>0.1096782162549832</v>
      </c>
      <c r="N9" s="21">
        <v>6.8599817260342796E-2</v>
      </c>
      <c r="O9" s="21">
        <v>0.17003748467275939</v>
      </c>
      <c r="P9" s="21">
        <v>0.1184679189707562</v>
      </c>
      <c r="Q9" s="21">
        <v>0.12750081678956879</v>
      </c>
      <c r="R9" s="21">
        <v>6.0565881442445013E-2</v>
      </c>
      <c r="S9" s="21">
        <v>0.1055576813845992</v>
      </c>
      <c r="T9" s="21">
        <v>7.420947511675563E-2</v>
      </c>
      <c r="U9" s="21">
        <v>8.121737967737136E-2</v>
      </c>
      <c r="V9" s="21">
        <v>8.6459170835417695E-2</v>
      </c>
      <c r="W9" s="21">
        <v>9.6115500372328563E-2</v>
      </c>
      <c r="X9" s="21">
        <v>0.12528396238190931</v>
      </c>
      <c r="Y9" s="21">
        <v>6.8713308168125334E-2</v>
      </c>
      <c r="AA9" s="21">
        <v>8.0482640421896401E-2</v>
      </c>
      <c r="AB9" s="21">
        <v>7.0470108484810168E-2</v>
      </c>
      <c r="AC9" s="21">
        <v>0.107063244898221</v>
      </c>
      <c r="AD9" s="21">
        <v>0.1072027274897774</v>
      </c>
      <c r="AF9" s="21">
        <v>9.1403540348290263E-2</v>
      </c>
      <c r="AG9" s="21">
        <v>2.755481434145822E-2</v>
      </c>
      <c r="AH9" s="21">
        <v>4.1946716929977382E-2</v>
      </c>
      <c r="AI9" s="21">
        <v>4.8048806413093503E-2</v>
      </c>
      <c r="AJ9" s="21">
        <v>0.30532851579109238</v>
      </c>
      <c r="AK9" s="21">
        <v>3.2312670106568103E-2</v>
      </c>
      <c r="AL9" s="21">
        <v>7.1506725898324644E-2</v>
      </c>
      <c r="AM9" s="21">
        <v>9.5226635425599143E-2</v>
      </c>
      <c r="AO9" s="21">
        <v>6.2641551351167751E-2</v>
      </c>
      <c r="AP9" s="21">
        <v>1.8203827465316239E-2</v>
      </c>
      <c r="AQ9" s="21">
        <v>4.0906819493256932E-2</v>
      </c>
      <c r="AR9" s="21">
        <v>3.557802125462891E-2</v>
      </c>
      <c r="AS9" s="21">
        <v>0.23925009531009869</v>
      </c>
      <c r="AT9" s="21">
        <v>0</v>
      </c>
      <c r="AU9" s="21">
        <v>8.201626186198846E-2</v>
      </c>
      <c r="AV9" s="21">
        <v>7.9067540642356479E-2</v>
      </c>
      <c r="AW9" s="21">
        <v>0.21790846242133821</v>
      </c>
    </row>
    <row r="10" spans="2:51" ht="19" customHeight="1" x14ac:dyDescent="0.35">
      <c r="B10" s="24" t="s">
        <v>80</v>
      </c>
      <c r="C10" s="21">
        <v>0.1198100413472168</v>
      </c>
      <c r="D10" s="21">
        <v>0.1287729639264876</v>
      </c>
      <c r="E10" s="21">
        <v>0.1117679036108558</v>
      </c>
      <c r="G10" s="21">
        <v>0.17075722982329841</v>
      </c>
      <c r="H10" s="21">
        <v>0.14792241355107219</v>
      </c>
      <c r="I10" s="21">
        <v>0.11763258649967159</v>
      </c>
      <c r="J10" s="21">
        <v>0.1059744094413687</v>
      </c>
      <c r="K10" s="21">
        <v>0.10245220965099811</v>
      </c>
      <c r="L10" s="21">
        <v>8.7983463212604307E-2</v>
      </c>
      <c r="N10" s="21">
        <v>0.11286406853605679</v>
      </c>
      <c r="O10" s="21">
        <v>6.7228169171055827E-2</v>
      </c>
      <c r="P10" s="21">
        <v>5.9628211911090363E-2</v>
      </c>
      <c r="Q10" s="21">
        <v>0.12322940740846811</v>
      </c>
      <c r="R10" s="21">
        <v>0.1284205670903775</v>
      </c>
      <c r="S10" s="21">
        <v>0.13561810548495659</v>
      </c>
      <c r="T10" s="21">
        <v>0.1118790142534339</v>
      </c>
      <c r="U10" s="21">
        <v>0.11725528493805221</v>
      </c>
      <c r="V10" s="21">
        <v>0.13181238689207031</v>
      </c>
      <c r="W10" s="21">
        <v>0.12791896309515399</v>
      </c>
      <c r="X10" s="21">
        <v>0.1241427352400256</v>
      </c>
      <c r="Y10" s="21">
        <v>0.1259656771556312</v>
      </c>
      <c r="AA10" s="21">
        <v>7.051405291511241E-2</v>
      </c>
      <c r="AB10" s="21">
        <v>0.1177162779449423</v>
      </c>
      <c r="AC10" s="21">
        <v>0.16306449783110241</v>
      </c>
      <c r="AD10" s="21">
        <v>0.13710550905544711</v>
      </c>
      <c r="AF10" s="21">
        <v>0.12645727202632981</v>
      </c>
      <c r="AG10" s="21">
        <v>7.746771260340693E-2</v>
      </c>
      <c r="AH10" s="21">
        <v>5.7692112947347378E-2</v>
      </c>
      <c r="AI10" s="21">
        <v>0.14869299973989211</v>
      </c>
      <c r="AJ10" s="21">
        <v>0.2021028203570093</v>
      </c>
      <c r="AK10" s="21">
        <v>0.1033397688850588</v>
      </c>
      <c r="AL10" s="21">
        <v>0.15400520654106781</v>
      </c>
      <c r="AM10" s="21">
        <v>0.13527907994445509</v>
      </c>
      <c r="AO10" s="21">
        <v>0.11657494344568579</v>
      </c>
      <c r="AP10" s="21">
        <v>5.7950863310226912E-2</v>
      </c>
      <c r="AQ10" s="21">
        <v>6.1502322357062461E-2</v>
      </c>
      <c r="AR10" s="21">
        <v>0.1633271860913709</v>
      </c>
      <c r="AS10" s="21">
        <v>0.20314626126331309</v>
      </c>
      <c r="AT10" s="21">
        <v>9.06218255325002E-2</v>
      </c>
      <c r="AU10" s="21">
        <v>0.15811049814698741</v>
      </c>
      <c r="AV10" s="21">
        <v>9.6071630809915334E-2</v>
      </c>
      <c r="AW10" s="21">
        <v>0.1136741769635685</v>
      </c>
    </row>
    <row r="11" spans="2:51" ht="19" customHeight="1" x14ac:dyDescent="0.35">
      <c r="B11" s="24" t="s">
        <v>81</v>
      </c>
      <c r="C11" s="21">
        <v>0.25668651974390688</v>
      </c>
      <c r="D11" s="21">
        <v>0.21947709260068321</v>
      </c>
      <c r="E11" s="21">
        <v>0.29219908740023443</v>
      </c>
      <c r="G11" s="21">
        <v>0.25836974906567561</v>
      </c>
      <c r="H11" s="21">
        <v>0.2397806123623912</v>
      </c>
      <c r="I11" s="21">
        <v>0.25162647809969252</v>
      </c>
      <c r="J11" s="21">
        <v>0.26588571108226222</v>
      </c>
      <c r="K11" s="21">
        <v>0.291518457534998</v>
      </c>
      <c r="L11" s="21">
        <v>0.24271087320641249</v>
      </c>
      <c r="N11" s="21">
        <v>0.26148771506836238</v>
      </c>
      <c r="O11" s="21">
        <v>0.20551267546393201</v>
      </c>
      <c r="P11" s="21">
        <v>0.31082537794696918</v>
      </c>
      <c r="Q11" s="21">
        <v>0.2075748834308514</v>
      </c>
      <c r="R11" s="21">
        <v>0.22770077111194451</v>
      </c>
      <c r="S11" s="21">
        <v>0.24575998340582389</v>
      </c>
      <c r="T11" s="21">
        <v>0.27089658736635502</v>
      </c>
      <c r="U11" s="21">
        <v>0.22100393849582539</v>
      </c>
      <c r="V11" s="21">
        <v>0.24016887421568739</v>
      </c>
      <c r="W11" s="21">
        <v>0.29836705664510282</v>
      </c>
      <c r="X11" s="21">
        <v>0.27499969798102608</v>
      </c>
      <c r="Y11" s="21">
        <v>0.27989422859058649</v>
      </c>
      <c r="AA11" s="21">
        <v>0.24489307793495499</v>
      </c>
      <c r="AB11" s="21">
        <v>0.26073738976795052</v>
      </c>
      <c r="AC11" s="21">
        <v>0.22679793952815899</v>
      </c>
      <c r="AD11" s="21">
        <v>0.29148232561896759</v>
      </c>
      <c r="AF11" s="21">
        <v>0.26001924118039088</v>
      </c>
      <c r="AG11" s="21">
        <v>0.1915795040393439</v>
      </c>
      <c r="AH11" s="21">
        <v>0.3183799977927671</v>
      </c>
      <c r="AI11" s="21">
        <v>0.27324647207681851</v>
      </c>
      <c r="AJ11" s="21">
        <v>0.18613552795456481</v>
      </c>
      <c r="AK11" s="21">
        <v>0.26717650573829099</v>
      </c>
      <c r="AL11" s="21">
        <v>0.4751881771145231</v>
      </c>
      <c r="AM11" s="21">
        <v>0.34582859436403057</v>
      </c>
      <c r="AO11" s="21">
        <v>0.30407439382640861</v>
      </c>
      <c r="AP11" s="21">
        <v>0.16129683406556999</v>
      </c>
      <c r="AQ11" s="21">
        <v>0.2863368163456928</v>
      </c>
      <c r="AR11" s="21">
        <v>0.2456504148373756</v>
      </c>
      <c r="AS11" s="21">
        <v>0.19462005614756819</v>
      </c>
      <c r="AT11" s="21">
        <v>0.2124404717343501</v>
      </c>
      <c r="AU11" s="21">
        <v>0.43850387448015071</v>
      </c>
      <c r="AV11" s="21">
        <v>0.41868861390703499</v>
      </c>
      <c r="AW11" s="21">
        <v>0.28285143869261642</v>
      </c>
    </row>
    <row r="12" spans="2:51" ht="19" customHeight="1" x14ac:dyDescent="0.35">
      <c r="B12" s="24" t="s">
        <v>82</v>
      </c>
      <c r="C12" s="21">
        <v>0.39395907148213399</v>
      </c>
      <c r="D12" s="21">
        <v>0.40604782346954638</v>
      </c>
      <c r="E12" s="21">
        <v>0.38306702994297598</v>
      </c>
      <c r="G12" s="21">
        <v>0.42694675593787479</v>
      </c>
      <c r="H12" s="21">
        <v>0.40683021942762232</v>
      </c>
      <c r="I12" s="21">
        <v>0.40441245430585798</v>
      </c>
      <c r="J12" s="21">
        <v>0.39602435570239358</v>
      </c>
      <c r="K12" s="21">
        <v>0.35446230009036961</v>
      </c>
      <c r="L12" s="21">
        <v>0.37803322374910292</v>
      </c>
      <c r="N12" s="21">
        <v>0.42562515112173782</v>
      </c>
      <c r="O12" s="21">
        <v>0.42919897630846382</v>
      </c>
      <c r="P12" s="21">
        <v>0.41874949623710739</v>
      </c>
      <c r="Q12" s="21">
        <v>0.35840643332221461</v>
      </c>
      <c r="R12" s="21">
        <v>0.38031504987016951</v>
      </c>
      <c r="S12" s="21">
        <v>0.36855956697784398</v>
      </c>
      <c r="T12" s="21">
        <v>0.37771236136040642</v>
      </c>
      <c r="U12" s="21">
        <v>0.45687849671405351</v>
      </c>
      <c r="V12" s="21">
        <v>0.42201278345645687</v>
      </c>
      <c r="W12" s="21">
        <v>0.34382676461819472</v>
      </c>
      <c r="X12" s="21">
        <v>0.36413292700202299</v>
      </c>
      <c r="Y12" s="21">
        <v>0.39668009886332078</v>
      </c>
      <c r="AA12" s="21">
        <v>0.43623845754170082</v>
      </c>
      <c r="AB12" s="21">
        <v>0.41323262060396471</v>
      </c>
      <c r="AC12" s="21">
        <v>0.3579429813833645</v>
      </c>
      <c r="AD12" s="21">
        <v>0.36109394097141811</v>
      </c>
      <c r="AF12" s="21">
        <v>0.41953380407758639</v>
      </c>
      <c r="AG12" s="21">
        <v>0.45964124357040959</v>
      </c>
      <c r="AH12" s="21">
        <v>0.43961012912606329</v>
      </c>
      <c r="AI12" s="21">
        <v>0.46164577828901299</v>
      </c>
      <c r="AJ12" s="21">
        <v>0.22805874217652841</v>
      </c>
      <c r="AK12" s="21">
        <v>0.51247276391793184</v>
      </c>
      <c r="AL12" s="21">
        <v>0.21672591527408019</v>
      </c>
      <c r="AM12" s="21">
        <v>0.33756945052178078</v>
      </c>
      <c r="AO12" s="21">
        <v>0.40837819565392158</v>
      </c>
      <c r="AP12" s="21">
        <v>0.50676186457602201</v>
      </c>
      <c r="AQ12" s="21">
        <v>0.43033709533422698</v>
      </c>
      <c r="AR12" s="21">
        <v>0.45377405889731909</v>
      </c>
      <c r="AS12" s="21">
        <v>0.28225360025753898</v>
      </c>
      <c r="AT12" s="21">
        <v>0.59158096383785008</v>
      </c>
      <c r="AU12" s="21">
        <v>0.26390188946446069</v>
      </c>
      <c r="AV12" s="21">
        <v>0.29198726626059851</v>
      </c>
      <c r="AW12" s="21">
        <v>0.29993010568940592</v>
      </c>
    </row>
    <row r="13" spans="2:51" ht="19" customHeight="1" x14ac:dyDescent="0.35">
      <c r="B13" s="24" t="s">
        <v>83</v>
      </c>
      <c r="C13" s="21">
        <v>0.1388477649566435</v>
      </c>
      <c r="D13" s="21">
        <v>0.14788392488333421</v>
      </c>
      <c r="E13" s="21">
        <v>0.13010995627843411</v>
      </c>
      <c r="G13" s="21">
        <v>9.6302397620756139E-2</v>
      </c>
      <c r="H13" s="21">
        <v>0.14864809781063959</v>
      </c>
      <c r="I13" s="21">
        <v>0.1560349235279529</v>
      </c>
      <c r="J13" s="21">
        <v>0.10530498541436679</v>
      </c>
      <c r="K13" s="21">
        <v>0.1247548303897294</v>
      </c>
      <c r="L13" s="21">
        <v>0.1815942235768972</v>
      </c>
      <c r="N13" s="21">
        <v>0.13142324801350019</v>
      </c>
      <c r="O13" s="21">
        <v>0.12802269438378891</v>
      </c>
      <c r="P13" s="21">
        <v>9.2328994934076633E-2</v>
      </c>
      <c r="Q13" s="21">
        <v>0.18328845904889701</v>
      </c>
      <c r="R13" s="21">
        <v>0.20299773048506359</v>
      </c>
      <c r="S13" s="21">
        <v>0.14450466274677651</v>
      </c>
      <c r="T13" s="21">
        <v>0.16530256190304909</v>
      </c>
      <c r="U13" s="21">
        <v>0.1236449001746977</v>
      </c>
      <c r="V13" s="21">
        <v>0.1195467846003677</v>
      </c>
      <c r="W13" s="21">
        <v>0.1337717152692198</v>
      </c>
      <c r="X13" s="21">
        <v>0.1114406773950158</v>
      </c>
      <c r="Y13" s="21">
        <v>0.12874668722233629</v>
      </c>
      <c r="AA13" s="21">
        <v>0.16787177118633539</v>
      </c>
      <c r="AB13" s="21">
        <v>0.13784360319833239</v>
      </c>
      <c r="AC13" s="21">
        <v>0.14513133635915301</v>
      </c>
      <c r="AD13" s="21">
        <v>0.10311549686438989</v>
      </c>
      <c r="AF13" s="21">
        <v>0.1025861423674025</v>
      </c>
      <c r="AG13" s="21">
        <v>0.24375672544538149</v>
      </c>
      <c r="AH13" s="21">
        <v>0.142371043203845</v>
      </c>
      <c r="AI13" s="21">
        <v>6.8365943481182745E-2</v>
      </c>
      <c r="AJ13" s="21">
        <v>7.8374393720805069E-2</v>
      </c>
      <c r="AK13" s="21">
        <v>8.4698291352150096E-2</v>
      </c>
      <c r="AL13" s="21">
        <v>8.257397517200421E-2</v>
      </c>
      <c r="AM13" s="21">
        <v>8.6096239744134329E-2</v>
      </c>
      <c r="AO13" s="21">
        <v>0.1083309157228162</v>
      </c>
      <c r="AP13" s="21">
        <v>0.25578661058286489</v>
      </c>
      <c r="AQ13" s="21">
        <v>0.18091694646976089</v>
      </c>
      <c r="AR13" s="21">
        <v>0.1016703189193056</v>
      </c>
      <c r="AS13" s="21">
        <v>8.0729987021480834E-2</v>
      </c>
      <c r="AT13" s="21">
        <v>0.10535673889529951</v>
      </c>
      <c r="AU13" s="21">
        <v>5.7467476046412967E-2</v>
      </c>
      <c r="AV13" s="21">
        <v>0.1141849483800947</v>
      </c>
      <c r="AW13" s="21">
        <v>8.5635816233070761E-2</v>
      </c>
    </row>
    <row r="15" spans="2:51" x14ac:dyDescent="0.35">
      <c r="B15" t="s">
        <v>192</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AY2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91</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92</v>
      </c>
      <c r="C9" s="21">
        <v>0.33814025685949162</v>
      </c>
      <c r="D9" s="21">
        <v>0.25049621568931241</v>
      </c>
      <c r="E9" s="21">
        <v>0.42412214826893802</v>
      </c>
      <c r="G9" s="21">
        <v>0.31328014124382858</v>
      </c>
      <c r="H9" s="21">
        <v>0.2884881890450286</v>
      </c>
      <c r="I9" s="21">
        <v>0.32089596273462562</v>
      </c>
      <c r="J9" s="21">
        <v>0.35379262259542132</v>
      </c>
      <c r="K9" s="21">
        <v>0.31251003130460753</v>
      </c>
      <c r="L9" s="21">
        <v>0.41317495010051702</v>
      </c>
      <c r="N9" s="21">
        <v>0.41161210616170141</v>
      </c>
      <c r="O9" s="21">
        <v>0.48576396276700462</v>
      </c>
      <c r="P9" s="21">
        <v>0.37576050697557978</v>
      </c>
      <c r="Q9" s="21">
        <v>0.28092382927376219</v>
      </c>
      <c r="R9" s="21">
        <v>0.31341100694861468</v>
      </c>
      <c r="S9" s="21">
        <v>0.40529613119474361</v>
      </c>
      <c r="T9" s="21">
        <v>0.30123728612402417</v>
      </c>
      <c r="U9" s="21">
        <v>0.30058153377471952</v>
      </c>
      <c r="V9" s="21">
        <v>0.26657173329387041</v>
      </c>
      <c r="W9" s="21">
        <v>0.33373850664155741</v>
      </c>
      <c r="X9" s="21">
        <v>0.34614265068495198</v>
      </c>
      <c r="Y9" s="21">
        <v>0.36812349974354519</v>
      </c>
      <c r="AA9" s="21">
        <v>0.33366295021313291</v>
      </c>
      <c r="AB9" s="21">
        <v>0.3992324870215973</v>
      </c>
      <c r="AC9" s="21">
        <v>0.29146812464509347</v>
      </c>
      <c r="AD9" s="21">
        <v>0.32102290525538918</v>
      </c>
      <c r="AF9" s="21">
        <v>0.31195846423864138</v>
      </c>
      <c r="AG9" s="21">
        <v>0.38286028663478711</v>
      </c>
      <c r="AH9" s="21">
        <v>0.32453914133327127</v>
      </c>
      <c r="AI9" s="21">
        <v>0.34240342961433851</v>
      </c>
      <c r="AJ9" s="21">
        <v>0.21111960327513321</v>
      </c>
      <c r="AK9" s="21">
        <v>0.43011817430165361</v>
      </c>
      <c r="AL9" s="21">
        <v>0.20162305907087971</v>
      </c>
      <c r="AM9" s="21">
        <v>0.38594946840484629</v>
      </c>
      <c r="AO9" s="21">
        <v>0.31671502832448728</v>
      </c>
      <c r="AP9" s="21">
        <v>0.37455901981490708</v>
      </c>
      <c r="AQ9" s="21">
        <v>0.37165539526185198</v>
      </c>
      <c r="AR9" s="21">
        <v>0.37489905590433498</v>
      </c>
      <c r="AS9" s="21">
        <v>0.2207068986758764</v>
      </c>
      <c r="AT9" s="21">
        <v>0.35904065465410973</v>
      </c>
      <c r="AU9" s="21">
        <v>0.40456692525083082</v>
      </c>
      <c r="AV9" s="21">
        <v>0.39092668719265072</v>
      </c>
      <c r="AW9" s="21">
        <v>0.34931424843277781</v>
      </c>
    </row>
    <row r="10" spans="2:51" ht="19" customHeight="1" x14ac:dyDescent="0.35">
      <c r="B10" s="24" t="s">
        <v>93</v>
      </c>
      <c r="C10" s="21">
        <v>0.29082302453263892</v>
      </c>
      <c r="D10" s="21">
        <v>0.32086886473576448</v>
      </c>
      <c r="E10" s="21">
        <v>0.26246182342382851</v>
      </c>
      <c r="G10" s="21">
        <v>0.25445484405950741</v>
      </c>
      <c r="H10" s="21">
        <v>0.26955609116276691</v>
      </c>
      <c r="I10" s="21">
        <v>0.24606847981931809</v>
      </c>
      <c r="J10" s="21">
        <v>0.27593003110064979</v>
      </c>
      <c r="K10" s="21">
        <v>0.33741480263300039</v>
      </c>
      <c r="L10" s="21">
        <v>0.34912512863221917</v>
      </c>
      <c r="N10" s="21">
        <v>0.33064566569066589</v>
      </c>
      <c r="O10" s="21">
        <v>0.2531337089332924</v>
      </c>
      <c r="P10" s="21">
        <v>0.25550543530976721</v>
      </c>
      <c r="Q10" s="21">
        <v>0.25967196307785723</v>
      </c>
      <c r="R10" s="21">
        <v>0.28986786346126558</v>
      </c>
      <c r="S10" s="21">
        <v>0.32434489168074082</v>
      </c>
      <c r="T10" s="21">
        <v>0.28696090332656288</v>
      </c>
      <c r="U10" s="21">
        <v>0.24440124810230229</v>
      </c>
      <c r="V10" s="21">
        <v>0.28516800120236813</v>
      </c>
      <c r="W10" s="21">
        <v>0.31041467246611842</v>
      </c>
      <c r="X10" s="21">
        <v>0.26337553514813722</v>
      </c>
      <c r="Y10" s="21">
        <v>0.32290640220382838</v>
      </c>
      <c r="AA10" s="21">
        <v>0.35190440065276168</v>
      </c>
      <c r="AB10" s="21">
        <v>0.30389524974935589</v>
      </c>
      <c r="AC10" s="21">
        <v>0.25639655194195821</v>
      </c>
      <c r="AD10" s="21">
        <v>0.24182225030411841</v>
      </c>
      <c r="AF10" s="21">
        <v>0.34483145916091262</v>
      </c>
      <c r="AG10" s="21">
        <v>0.32762884020785499</v>
      </c>
      <c r="AH10" s="21">
        <v>0.33171481135658998</v>
      </c>
      <c r="AI10" s="21">
        <v>0.25478815314991982</v>
      </c>
      <c r="AJ10" s="21">
        <v>0.18169825594765901</v>
      </c>
      <c r="AK10" s="21">
        <v>0.4012757692324499</v>
      </c>
      <c r="AL10" s="21">
        <v>0.22278766465079111</v>
      </c>
      <c r="AM10" s="21">
        <v>0.24639368617776469</v>
      </c>
      <c r="AO10" s="21">
        <v>0.35527126769234357</v>
      </c>
      <c r="AP10" s="21">
        <v>0.33101462862310832</v>
      </c>
      <c r="AQ10" s="21">
        <v>0.3134433098035202</v>
      </c>
      <c r="AR10" s="21">
        <v>0.21732483434669139</v>
      </c>
      <c r="AS10" s="21">
        <v>0.22522504455796541</v>
      </c>
      <c r="AT10" s="21">
        <v>0.39941153485586861</v>
      </c>
      <c r="AU10" s="21">
        <v>0.2509557838705459</v>
      </c>
      <c r="AV10" s="21">
        <v>0.33116945117401142</v>
      </c>
      <c r="AW10" s="21">
        <v>0.2044311031041734</v>
      </c>
    </row>
    <row r="11" spans="2:51" ht="19" customHeight="1" x14ac:dyDescent="0.35">
      <c r="B11" s="24" t="s">
        <v>94</v>
      </c>
      <c r="C11" s="21">
        <v>0.59461488101241911</v>
      </c>
      <c r="D11" s="21">
        <v>0.56629974524733218</v>
      </c>
      <c r="E11" s="21">
        <v>0.62202768604255498</v>
      </c>
      <c r="G11" s="21">
        <v>0.50135597654921682</v>
      </c>
      <c r="H11" s="21">
        <v>0.6190516851118476</v>
      </c>
      <c r="I11" s="21">
        <v>0.63889949606987628</v>
      </c>
      <c r="J11" s="21">
        <v>0.67745105422949148</v>
      </c>
      <c r="K11" s="21">
        <v>0.62338365146614039</v>
      </c>
      <c r="L11" s="21">
        <v>0.51409758706160513</v>
      </c>
      <c r="N11" s="21">
        <v>0.62233950343691025</v>
      </c>
      <c r="O11" s="21">
        <v>0.62933726652867272</v>
      </c>
      <c r="P11" s="21">
        <v>0.63848365328295764</v>
      </c>
      <c r="Q11" s="21">
        <v>0.47956770370136631</v>
      </c>
      <c r="R11" s="21">
        <v>0.59573622620364919</v>
      </c>
      <c r="S11" s="21">
        <v>0.61515436439511673</v>
      </c>
      <c r="T11" s="21">
        <v>0.56897310467622275</v>
      </c>
      <c r="U11" s="21">
        <v>0.56841148785522455</v>
      </c>
      <c r="V11" s="21">
        <v>0.60430722315755969</v>
      </c>
      <c r="W11" s="21">
        <v>0.57038240629491888</v>
      </c>
      <c r="X11" s="21">
        <v>0.59136539773557295</v>
      </c>
      <c r="Y11" s="21">
        <v>0.63162958615298559</v>
      </c>
      <c r="AA11" s="21">
        <v>0.56720356565588081</v>
      </c>
      <c r="AB11" s="21">
        <v>0.6427626655297366</v>
      </c>
      <c r="AC11" s="21">
        <v>0.57265454210527034</v>
      </c>
      <c r="AD11" s="21">
        <v>0.59600568369232076</v>
      </c>
      <c r="AF11" s="21">
        <v>0.48013347867989248</v>
      </c>
      <c r="AG11" s="21">
        <v>0.63125585762339298</v>
      </c>
      <c r="AH11" s="21">
        <v>0.60336215540390503</v>
      </c>
      <c r="AI11" s="21">
        <v>0.60159017436661777</v>
      </c>
      <c r="AJ11" s="21">
        <v>0.52357136102860879</v>
      </c>
      <c r="AK11" s="21">
        <v>0.688296306728162</v>
      </c>
      <c r="AL11" s="21">
        <v>0.56604139219463623</v>
      </c>
      <c r="AM11" s="21">
        <v>0.67448546418650723</v>
      </c>
      <c r="AO11" s="21">
        <v>0.56077654134461419</v>
      </c>
      <c r="AP11" s="21">
        <v>0.66321976014074446</v>
      </c>
      <c r="AQ11" s="21">
        <v>0.61777912855476647</v>
      </c>
      <c r="AR11" s="21">
        <v>0.60673565895898596</v>
      </c>
      <c r="AS11" s="21">
        <v>0.49948777307614822</v>
      </c>
      <c r="AT11" s="21">
        <v>0.59862192160535277</v>
      </c>
      <c r="AU11" s="21">
        <v>0.68312337412715651</v>
      </c>
      <c r="AV11" s="21">
        <v>0.60160345063482867</v>
      </c>
      <c r="AW11" s="21">
        <v>0.54005398817451</v>
      </c>
    </row>
    <row r="12" spans="2:51" ht="19" customHeight="1" x14ac:dyDescent="0.35">
      <c r="B12" s="24" t="s">
        <v>95</v>
      </c>
      <c r="C12" s="21">
        <v>0.16066483750024821</v>
      </c>
      <c r="D12" s="21">
        <v>0.165626520455843</v>
      </c>
      <c r="E12" s="21">
        <v>0.15388354001018059</v>
      </c>
      <c r="G12" s="21">
        <v>0.1728465314569714</v>
      </c>
      <c r="H12" s="21">
        <v>0.17885926587988471</v>
      </c>
      <c r="I12" s="21">
        <v>0.14351226797737229</v>
      </c>
      <c r="J12" s="21">
        <v>0.13858385798928971</v>
      </c>
      <c r="K12" s="21">
        <v>0.13583354343602649</v>
      </c>
      <c r="L12" s="21">
        <v>0.18615290911361651</v>
      </c>
      <c r="N12" s="21">
        <v>0.1567915486179213</v>
      </c>
      <c r="O12" s="21">
        <v>0.113473351511984</v>
      </c>
      <c r="P12" s="21">
        <v>0.21343194801764351</v>
      </c>
      <c r="Q12" s="21">
        <v>0.1349820403155646</v>
      </c>
      <c r="R12" s="21">
        <v>0.18551688708017949</v>
      </c>
      <c r="S12" s="21">
        <v>0.12616204265678449</v>
      </c>
      <c r="T12" s="21">
        <v>0.15099334616388799</v>
      </c>
      <c r="U12" s="21">
        <v>0.15788930803645879</v>
      </c>
      <c r="V12" s="21">
        <v>0.1567955165471179</v>
      </c>
      <c r="W12" s="21">
        <v>0.1709788880690149</v>
      </c>
      <c r="X12" s="21">
        <v>0.1780665304529771</v>
      </c>
      <c r="Y12" s="21">
        <v>0.14845505622750421</v>
      </c>
      <c r="AA12" s="21">
        <v>0.19508116492585731</v>
      </c>
      <c r="AB12" s="21">
        <v>0.1886561041319581</v>
      </c>
      <c r="AC12" s="21">
        <v>0.14270060029391349</v>
      </c>
      <c r="AD12" s="21">
        <v>0.1085749642043437</v>
      </c>
      <c r="AF12" s="21">
        <v>0.11200998481300101</v>
      </c>
      <c r="AG12" s="21">
        <v>0.19154350634087219</v>
      </c>
      <c r="AH12" s="21">
        <v>0.31802269162215058</v>
      </c>
      <c r="AI12" s="21">
        <v>0.29407130594546399</v>
      </c>
      <c r="AJ12" s="21">
        <v>5.3824612616378373E-2</v>
      </c>
      <c r="AK12" s="21">
        <v>0.24262655929061661</v>
      </c>
      <c r="AL12" s="21">
        <v>6.8541291775380569E-2</v>
      </c>
      <c r="AM12" s="21">
        <v>0.1154139992520964</v>
      </c>
      <c r="AO12" s="21">
        <v>0.1016228358933615</v>
      </c>
      <c r="AP12" s="21">
        <v>0.20894690549886979</v>
      </c>
      <c r="AQ12" s="21">
        <v>0.3008735248693663</v>
      </c>
      <c r="AR12" s="21">
        <v>0.33191156530315252</v>
      </c>
      <c r="AS12" s="21">
        <v>7.4126537401304232E-2</v>
      </c>
      <c r="AT12" s="21">
        <v>0.22120510664759871</v>
      </c>
      <c r="AU12" s="21">
        <v>9.9587387448044948E-2</v>
      </c>
      <c r="AV12" s="21">
        <v>8.6680458577562153E-2</v>
      </c>
      <c r="AW12" s="21">
        <v>6.7937325148890587E-2</v>
      </c>
    </row>
    <row r="13" spans="2:51" ht="19" customHeight="1" x14ac:dyDescent="0.35">
      <c r="B13" s="24" t="s">
        <v>96</v>
      </c>
      <c r="C13" s="21">
        <v>0.40976671746887777</v>
      </c>
      <c r="D13" s="21">
        <v>0.4249113541674755</v>
      </c>
      <c r="E13" s="21">
        <v>0.39524437928598838</v>
      </c>
      <c r="G13" s="21">
        <v>0.23621997827504251</v>
      </c>
      <c r="H13" s="21">
        <v>0.25946751572894861</v>
      </c>
      <c r="I13" s="21">
        <v>0.41174452858478311</v>
      </c>
      <c r="J13" s="21">
        <v>0.4570885662394612</v>
      </c>
      <c r="K13" s="21">
        <v>0.53559361436873376</v>
      </c>
      <c r="L13" s="21">
        <v>0.52224081861823868</v>
      </c>
      <c r="N13" s="21">
        <v>0.37957229123235792</v>
      </c>
      <c r="O13" s="21">
        <v>0.41371733195310417</v>
      </c>
      <c r="P13" s="21">
        <v>0.38522470913442108</v>
      </c>
      <c r="Q13" s="21">
        <v>0.32815706942270811</v>
      </c>
      <c r="R13" s="21">
        <v>0.44782008754030378</v>
      </c>
      <c r="S13" s="21">
        <v>0.3912939620176113</v>
      </c>
      <c r="T13" s="21">
        <v>0.45440442356301097</v>
      </c>
      <c r="U13" s="21">
        <v>0.45777746340138792</v>
      </c>
      <c r="V13" s="21">
        <v>0.32942966653192413</v>
      </c>
      <c r="W13" s="21">
        <v>0.45938638837102308</v>
      </c>
      <c r="X13" s="21">
        <v>0.4442868917319549</v>
      </c>
      <c r="Y13" s="21">
        <v>0.39803601773185049</v>
      </c>
      <c r="AA13" s="21">
        <v>0.34192966320746271</v>
      </c>
      <c r="AB13" s="21">
        <v>0.38228561483410811</v>
      </c>
      <c r="AC13" s="21">
        <v>0.46159981258983113</v>
      </c>
      <c r="AD13" s="21">
        <v>0.4654806258069667</v>
      </c>
      <c r="AF13" s="21">
        <v>0.55745115997061034</v>
      </c>
      <c r="AG13" s="21">
        <v>0.31157824686556368</v>
      </c>
      <c r="AH13" s="21">
        <v>0.30894158442682168</v>
      </c>
      <c r="AI13" s="21">
        <v>0.21621305118382511</v>
      </c>
      <c r="AJ13" s="21">
        <v>0.73440955350910497</v>
      </c>
      <c r="AK13" s="21">
        <v>0.25348000919747371</v>
      </c>
      <c r="AL13" s="21">
        <v>0.30753132660979898</v>
      </c>
      <c r="AM13" s="21">
        <v>0.36905740517198532</v>
      </c>
      <c r="AO13" s="21">
        <v>0.50024197264244408</v>
      </c>
      <c r="AP13" s="21">
        <v>0.26779123259837317</v>
      </c>
      <c r="AQ13" s="21">
        <v>0.23876704618012229</v>
      </c>
      <c r="AR13" s="21">
        <v>0.1608950180367511</v>
      </c>
      <c r="AS13" s="21">
        <v>0.74521222739928394</v>
      </c>
      <c r="AT13" s="21">
        <v>0.22987994109098661</v>
      </c>
      <c r="AU13" s="21">
        <v>0.36466151159347587</v>
      </c>
      <c r="AV13" s="21">
        <v>0.3942986142721967</v>
      </c>
      <c r="AW13" s="21">
        <v>0.4986112238054084</v>
      </c>
    </row>
    <row r="14" spans="2:51" ht="19" customHeight="1" x14ac:dyDescent="0.35">
      <c r="B14" s="24" t="s">
        <v>97</v>
      </c>
      <c r="C14" s="21">
        <v>9.6806097730164478E-2</v>
      </c>
      <c r="D14" s="21">
        <v>0.10666295810225231</v>
      </c>
      <c r="E14" s="21">
        <v>8.69031876729493E-2</v>
      </c>
      <c r="G14" s="21">
        <v>0.14567764251246559</v>
      </c>
      <c r="H14" s="21">
        <v>9.9809627146599689E-2</v>
      </c>
      <c r="I14" s="21">
        <v>0.12315631959262389</v>
      </c>
      <c r="J14" s="21">
        <v>7.4669633328837595E-2</v>
      </c>
      <c r="K14" s="21">
        <v>9.9648790007505414E-2</v>
      </c>
      <c r="L14" s="21">
        <v>5.6989588286614747E-2</v>
      </c>
      <c r="N14" s="21">
        <v>9.0966379621120044E-2</v>
      </c>
      <c r="O14" s="21">
        <v>0.19201574066651411</v>
      </c>
      <c r="P14" s="21">
        <v>0.1053711498461877</v>
      </c>
      <c r="Q14" s="21">
        <v>7.2208088708471729E-2</v>
      </c>
      <c r="R14" s="21">
        <v>0.1201041074291567</v>
      </c>
      <c r="S14" s="21">
        <v>9.0550395134313774E-2</v>
      </c>
      <c r="T14" s="21">
        <v>0.1210153421871864</v>
      </c>
      <c r="U14" s="21">
        <v>6.9131290598865816E-2</v>
      </c>
      <c r="V14" s="21">
        <v>0.11402021460763639</v>
      </c>
      <c r="W14" s="21">
        <v>8.5607135744885252E-2</v>
      </c>
      <c r="X14" s="21">
        <v>8.0649732642578353E-2</v>
      </c>
      <c r="Y14" s="21">
        <v>6.676456189994591E-2</v>
      </c>
      <c r="AA14" s="21">
        <v>0.10372583426550901</v>
      </c>
      <c r="AB14" s="21">
        <v>7.8011089720385854E-2</v>
      </c>
      <c r="AC14" s="21">
        <v>0.10194935431265351</v>
      </c>
      <c r="AD14" s="21">
        <v>0.1050394694533153</v>
      </c>
      <c r="AF14" s="21">
        <v>7.1063769210371899E-2</v>
      </c>
      <c r="AG14" s="21">
        <v>0.10390748834766141</v>
      </c>
      <c r="AH14" s="21">
        <v>0.13845971807774479</v>
      </c>
      <c r="AI14" s="21">
        <v>0.13636932120350551</v>
      </c>
      <c r="AJ14" s="21">
        <v>5.7832511523601679E-2</v>
      </c>
      <c r="AK14" s="21">
        <v>9.9367480767134753E-2</v>
      </c>
      <c r="AL14" s="21">
        <v>6.8269291915401181E-2</v>
      </c>
      <c r="AM14" s="21">
        <v>0.10825636804807361</v>
      </c>
      <c r="AO14" s="21">
        <v>6.5462588383572468E-2</v>
      </c>
      <c r="AP14" s="21">
        <v>0.1248969317834667</v>
      </c>
      <c r="AQ14" s="21">
        <v>9.7940296508435165E-2</v>
      </c>
      <c r="AR14" s="21">
        <v>0.1918168848272146</v>
      </c>
      <c r="AS14" s="21">
        <v>5.5505823060466912E-2</v>
      </c>
      <c r="AT14" s="21">
        <v>0.13601861851687241</v>
      </c>
      <c r="AU14" s="21">
        <v>4.3013161394014218E-2</v>
      </c>
      <c r="AV14" s="21">
        <v>5.1417227247779612E-2</v>
      </c>
      <c r="AW14" s="21">
        <v>0.13331901164750651</v>
      </c>
    </row>
    <row r="15" spans="2:51" ht="19" customHeight="1" x14ac:dyDescent="0.35">
      <c r="B15" s="24" t="s">
        <v>98</v>
      </c>
      <c r="C15" s="21">
        <v>0.16658104680246719</v>
      </c>
      <c r="D15" s="21">
        <v>0.15531937950179101</v>
      </c>
      <c r="E15" s="21">
        <v>0.17856145094781251</v>
      </c>
      <c r="G15" s="21">
        <v>0.2253013452827701</v>
      </c>
      <c r="H15" s="21">
        <v>0.18020638105442599</v>
      </c>
      <c r="I15" s="21">
        <v>0.14308194999017729</v>
      </c>
      <c r="J15" s="21">
        <v>0.18967780705267759</v>
      </c>
      <c r="K15" s="21">
        <v>0.1472057218090041</v>
      </c>
      <c r="L15" s="21">
        <v>0.13003387878037029</v>
      </c>
      <c r="N15" s="21">
        <v>0.1235688438518511</v>
      </c>
      <c r="O15" s="21">
        <v>0.1114826553767463</v>
      </c>
      <c r="P15" s="21">
        <v>0.14775033176975849</v>
      </c>
      <c r="Q15" s="21">
        <v>0.2416441113991013</v>
      </c>
      <c r="R15" s="21">
        <v>0.15624734137819449</v>
      </c>
      <c r="S15" s="21">
        <v>0.17214633516012071</v>
      </c>
      <c r="T15" s="21">
        <v>0.17658199774357061</v>
      </c>
      <c r="U15" s="21">
        <v>0.19886396085413041</v>
      </c>
      <c r="V15" s="21">
        <v>0.22389081147362161</v>
      </c>
      <c r="W15" s="21">
        <v>0.1429059905537339</v>
      </c>
      <c r="X15" s="21">
        <v>0.17059553957110729</v>
      </c>
      <c r="Y15" s="21">
        <v>0.1138522880272252</v>
      </c>
      <c r="AA15" s="21">
        <v>0.14136582654596641</v>
      </c>
      <c r="AB15" s="21">
        <v>0.14826392288471801</v>
      </c>
      <c r="AC15" s="21">
        <v>0.1842120672696819</v>
      </c>
      <c r="AD15" s="21">
        <v>0.1968285955981211</v>
      </c>
      <c r="AF15" s="21">
        <v>0.18949087963174269</v>
      </c>
      <c r="AG15" s="21">
        <v>0.1420493032506876</v>
      </c>
      <c r="AH15" s="21">
        <v>0.13130036556748789</v>
      </c>
      <c r="AI15" s="21">
        <v>0.14675063361342169</v>
      </c>
      <c r="AJ15" s="21">
        <v>0.21459988844137179</v>
      </c>
      <c r="AK15" s="21">
        <v>0.11994927130304341</v>
      </c>
      <c r="AL15" s="21">
        <v>0.18890311900520659</v>
      </c>
      <c r="AM15" s="21">
        <v>0.17812599375390509</v>
      </c>
      <c r="AO15" s="21">
        <v>0.18181192486876671</v>
      </c>
      <c r="AP15" s="21">
        <v>0.1283310655153703</v>
      </c>
      <c r="AQ15" s="21">
        <v>0.14577960676732429</v>
      </c>
      <c r="AR15" s="21">
        <v>0.16833205538363721</v>
      </c>
      <c r="AS15" s="21">
        <v>0.20945043062695379</v>
      </c>
      <c r="AT15" s="21">
        <v>0.1251732042669256</v>
      </c>
      <c r="AU15" s="21">
        <v>0.1484887501687456</v>
      </c>
      <c r="AV15" s="21">
        <v>0.17401076219772099</v>
      </c>
      <c r="AW15" s="21">
        <v>0.1997322078706795</v>
      </c>
    </row>
    <row r="16" spans="2:51" ht="19" customHeight="1" x14ac:dyDescent="0.35">
      <c r="B16" s="24" t="s">
        <v>99</v>
      </c>
      <c r="C16" s="21">
        <v>0.1348006156415614</v>
      </c>
      <c r="D16" s="21">
        <v>0.13274344726570739</v>
      </c>
      <c r="E16" s="21">
        <v>0.13760640481507189</v>
      </c>
      <c r="G16" s="21">
        <v>0.1644395174737116</v>
      </c>
      <c r="H16" s="21">
        <v>0.1771761644742712</v>
      </c>
      <c r="I16" s="21">
        <v>0.13952010260894571</v>
      </c>
      <c r="J16" s="21">
        <v>0.13829594243963009</v>
      </c>
      <c r="K16" s="21">
        <v>0.13401714027182299</v>
      </c>
      <c r="L16" s="21">
        <v>7.4743440713540568E-2</v>
      </c>
      <c r="N16" s="21">
        <v>0.1511864778842377</v>
      </c>
      <c r="O16" s="21">
        <v>0.1380906498516607</v>
      </c>
      <c r="P16" s="21">
        <v>0.18566214394954431</v>
      </c>
      <c r="Q16" s="21">
        <v>8.6555117850961386E-2</v>
      </c>
      <c r="R16" s="21">
        <v>0.136447688825512</v>
      </c>
      <c r="S16" s="21">
        <v>0.1024233409468554</v>
      </c>
      <c r="T16" s="21">
        <v>0.13272701801276179</v>
      </c>
      <c r="U16" s="21">
        <v>0.1570296891230214</v>
      </c>
      <c r="V16" s="21">
        <v>0.1869473717254562</v>
      </c>
      <c r="W16" s="21">
        <v>0.14014041512928391</v>
      </c>
      <c r="X16" s="21">
        <v>9.0536027791176019E-2</v>
      </c>
      <c r="Y16" s="21">
        <v>6.671897630677727E-2</v>
      </c>
      <c r="AA16" s="21">
        <v>0.14185688828383461</v>
      </c>
      <c r="AB16" s="21">
        <v>0.11688492026085</v>
      </c>
      <c r="AC16" s="21">
        <v>0.1296815934684068</v>
      </c>
      <c r="AD16" s="21">
        <v>0.15026020292491349</v>
      </c>
      <c r="AF16" s="21">
        <v>6.2678517063316952E-2</v>
      </c>
      <c r="AG16" s="21">
        <v>0.17355883884109541</v>
      </c>
      <c r="AH16" s="21">
        <v>0.1428490847284557</v>
      </c>
      <c r="AI16" s="21">
        <v>0.18409869882947319</v>
      </c>
      <c r="AJ16" s="21">
        <v>9.3498216143364579E-2</v>
      </c>
      <c r="AK16" s="21">
        <v>0.12311571850492729</v>
      </c>
      <c r="AL16" s="21">
        <v>6.8639739220005325E-2</v>
      </c>
      <c r="AM16" s="21">
        <v>0.15553239818292361</v>
      </c>
      <c r="AO16" s="21">
        <v>7.0783707652094671E-2</v>
      </c>
      <c r="AP16" s="21">
        <v>0.17817639471047611</v>
      </c>
      <c r="AQ16" s="21">
        <v>0.1748038103363255</v>
      </c>
      <c r="AR16" s="21">
        <v>0.19571673955397709</v>
      </c>
      <c r="AS16" s="21">
        <v>0.1017748283897123</v>
      </c>
      <c r="AT16" s="21">
        <v>0.1478446665513701</v>
      </c>
      <c r="AU16" s="21">
        <v>0.14957527146525551</v>
      </c>
      <c r="AV16" s="21">
        <v>8.8147693370802346E-2</v>
      </c>
      <c r="AW16" s="21">
        <v>0.11683613426803791</v>
      </c>
    </row>
    <row r="17" spans="2:49" ht="19" customHeight="1" x14ac:dyDescent="0.35">
      <c r="B17" s="24" t="s">
        <v>100</v>
      </c>
      <c r="C17" s="21">
        <v>0.1340876980369391</v>
      </c>
      <c r="D17" s="21">
        <v>0.14908662511692189</v>
      </c>
      <c r="E17" s="21">
        <v>0.1195438681068149</v>
      </c>
      <c r="G17" s="21">
        <v>0.1678396324546356</v>
      </c>
      <c r="H17" s="21">
        <v>0.16520736585188661</v>
      </c>
      <c r="I17" s="21">
        <v>0.16492178615325259</v>
      </c>
      <c r="J17" s="21">
        <v>0.1061075465574664</v>
      </c>
      <c r="K17" s="21">
        <v>0.1081084236610437</v>
      </c>
      <c r="L17" s="21">
        <v>0.1017154698568494</v>
      </c>
      <c r="N17" s="21">
        <v>0.1427270678429538</v>
      </c>
      <c r="O17" s="21">
        <v>0.18661293018552361</v>
      </c>
      <c r="P17" s="21">
        <v>0.13718937426398481</v>
      </c>
      <c r="Q17" s="21">
        <v>0.15810577778999221</v>
      </c>
      <c r="R17" s="21">
        <v>0.1153133871723227</v>
      </c>
      <c r="S17" s="21">
        <v>0.14680698827991639</v>
      </c>
      <c r="T17" s="21">
        <v>0.14365078250277591</v>
      </c>
      <c r="U17" s="21">
        <v>0.11540921249671179</v>
      </c>
      <c r="V17" s="21">
        <v>0.16049749361339069</v>
      </c>
      <c r="W17" s="21">
        <v>0.1222682371556652</v>
      </c>
      <c r="X17" s="21">
        <v>0.12983758391503691</v>
      </c>
      <c r="Y17" s="21">
        <v>9.8318272865312736E-2</v>
      </c>
      <c r="AA17" s="21">
        <v>0.16917095078918559</v>
      </c>
      <c r="AB17" s="21">
        <v>0.13277460005202041</v>
      </c>
      <c r="AC17" s="21">
        <v>0.1417344369811592</v>
      </c>
      <c r="AD17" s="21">
        <v>9.0924698697645745E-2</v>
      </c>
      <c r="AF17" s="21">
        <v>0.1153333188818704</v>
      </c>
      <c r="AG17" s="21">
        <v>0.15810068260743229</v>
      </c>
      <c r="AH17" s="21">
        <v>0.1322988692548909</v>
      </c>
      <c r="AI17" s="21">
        <v>0.1020635460875587</v>
      </c>
      <c r="AJ17" s="21">
        <v>0.14856608573385879</v>
      </c>
      <c r="AK17" s="21">
        <v>0.1009575247655196</v>
      </c>
      <c r="AL17" s="21">
        <v>0.1194624349497098</v>
      </c>
      <c r="AM17" s="21">
        <v>0.12364833866375161</v>
      </c>
      <c r="AO17" s="21">
        <v>0.138630196350847</v>
      </c>
      <c r="AP17" s="21">
        <v>0.1519823394509138</v>
      </c>
      <c r="AQ17" s="21">
        <v>0.1254858650449909</v>
      </c>
      <c r="AR17" s="21">
        <v>8.4783645842496508E-2</v>
      </c>
      <c r="AS17" s="21">
        <v>0.13665052140157999</v>
      </c>
      <c r="AT17" s="21">
        <v>0.15277641297260949</v>
      </c>
      <c r="AU17" s="21">
        <v>8.0408853997944105E-2</v>
      </c>
      <c r="AV17" s="21">
        <v>0.1503157113868436</v>
      </c>
      <c r="AW17" s="21">
        <v>0.16827417711950271</v>
      </c>
    </row>
    <row r="18" spans="2:49" ht="19" customHeight="1" x14ac:dyDescent="0.35">
      <c r="B18" s="24" t="s">
        <v>101</v>
      </c>
      <c r="C18" s="21">
        <v>8.5548524934668038E-2</v>
      </c>
      <c r="D18" s="21">
        <v>8.219695353048749E-2</v>
      </c>
      <c r="E18" s="21">
        <v>8.8589996810227736E-2</v>
      </c>
      <c r="G18" s="21">
        <v>9.7327386293519946E-2</v>
      </c>
      <c r="H18" s="21">
        <v>9.5912789253285072E-2</v>
      </c>
      <c r="I18" s="21">
        <v>8.770935471745743E-2</v>
      </c>
      <c r="J18" s="21">
        <v>0.1010229229742458</v>
      </c>
      <c r="K18" s="21">
        <v>7.3165276961700942E-2</v>
      </c>
      <c r="L18" s="21">
        <v>6.3354647975014486E-2</v>
      </c>
      <c r="N18" s="21">
        <v>8.4152650150844346E-2</v>
      </c>
      <c r="O18" s="21">
        <v>4.7094216482978637E-2</v>
      </c>
      <c r="P18" s="21">
        <v>6.7053419199161968E-2</v>
      </c>
      <c r="Q18" s="21">
        <v>0.14394463471232161</v>
      </c>
      <c r="R18" s="21">
        <v>7.4018903905853847E-2</v>
      </c>
      <c r="S18" s="21">
        <v>5.8358229094091982E-2</v>
      </c>
      <c r="T18" s="21">
        <v>9.7406120627625006E-2</v>
      </c>
      <c r="U18" s="21">
        <v>0.12893244630645401</v>
      </c>
      <c r="V18" s="21">
        <v>0.10308559290067699</v>
      </c>
      <c r="W18" s="21">
        <v>6.316092279870314E-2</v>
      </c>
      <c r="X18" s="21">
        <v>8.5195773844158815E-2</v>
      </c>
      <c r="Y18" s="21">
        <v>7.495915012494124E-2</v>
      </c>
      <c r="AA18" s="21">
        <v>8.0517850436521529E-2</v>
      </c>
      <c r="AB18" s="21">
        <v>6.9337004578182759E-2</v>
      </c>
      <c r="AC18" s="21">
        <v>7.7593765245441718E-2</v>
      </c>
      <c r="AD18" s="21">
        <v>0.1154492452866642</v>
      </c>
      <c r="AF18" s="21">
        <v>7.7895687730408281E-2</v>
      </c>
      <c r="AG18" s="21">
        <v>5.8521835101675253E-2</v>
      </c>
      <c r="AH18" s="21">
        <v>4.5137955557339557E-2</v>
      </c>
      <c r="AI18" s="21">
        <v>7.5569541851734312E-2</v>
      </c>
      <c r="AJ18" s="21">
        <v>0.1817538374520698</v>
      </c>
      <c r="AK18" s="21">
        <v>9.8563101209950113E-2</v>
      </c>
      <c r="AL18" s="21">
        <v>6.6113144587764294E-2</v>
      </c>
      <c r="AM18" s="21">
        <v>9.130701513918707E-2</v>
      </c>
      <c r="AO18" s="21">
        <v>7.5048106122946712E-2</v>
      </c>
      <c r="AP18" s="21">
        <v>5.4351991362762399E-2</v>
      </c>
      <c r="AQ18" s="21">
        <v>7.7250779268457831E-2</v>
      </c>
      <c r="AR18" s="21">
        <v>7.4629143270146386E-2</v>
      </c>
      <c r="AS18" s="21">
        <v>0.15515647827447929</v>
      </c>
      <c r="AT18" s="21">
        <v>4.9781186282659741E-2</v>
      </c>
      <c r="AU18" s="21">
        <v>7.8727277901455034E-2</v>
      </c>
      <c r="AV18" s="21">
        <v>5.9242355942595359E-2</v>
      </c>
      <c r="AW18" s="21">
        <v>0.11235014599771249</v>
      </c>
    </row>
    <row r="19" spans="2:49" ht="32" customHeight="1" x14ac:dyDescent="0.35">
      <c r="B19" s="24" t="s">
        <v>102</v>
      </c>
      <c r="C19" s="21">
        <v>0.13858366294722799</v>
      </c>
      <c r="D19" s="21">
        <v>0.1463962129258039</v>
      </c>
      <c r="E19" s="21">
        <v>0.13103988551600471</v>
      </c>
      <c r="G19" s="21">
        <v>6.4150984650948775E-2</v>
      </c>
      <c r="H19" s="21">
        <v>9.5510947095387336E-2</v>
      </c>
      <c r="I19" s="21">
        <v>8.5697343931189274E-2</v>
      </c>
      <c r="J19" s="21">
        <v>0.11911596965607919</v>
      </c>
      <c r="K19" s="21">
        <v>0.16427031185588489</v>
      </c>
      <c r="L19" s="21">
        <v>0.26386569237544849</v>
      </c>
      <c r="N19" s="21">
        <v>6.9319862387715883E-2</v>
      </c>
      <c r="O19" s="21">
        <v>6.4041488167157948E-2</v>
      </c>
      <c r="P19" s="21">
        <v>9.8352076948216446E-2</v>
      </c>
      <c r="Q19" s="21">
        <v>0.19243028286796329</v>
      </c>
      <c r="R19" s="21">
        <v>0.1818661476427326</v>
      </c>
      <c r="S19" s="21">
        <v>0.1417112766892116</v>
      </c>
      <c r="T19" s="21">
        <v>0.1178753505060547</v>
      </c>
      <c r="U19" s="21">
        <v>0.1665939923465222</v>
      </c>
      <c r="V19" s="21">
        <v>0.1115461238161571</v>
      </c>
      <c r="W19" s="21">
        <v>0.16855079129928</v>
      </c>
      <c r="X19" s="21">
        <v>0.17183049363906419</v>
      </c>
      <c r="Y19" s="21">
        <v>0.13233685618717411</v>
      </c>
      <c r="AA19" s="21">
        <v>0.1407941789278051</v>
      </c>
      <c r="AB19" s="21">
        <v>0.1652188974467719</v>
      </c>
      <c r="AC19" s="21">
        <v>0.1283841556498512</v>
      </c>
      <c r="AD19" s="21">
        <v>0.116596230953236</v>
      </c>
      <c r="AF19" s="21">
        <v>0.2408058597366623</v>
      </c>
      <c r="AG19" s="21">
        <v>9.9392247963221478E-2</v>
      </c>
      <c r="AH19" s="21">
        <v>0.1907065294812475</v>
      </c>
      <c r="AI19" s="21">
        <v>8.8733291080257071E-2</v>
      </c>
      <c r="AJ19" s="21">
        <v>0.16551787514146499</v>
      </c>
      <c r="AK19" s="21">
        <v>7.0896050995772494E-2</v>
      </c>
      <c r="AL19" s="21">
        <v>8.5413517774433997E-2</v>
      </c>
      <c r="AM19" s="21">
        <v>0.1094020729327019</v>
      </c>
      <c r="AO19" s="21">
        <v>0.2122062707441324</v>
      </c>
      <c r="AP19" s="21">
        <v>9.3969803879294878E-2</v>
      </c>
      <c r="AQ19" s="21">
        <v>0.1681970264055328</v>
      </c>
      <c r="AR19" s="21">
        <v>5.6262936573221171E-2</v>
      </c>
      <c r="AS19" s="21">
        <v>0.19625211159653461</v>
      </c>
      <c r="AT19" s="21">
        <v>9.0284316789048136E-2</v>
      </c>
      <c r="AU19" s="21">
        <v>5.7118518427607679E-2</v>
      </c>
      <c r="AV19" s="21">
        <v>0.1458274297518658</v>
      </c>
      <c r="AW19" s="21">
        <v>0.16426297198205919</v>
      </c>
    </row>
    <row r="20" spans="2:49" ht="32" customHeight="1" x14ac:dyDescent="0.35">
      <c r="B20" s="24" t="s">
        <v>103</v>
      </c>
      <c r="C20" s="21">
        <v>6.6872386718049071E-2</v>
      </c>
      <c r="D20" s="21">
        <v>8.0842194598744047E-2</v>
      </c>
      <c r="E20" s="21">
        <v>5.2155531909705607E-2</v>
      </c>
      <c r="G20" s="21">
        <v>0.1243085317171627</v>
      </c>
      <c r="H20" s="21">
        <v>0.1084917042870748</v>
      </c>
      <c r="I20" s="21">
        <v>0.1018811719296107</v>
      </c>
      <c r="J20" s="21">
        <v>5.6372082428502557E-2</v>
      </c>
      <c r="K20" s="21">
        <v>1.839855645058415E-2</v>
      </c>
      <c r="L20" s="21">
        <v>7.8575837361811417E-3</v>
      </c>
      <c r="N20" s="21">
        <v>7.7042275932240487E-2</v>
      </c>
      <c r="O20" s="21">
        <v>0</v>
      </c>
      <c r="P20" s="21">
        <v>5.7331655685397991E-2</v>
      </c>
      <c r="Q20" s="21">
        <v>9.4138454118386325E-2</v>
      </c>
      <c r="R20" s="21">
        <v>7.9886520448662901E-2</v>
      </c>
      <c r="S20" s="21">
        <v>7.6406113289183383E-2</v>
      </c>
      <c r="T20" s="21">
        <v>5.9680559714679823E-2</v>
      </c>
      <c r="U20" s="21">
        <v>8.3501131242659746E-2</v>
      </c>
      <c r="V20" s="21">
        <v>8.5226938536645605E-2</v>
      </c>
      <c r="W20" s="21">
        <v>5.0258883802740843E-2</v>
      </c>
      <c r="X20" s="21">
        <v>5.4283895983258182E-2</v>
      </c>
      <c r="Y20" s="21">
        <v>4.3220664757842163E-2</v>
      </c>
      <c r="AA20" s="21">
        <v>8.2052756956608339E-2</v>
      </c>
      <c r="AB20" s="21">
        <v>5.1169383348827813E-2</v>
      </c>
      <c r="AC20" s="21">
        <v>7.9169487294358867E-2</v>
      </c>
      <c r="AD20" s="21">
        <v>5.6460452618097963E-2</v>
      </c>
      <c r="AF20" s="21">
        <v>6.783756506698034E-2</v>
      </c>
      <c r="AG20" s="21">
        <v>9.7550808735855948E-2</v>
      </c>
      <c r="AH20" s="21">
        <v>1.4479383800804831E-2</v>
      </c>
      <c r="AI20" s="21">
        <v>7.4554505980393204E-2</v>
      </c>
      <c r="AJ20" s="21">
        <v>3.4698966791114498E-2</v>
      </c>
      <c r="AK20" s="21">
        <v>3.2811135440529139E-2</v>
      </c>
      <c r="AL20" s="21">
        <v>2.9196388367492571E-2</v>
      </c>
      <c r="AM20" s="21">
        <v>6.4598128931604409E-2</v>
      </c>
      <c r="AO20" s="21">
        <v>4.0710699020385051E-2</v>
      </c>
      <c r="AP20" s="21">
        <v>0.1068518187613548</v>
      </c>
      <c r="AQ20" s="21">
        <v>4.1039776546046111E-2</v>
      </c>
      <c r="AR20" s="21">
        <v>8.3434428393380056E-2</v>
      </c>
      <c r="AS20" s="21">
        <v>5.803763958155439E-2</v>
      </c>
      <c r="AT20" s="21">
        <v>9.9620095826623345E-2</v>
      </c>
      <c r="AU20" s="21">
        <v>4.2137621517778188E-2</v>
      </c>
      <c r="AV20" s="21">
        <v>5.3559573924722631E-2</v>
      </c>
      <c r="AW20" s="21">
        <v>3.2705808735271402E-2</v>
      </c>
    </row>
    <row r="21" spans="2:49" ht="19" customHeight="1" x14ac:dyDescent="0.35">
      <c r="B21" s="24" t="s">
        <v>104</v>
      </c>
      <c r="C21" s="21">
        <v>4.5700862068000378E-2</v>
      </c>
      <c r="D21" s="21">
        <v>3.7716237866985712E-2</v>
      </c>
      <c r="E21" s="21">
        <v>5.3766810734490703E-2</v>
      </c>
      <c r="G21" s="21">
        <v>5.6669684105219498E-2</v>
      </c>
      <c r="H21" s="21">
        <v>5.8061073637889128E-2</v>
      </c>
      <c r="I21" s="21">
        <v>4.3700003173180423E-2</v>
      </c>
      <c r="J21" s="21">
        <v>5.3731562370221649E-2</v>
      </c>
      <c r="K21" s="21">
        <v>2.8485576203078209E-2</v>
      </c>
      <c r="L21" s="21">
        <v>3.5029207486040832E-2</v>
      </c>
      <c r="N21" s="21">
        <v>4.3052957656108351E-2</v>
      </c>
      <c r="O21" s="21">
        <v>1.9232967570120149E-2</v>
      </c>
      <c r="P21" s="21">
        <v>3.8762159056942899E-2</v>
      </c>
      <c r="Q21" s="21">
        <v>4.761471132077031E-2</v>
      </c>
      <c r="R21" s="21">
        <v>3.0181013943921819E-2</v>
      </c>
      <c r="S21" s="21">
        <v>3.6221615949149071E-2</v>
      </c>
      <c r="T21" s="21">
        <v>2.0337577532541961E-2</v>
      </c>
      <c r="U21" s="21">
        <v>8.4776320438421426E-2</v>
      </c>
      <c r="V21" s="21">
        <v>4.2110551780953243E-2</v>
      </c>
      <c r="W21" s="21">
        <v>4.7739402756271462E-2</v>
      </c>
      <c r="X21" s="21">
        <v>5.5550646861319233E-2</v>
      </c>
      <c r="Y21" s="21">
        <v>6.1984819377426392E-2</v>
      </c>
      <c r="AA21" s="21">
        <v>5.8891786318981981E-2</v>
      </c>
      <c r="AB21" s="21">
        <v>3.2531655015110912E-2</v>
      </c>
      <c r="AC21" s="21">
        <v>4.2606665111227411E-2</v>
      </c>
      <c r="AD21" s="21">
        <v>4.8199922192491758E-2</v>
      </c>
      <c r="AF21" s="21">
        <v>3.5080704725289798E-2</v>
      </c>
      <c r="AG21" s="21">
        <v>5.8526183349001802E-2</v>
      </c>
      <c r="AH21" s="21">
        <v>2.1627102855119099E-2</v>
      </c>
      <c r="AI21" s="21">
        <v>5.2228554140478022E-2</v>
      </c>
      <c r="AJ21" s="21">
        <v>5.137622872749345E-2</v>
      </c>
      <c r="AK21" s="21">
        <v>3.3916658955194162E-2</v>
      </c>
      <c r="AL21" s="21">
        <v>9.9833972118513664E-2</v>
      </c>
      <c r="AM21" s="21">
        <v>3.0057634285139891E-2</v>
      </c>
      <c r="AO21" s="21">
        <v>3.2518577095731929E-2</v>
      </c>
      <c r="AP21" s="21">
        <v>5.8501228952799467E-2</v>
      </c>
      <c r="AQ21" s="21">
        <v>2.7154292445011389E-2</v>
      </c>
      <c r="AR21" s="21">
        <v>5.1785971803044333E-2</v>
      </c>
      <c r="AS21" s="21">
        <v>3.5473742051769189E-2</v>
      </c>
      <c r="AT21" s="21">
        <v>0</v>
      </c>
      <c r="AU21" s="21">
        <v>7.4188749077639754E-2</v>
      </c>
      <c r="AV21" s="21">
        <v>4.6034997859807178E-2</v>
      </c>
      <c r="AW21" s="21">
        <v>6.0368116865208529E-2</v>
      </c>
    </row>
    <row r="22" spans="2:49" ht="32" customHeight="1" x14ac:dyDescent="0.35">
      <c r="B22" s="24" t="s">
        <v>105</v>
      </c>
      <c r="C22" s="21">
        <v>3.6618067737116337E-2</v>
      </c>
      <c r="D22" s="21">
        <v>4.157857188935505E-2</v>
      </c>
      <c r="E22" s="21">
        <v>3.1991557914161861E-2</v>
      </c>
      <c r="G22" s="21">
        <v>5.2614318620247139E-2</v>
      </c>
      <c r="H22" s="21">
        <v>6.3795219562225766E-2</v>
      </c>
      <c r="I22" s="21">
        <v>3.2070104741168941E-2</v>
      </c>
      <c r="J22" s="21">
        <v>3.058321787571204E-2</v>
      </c>
      <c r="K22" s="21">
        <v>1.9558656713562109E-2</v>
      </c>
      <c r="L22" s="21">
        <v>2.3943609070273451E-2</v>
      </c>
      <c r="N22" s="21">
        <v>2.304950767194652E-2</v>
      </c>
      <c r="O22" s="21">
        <v>4.7443250246064592E-2</v>
      </c>
      <c r="P22" s="21">
        <v>1.9592464486651959E-2</v>
      </c>
      <c r="Q22" s="21">
        <v>2.464856264183491E-2</v>
      </c>
      <c r="R22" s="21">
        <v>2.5245423278135649E-2</v>
      </c>
      <c r="S22" s="21">
        <v>2.335353842406258E-2</v>
      </c>
      <c r="T22" s="21">
        <v>2.074978359131778E-2</v>
      </c>
      <c r="U22" s="21">
        <v>3.1288383327492918E-2</v>
      </c>
      <c r="V22" s="21">
        <v>7.1516142301723928E-2</v>
      </c>
      <c r="W22" s="21">
        <v>2.7391444438819929E-2</v>
      </c>
      <c r="X22" s="21">
        <v>3.7140058247520973E-2</v>
      </c>
      <c r="Y22" s="21">
        <v>6.3246264721190742E-2</v>
      </c>
      <c r="AA22" s="21">
        <v>5.1101361162873823E-2</v>
      </c>
      <c r="AB22" s="21">
        <v>2.751894994172556E-2</v>
      </c>
      <c r="AC22" s="21">
        <v>4.8515210085319317E-2</v>
      </c>
      <c r="AD22" s="21">
        <v>2.0228527125794229E-2</v>
      </c>
      <c r="AF22" s="21">
        <v>4.6728199473434533E-2</v>
      </c>
      <c r="AG22" s="21">
        <v>4.4636974493265959E-2</v>
      </c>
      <c r="AH22" s="21">
        <v>2.2561607660808961E-2</v>
      </c>
      <c r="AI22" s="21">
        <v>6.4928568053090926E-2</v>
      </c>
      <c r="AJ22" s="21">
        <v>3.1874847114699602E-2</v>
      </c>
      <c r="AK22" s="21">
        <v>1.7567900887523281E-2</v>
      </c>
      <c r="AL22" s="21">
        <v>0</v>
      </c>
      <c r="AM22" s="21">
        <v>1.8886441017770299E-2</v>
      </c>
      <c r="AO22" s="21">
        <v>5.9560417817505262E-2</v>
      </c>
      <c r="AP22" s="21">
        <v>4.8734448107266903E-2</v>
      </c>
      <c r="AQ22" s="21">
        <v>3.5805914230588501E-2</v>
      </c>
      <c r="AR22" s="21">
        <v>3.9318685691228088E-2</v>
      </c>
      <c r="AS22" s="21">
        <v>1.6516711087788929E-2</v>
      </c>
      <c r="AT22" s="21">
        <v>1.83330037977418E-2</v>
      </c>
      <c r="AU22" s="21">
        <v>2.7836581404092359E-2</v>
      </c>
      <c r="AV22" s="21">
        <v>5.4127607752086334E-3</v>
      </c>
      <c r="AW22" s="21">
        <v>5.1074716636383119E-2</v>
      </c>
    </row>
    <row r="23" spans="2:49" ht="32" customHeight="1" x14ac:dyDescent="0.35">
      <c r="B23" s="24" t="s">
        <v>106</v>
      </c>
      <c r="C23" s="21">
        <v>9.0010365961855549E-2</v>
      </c>
      <c r="D23" s="21">
        <v>0.11445816410544971</v>
      </c>
      <c r="E23" s="21">
        <v>6.6673599604977915E-2</v>
      </c>
      <c r="G23" s="21">
        <v>5.3002568382199723E-2</v>
      </c>
      <c r="H23" s="21">
        <v>5.0317282317544253E-2</v>
      </c>
      <c r="I23" s="21">
        <v>5.5472169472099077E-2</v>
      </c>
      <c r="J23" s="21">
        <v>6.8628924028479713E-2</v>
      </c>
      <c r="K23" s="21">
        <v>0.1258588569731568</v>
      </c>
      <c r="L23" s="21">
        <v>0.1678903461891825</v>
      </c>
      <c r="N23" s="21">
        <v>7.0083866499407274E-2</v>
      </c>
      <c r="O23" s="21">
        <v>9.3198955472951733E-2</v>
      </c>
      <c r="P23" s="21">
        <v>8.1994743825537966E-2</v>
      </c>
      <c r="Q23" s="21">
        <v>0.1122503136417604</v>
      </c>
      <c r="R23" s="21">
        <v>7.5320515451820808E-2</v>
      </c>
      <c r="S23" s="21">
        <v>6.2812437393594697E-2</v>
      </c>
      <c r="T23" s="21">
        <v>7.0013485532948644E-2</v>
      </c>
      <c r="U23" s="21">
        <v>9.5288506215987626E-2</v>
      </c>
      <c r="V23" s="21">
        <v>4.9991241906137858E-2</v>
      </c>
      <c r="W23" s="21">
        <v>0.13970089436178729</v>
      </c>
      <c r="X23" s="21">
        <v>0.13087942262555949</v>
      </c>
      <c r="Y23" s="21">
        <v>0.10999610467021929</v>
      </c>
      <c r="AA23" s="21">
        <v>0.1013546341958171</v>
      </c>
      <c r="AB23" s="21">
        <v>9.3368440261860405E-2</v>
      </c>
      <c r="AC23" s="21">
        <v>9.6472715276859924E-2</v>
      </c>
      <c r="AD23" s="21">
        <v>6.7401424334189858E-2</v>
      </c>
      <c r="AF23" s="21">
        <v>0.1564653104324184</v>
      </c>
      <c r="AG23" s="21">
        <v>6.7004446965837891E-2</v>
      </c>
      <c r="AH23" s="21">
        <v>0.1227308925572787</v>
      </c>
      <c r="AI23" s="21">
        <v>7.6345737590580734E-2</v>
      </c>
      <c r="AJ23" s="21">
        <v>0.11291487271024531</v>
      </c>
      <c r="AK23" s="21">
        <v>6.6446025185010124E-2</v>
      </c>
      <c r="AL23" s="21">
        <v>3.9006951442215533E-2</v>
      </c>
      <c r="AM23" s="21">
        <v>5.4838948755874938E-2</v>
      </c>
      <c r="AO23" s="21">
        <v>0.17915558256981851</v>
      </c>
      <c r="AP23" s="21">
        <v>5.1050233476733299E-2</v>
      </c>
      <c r="AQ23" s="21">
        <v>7.3626952357273248E-2</v>
      </c>
      <c r="AR23" s="21">
        <v>6.7726434311758316E-2</v>
      </c>
      <c r="AS23" s="21">
        <v>0.10769953625247961</v>
      </c>
      <c r="AT23" s="21">
        <v>5.1697971190944859E-2</v>
      </c>
      <c r="AU23" s="21">
        <v>5.732268474779887E-2</v>
      </c>
      <c r="AV23" s="21">
        <v>0.1066569882482946</v>
      </c>
      <c r="AW23" s="21">
        <v>5.2388187653559862E-2</v>
      </c>
    </row>
    <row r="24" spans="2:49" ht="19" customHeight="1" x14ac:dyDescent="0.35">
      <c r="B24" s="24" t="s">
        <v>107</v>
      </c>
      <c r="C24" s="21">
        <v>1.2830347595343241E-2</v>
      </c>
      <c r="D24" s="21">
        <v>1.2819475906804991E-2</v>
      </c>
      <c r="E24" s="21">
        <v>1.2916850172373659E-2</v>
      </c>
      <c r="G24" s="21">
        <v>2.4522713260549611E-2</v>
      </c>
      <c r="H24" s="21">
        <v>1.9696468659326029E-2</v>
      </c>
      <c r="I24" s="21">
        <v>2.0816637335062071E-2</v>
      </c>
      <c r="J24" s="21">
        <v>2.6463490238428471E-3</v>
      </c>
      <c r="K24" s="21">
        <v>1.4877514869932249E-2</v>
      </c>
      <c r="L24" s="21">
        <v>0</v>
      </c>
      <c r="N24" s="21">
        <v>3.3242690778151361E-2</v>
      </c>
      <c r="O24" s="21">
        <v>0</v>
      </c>
      <c r="P24" s="21">
        <v>1.402305808175159E-2</v>
      </c>
      <c r="Q24" s="21">
        <v>0</v>
      </c>
      <c r="R24" s="21">
        <v>4.089168306269925E-3</v>
      </c>
      <c r="S24" s="21">
        <v>5.9987021770192802E-3</v>
      </c>
      <c r="T24" s="21">
        <v>2.669891117607304E-2</v>
      </c>
      <c r="U24" s="21">
        <v>1.5518124640460091E-2</v>
      </c>
      <c r="V24" s="21">
        <v>1.046938483139004E-2</v>
      </c>
      <c r="W24" s="21">
        <v>1.1197110206457981E-2</v>
      </c>
      <c r="X24" s="21">
        <v>1.8116742769995541E-2</v>
      </c>
      <c r="Y24" s="21">
        <v>6.4049828149185346E-3</v>
      </c>
      <c r="AA24" s="21">
        <v>8.7249531736117141E-3</v>
      </c>
      <c r="AB24" s="21">
        <v>1.094246581837832E-2</v>
      </c>
      <c r="AC24" s="21">
        <v>6.9360698232882687E-3</v>
      </c>
      <c r="AD24" s="21">
        <v>2.3685261468056371E-2</v>
      </c>
      <c r="AF24" s="21">
        <v>0</v>
      </c>
      <c r="AG24" s="21">
        <v>2.9929414688559951E-3</v>
      </c>
      <c r="AH24" s="21">
        <v>0</v>
      </c>
      <c r="AI24" s="21">
        <v>6.1032510214293172E-3</v>
      </c>
      <c r="AJ24" s="21">
        <v>0</v>
      </c>
      <c r="AK24" s="21">
        <v>1.7567907508964219E-2</v>
      </c>
      <c r="AL24" s="21">
        <v>0.13989692313275889</v>
      </c>
      <c r="AM24" s="21">
        <v>3.7472382798748358E-2</v>
      </c>
      <c r="AO24" s="21">
        <v>0</v>
      </c>
      <c r="AP24" s="21">
        <v>5.7740018837335889E-3</v>
      </c>
      <c r="AQ24" s="21">
        <v>0</v>
      </c>
      <c r="AR24" s="21">
        <v>8.9233238280654568E-3</v>
      </c>
      <c r="AS24" s="21">
        <v>2.5358025010404242E-3</v>
      </c>
      <c r="AT24" s="21">
        <v>1.8333010707554349E-2</v>
      </c>
      <c r="AU24" s="21">
        <v>7.2647326822317213E-2</v>
      </c>
      <c r="AV24" s="21">
        <v>4.7459811319160078E-2</v>
      </c>
      <c r="AW24" s="21">
        <v>8.3698199371161405E-3</v>
      </c>
    </row>
    <row r="26" spans="2:49" x14ac:dyDescent="0.35">
      <c r="B26" t="s">
        <v>192</v>
      </c>
    </row>
    <row r="27" spans="2:49" x14ac:dyDescent="0.35">
      <c r="B27" t="s">
        <v>9</v>
      </c>
    </row>
    <row r="29" spans="2:49" x14ac:dyDescent="0.35">
      <c r="B2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F43"/>
  <sheetViews>
    <sheetView showGridLines="0" workbookViewId="0"/>
  </sheetViews>
  <sheetFormatPr defaultRowHeight="14.5" x14ac:dyDescent="0.35"/>
  <cols>
    <col min="1" max="2" width="5" customWidth="1"/>
    <col min="3" max="3" width="10" customWidth="1"/>
    <col min="4" max="4" width="100" customWidth="1"/>
    <col min="5" max="5" width="20" customWidth="1"/>
    <col min="6" max="6" width="50" customWidth="1"/>
  </cols>
  <sheetData>
    <row r="2" spans="3:6" ht="40" customHeight="1" x14ac:dyDescent="0.55000000000000004">
      <c r="D2" s="4" t="s">
        <v>11</v>
      </c>
    </row>
    <row r="6" spans="3:6" x14ac:dyDescent="0.35">
      <c r="D6" s="5" t="str">
        <f>HYPERLINK("#'Full Results'!A1", "Full Results")</f>
        <v>Full Results</v>
      </c>
    </row>
    <row r="8" spans="3:6" x14ac:dyDescent="0.35">
      <c r="C8" s="6" t="s">
        <v>12</v>
      </c>
      <c r="D8" s="7" t="s">
        <v>13</v>
      </c>
      <c r="E8" s="6" t="s">
        <v>14</v>
      </c>
      <c r="F8" s="7" t="s">
        <v>15</v>
      </c>
    </row>
    <row r="9" spans="3:6" x14ac:dyDescent="0.35">
      <c r="C9" s="8">
        <v>1</v>
      </c>
      <c r="D9" s="5" t="str">
        <f>HYPERLINK("#'Table 1'!A1", "Grid Summary: Please tell us whether you have a favourable or unfavourable view of each of the following:")</f>
        <v>Grid Summary: Please tell us whether you have a favourable or unfavourable view of each of the following:</v>
      </c>
      <c r="E9" s="9">
        <f>HYPERLINK("#'Full Results'!A9", 9)</f>
        <v>9</v>
      </c>
      <c r="F9" s="10"/>
    </row>
    <row r="10" spans="3:6" x14ac:dyDescent="0.35">
      <c r="C10" s="8">
        <v>2</v>
      </c>
      <c r="D10" s="5" t="str">
        <f>HYPERLINK("#'Table 2'!A1", "Please tell us whether you have a favourable or unfavourable view of each of the following: Andy Burnham")</f>
        <v>Please tell us whether you have a favourable or unfavourable view of each of the following: Andy Burnham</v>
      </c>
      <c r="E10" s="9">
        <f>HYPERLINK("#'Full Results'!A9", 9)</f>
        <v>9</v>
      </c>
      <c r="F10" s="10" t="s">
        <v>16</v>
      </c>
    </row>
    <row r="11" spans="3:6" x14ac:dyDescent="0.35">
      <c r="C11" s="8">
        <v>3</v>
      </c>
      <c r="D11" s="5" t="str">
        <f>HYPERLINK("#'Table 3'!A1", "Please tell us whether you have a favourable or unfavourable view of each of the following: Kemi Badenoch")</f>
        <v>Please tell us whether you have a favourable or unfavourable view of each of the following: Kemi Badenoch</v>
      </c>
      <c r="E11" s="9">
        <f>HYPERLINK("#'Full Results'!A22", 22)</f>
        <v>22</v>
      </c>
      <c r="F11" s="10" t="s">
        <v>16</v>
      </c>
    </row>
    <row r="12" spans="3:6" x14ac:dyDescent="0.35">
      <c r="C12" s="8">
        <v>4</v>
      </c>
      <c r="D12" s="5" t="str">
        <f>HYPERLINK("#'Table 4'!A1", "Please tell us whether you have a favourable or unfavourable view of each of the following: Ed Davey")</f>
        <v>Please tell us whether you have a favourable or unfavourable view of each of the following: Ed Davey</v>
      </c>
      <c r="E12" s="9">
        <f>HYPERLINK("#'Full Results'!A35", 35)</f>
        <v>35</v>
      </c>
      <c r="F12" s="10" t="s">
        <v>16</v>
      </c>
    </row>
    <row r="13" spans="3:6" x14ac:dyDescent="0.35">
      <c r="C13" s="8">
        <v>5</v>
      </c>
      <c r="D13" s="5" t="str">
        <f>HYPERLINK("#'Table 5'!A1", "Please tell us whether you have a favourable or unfavourable view of each of the following: Zack Polanski")</f>
        <v>Please tell us whether you have a favourable or unfavourable view of each of the following: Zack Polanski</v>
      </c>
      <c r="E13" s="9">
        <f>HYPERLINK("#'Full Results'!A48", 48)</f>
        <v>48</v>
      </c>
      <c r="F13" s="10" t="s">
        <v>16</v>
      </c>
    </row>
    <row r="14" spans="3:6" x14ac:dyDescent="0.35">
      <c r="C14" s="8">
        <v>6</v>
      </c>
      <c r="D14" s="5" t="str">
        <f>HYPERLINK("#'Table 6'!A1", "Please tell us whether you have a favourable or unfavourable view of each of the following: Nigel Farage")</f>
        <v>Please tell us whether you have a favourable or unfavourable view of each of the following: Nigel Farage</v>
      </c>
      <c r="E14" s="9">
        <f>HYPERLINK("#'Full Results'!A61", 61)</f>
        <v>61</v>
      </c>
      <c r="F14" s="10" t="s">
        <v>16</v>
      </c>
    </row>
    <row r="15" spans="3:6" x14ac:dyDescent="0.35">
      <c r="C15" s="8">
        <v>7</v>
      </c>
      <c r="D15" s="5" t="str">
        <f>HYPERLINK("#'Table 7'!A1", "Grid Summary: How would you rate Andy Burnham along these traits and characteristics?")</f>
        <v>Grid Summary: How would you rate Andy Burnham along these traits and characteristics?</v>
      </c>
      <c r="E15" s="9">
        <f>HYPERLINK("#'Full Results'!A74", 74)</f>
        <v>74</v>
      </c>
      <c r="F15" s="10"/>
    </row>
    <row r="16" spans="3:6" x14ac:dyDescent="0.35">
      <c r="C16" s="8">
        <v>8</v>
      </c>
      <c r="D16" s="5" t="str">
        <f>HYPERLINK("#'Table 8'!A1", "How would you rate Andy Burnham along these traits and characteristics?: Incompetent | Competent")</f>
        <v>How would you rate Andy Burnham along these traits and characteristics?: Incompetent | Competent</v>
      </c>
      <c r="E16" s="9">
        <f>HYPERLINK("#'Full Results'!A74", 74)</f>
        <v>74</v>
      </c>
      <c r="F16" s="10" t="s">
        <v>16</v>
      </c>
    </row>
    <row r="17" spans="3:6" x14ac:dyDescent="0.35">
      <c r="C17" s="8">
        <v>9</v>
      </c>
      <c r="D17" s="5" t="str">
        <f>HYPERLINK("#'Table 9'!A1", "How would you rate Andy Burnham along these traits and characteristics?: Weak | Strong")</f>
        <v>How would you rate Andy Burnham along these traits and characteristics?: Weak | Strong</v>
      </c>
      <c r="E17" s="9">
        <f>HYPERLINK("#'Full Results'!A84", 84)</f>
        <v>84</v>
      </c>
      <c r="F17" s="10" t="s">
        <v>16</v>
      </c>
    </row>
    <row r="18" spans="3:6" x14ac:dyDescent="0.35">
      <c r="C18" s="8">
        <v>10</v>
      </c>
      <c r="D18" s="5" t="str">
        <f>HYPERLINK("#'Table 10'!A1", "How would you rate Andy Burnham along these traits and characteristics?: Weird | Normal")</f>
        <v>How would you rate Andy Burnham along these traits and characteristics?: Weird | Normal</v>
      </c>
      <c r="E18" s="9">
        <f>HYPERLINK("#'Full Results'!A94", 94)</f>
        <v>94</v>
      </c>
      <c r="F18" s="10" t="s">
        <v>16</v>
      </c>
    </row>
    <row r="19" spans="3:6" x14ac:dyDescent="0.35">
      <c r="C19" s="8">
        <v>11</v>
      </c>
      <c r="D19" s="5" t="str">
        <f>HYPERLINK("#'Table 11'!A1", "How would you rate Andy Burnham along these traits and characteristics?: Dishonest | Honest")</f>
        <v>How would you rate Andy Burnham along these traits and characteristics?: Dishonest | Honest</v>
      </c>
      <c r="E19" s="9">
        <f>HYPERLINK("#'Full Results'!A104", 104)</f>
        <v>104</v>
      </c>
      <c r="F19" s="10" t="s">
        <v>16</v>
      </c>
    </row>
    <row r="20" spans="3:6" x14ac:dyDescent="0.35">
      <c r="C20" s="8">
        <v>12</v>
      </c>
      <c r="D20" s="5" t="str">
        <f>HYPERLINK("#'Table 12'!A1", "How would you rate Andy Burnham along these traits and characteristics?: Left-wing | Right-wing")</f>
        <v>How would you rate Andy Burnham along these traits and characteristics?: Left-wing | Right-wing</v>
      </c>
      <c r="E20" s="9">
        <f>HYPERLINK("#'Full Results'!A114", 114)</f>
        <v>114</v>
      </c>
      <c r="F20" s="10" t="s">
        <v>16</v>
      </c>
    </row>
    <row r="21" spans="3:6" x14ac:dyDescent="0.35">
      <c r="C21" s="8">
        <v>13</v>
      </c>
      <c r="D21" s="5" t="str">
        <f>HYPERLINK("#'Table 13'!A1", "How would you rate Andy Burnham along these traits and characteristics?: Humourless | Good-humoured")</f>
        <v>How would you rate Andy Burnham along these traits and characteristics?: Humourless | Good-humoured</v>
      </c>
      <c r="E21" s="9">
        <f>HYPERLINK("#'Full Results'!A124", 124)</f>
        <v>124</v>
      </c>
      <c r="F21" s="10" t="s">
        <v>16</v>
      </c>
    </row>
    <row r="22" spans="3:6" x14ac:dyDescent="0.35">
      <c r="C22" s="8">
        <v>14</v>
      </c>
      <c r="D22" s="5" t="str">
        <f>HYPERLINK("#'Table 14'!A1", "How would you rate Andy Burnham along these traits and characteristics?: Wishy-washy | Firm")</f>
        <v>How would you rate Andy Burnham along these traits and characteristics?: Wishy-washy | Firm</v>
      </c>
      <c r="E22" s="9">
        <f>HYPERLINK("#'Full Results'!A134", 134)</f>
        <v>134</v>
      </c>
      <c r="F22" s="10" t="s">
        <v>16</v>
      </c>
    </row>
    <row r="23" spans="3:6" x14ac:dyDescent="0.35">
      <c r="C23" s="8">
        <v>15</v>
      </c>
      <c r="D23" s="5" t="str">
        <f>HYPERLINK("#'Table 15'!A1", "How would you rate Andy Burnham along these traits and characteristics?: Unpatriotic | Patriotic")</f>
        <v>How would you rate Andy Burnham along these traits and characteristics?: Unpatriotic | Patriotic</v>
      </c>
      <c r="E23" s="9">
        <f>HYPERLINK("#'Full Results'!A144", 144)</f>
        <v>144</v>
      </c>
      <c r="F23" s="10" t="s">
        <v>16</v>
      </c>
    </row>
    <row r="24" spans="3:6" x14ac:dyDescent="0.35">
      <c r="C24" s="8">
        <v>16</v>
      </c>
      <c r="D24" s="5" t="str">
        <f>HYPERLINK("#'Table 16'!A1", "Which of the following do you think are the most important issues facing the country at this time? Please select up to three.")</f>
        <v>Which of the following do you think are the most important issues facing the country at this time? Please select up to three.</v>
      </c>
      <c r="E24" s="9">
        <f>HYPERLINK("#'Full Results'!A154", 154)</f>
        <v>154</v>
      </c>
      <c r="F24" s="10" t="s">
        <v>16</v>
      </c>
    </row>
    <row r="25" spans="3:6" x14ac:dyDescent="0.35">
      <c r="C25" s="8">
        <v>17</v>
      </c>
      <c r="D25" s="5" t="str">
        <f>HYPERLINK("#'Table 17'!A1", "Grid Summary: The government has announced, or is considering, the following. To what extent do you support or oppose each?")</f>
        <v>Grid Summary: The government has announced, or is considering, the following. To what extent do you support or oppose each?</v>
      </c>
      <c r="E25" s="9">
        <f>HYPERLINK("#'Full Results'!A175", 175)</f>
        <v>175</v>
      </c>
      <c r="F25" s="10"/>
    </row>
    <row r="26" spans="3:6" x14ac:dyDescent="0.35">
      <c r="C26" s="8">
        <v>18</v>
      </c>
      <c r="D26" s="5" t="str">
        <f>HYPERLINK("#'Table 18'!A1", "The government has announced, or is considering, the following. To what extent do you support or oppose each?: Cutting VAT on household electricity bills from 5% to 0% for six months from October")</f>
        <v>The government has announced, or is considering, the following. To what extent do you support or oppose each?: Cutting VAT on household electricity bills from 5% to 0% for six months from October</v>
      </c>
      <c r="E26" s="9">
        <f>HYPERLINK("#'Full Results'!A175", 175)</f>
        <v>175</v>
      </c>
      <c r="F26" s="10" t="s">
        <v>16</v>
      </c>
    </row>
    <row r="27" spans="3:6" x14ac:dyDescent="0.35">
      <c r="C27" s="8">
        <v>19</v>
      </c>
      <c r="D27" s="5" t="str">
        <f>HYPERLINK("#'Table 19'!A1", "The government has announced, or is considering, the following. To what extent do you support or oppose each?: Scrapping the planned digital ID scheme")</f>
        <v>The government has announced, or is considering, the following. To what extent do you support or oppose each?: Scrapping the planned digital ID scheme</v>
      </c>
      <c r="E27" s="9">
        <f>HYPERLINK("#'Full Results'!A186", 186)</f>
        <v>186</v>
      </c>
      <c r="F27" s="10" t="s">
        <v>16</v>
      </c>
    </row>
    <row r="28" spans="3:6" x14ac:dyDescent="0.35">
      <c r="C28" s="8">
        <v>20</v>
      </c>
      <c r="D28" s="5" t="str">
        <f>HYPERLINK("#'Table 20'!A1", "The government has announced, or is considering, the following. To what extent do you support or oppose each?: Capping bus fares in England at £2")</f>
        <v>The government has announced, or is considering, the following. To what extent do you support or oppose each?: Capping bus fares in England at £2</v>
      </c>
      <c r="E28" s="9">
        <f>HYPERLINK("#'Full Results'!A197", 197)</f>
        <v>197</v>
      </c>
      <c r="F28" s="10" t="s">
        <v>16</v>
      </c>
    </row>
    <row r="29" spans="3:6" x14ac:dyDescent="0.35">
      <c r="C29" s="8">
        <v>21</v>
      </c>
      <c r="D29" s="5" t="str">
        <f>HYPERLINK("#'Table 21'!A1", "The government has announced, or is considering, the following. To what extent do you support or oppose each?: Allowing new oil and gas exploration in the North Sea")</f>
        <v>The government has announced, or is considering, the following. To what extent do you support or oppose each?: Allowing new oil and gas exploration in the North Sea</v>
      </c>
      <c r="E29" s="9">
        <f>HYPERLINK("#'Full Results'!A208", 208)</f>
        <v>208</v>
      </c>
      <c r="F29" s="10" t="s">
        <v>16</v>
      </c>
    </row>
    <row r="30" spans="3:6" x14ac:dyDescent="0.35">
      <c r="C30" s="8">
        <v>22</v>
      </c>
      <c r="D30" s="5" t="str">
        <f>HYPERLINK("#'Table 22'!A1", "The government has announced, or is considering, the following. To what extent do you support or oppose each?: Building the largest council housing programme since the post-war period")</f>
        <v>The government has announced, or is considering, the following. To what extent do you support or oppose each?: Building the largest council housing programme since the post-war period</v>
      </c>
      <c r="E30" s="9">
        <f>HYPERLINK("#'Full Results'!A219", 219)</f>
        <v>219</v>
      </c>
      <c r="F30" s="10" t="s">
        <v>16</v>
      </c>
    </row>
    <row r="31" spans="3:6" x14ac:dyDescent="0.35">
      <c r="C31" s="8">
        <v>23</v>
      </c>
      <c r="D31" s="5" t="str">
        <f>HYPERLINK("#'Table 23'!A1", "Which of the following comes closest to your view of the government's approach to the environment and climate change?")</f>
        <v>Which of the following comes closest to your view of the government's approach to the environment and climate change?</v>
      </c>
      <c r="E31" s="9">
        <f>HYPERLINK("#'Full Results'!A230", 230)</f>
        <v>230</v>
      </c>
      <c r="F31" s="10" t="s">
        <v>16</v>
      </c>
    </row>
    <row r="32" spans="3:6" x14ac:dyDescent="0.35">
      <c r="C32" s="8">
        <v>24</v>
      </c>
      <c r="D32" s="5" t="str">
        <f>HYPERLINK("#'Table 24'!A1", "The UK has experienced extreme heat, droughts and wildfires this summer. Which of these is closer to your view?")</f>
        <v>The UK has experienced extreme heat, droughts and wildfires this summer. Which of these is closer to your view?</v>
      </c>
      <c r="E32" s="9">
        <f>HYPERLINK("#'Full Results'!A239", 239)</f>
        <v>239</v>
      </c>
      <c r="F32" s="10" t="s">
        <v>16</v>
      </c>
    </row>
    <row r="33" spans="3:6" x14ac:dyDescent="0.35">
      <c r="C33" s="8">
        <v>25</v>
      </c>
      <c r="D33" s="5" t="str">
        <f>HYPERLINK("#'Table 25'!A1", "More than two thirds of England is officially in drought, and there have recently been wildfires in parts of the country. Thinking about the prime minister's response, which of the following comes closest to your view?")</f>
        <v>More than two thirds of England is officially in drought, and there have recently been wildfires in parts of the country. Thinking about the prime minister's response, which of the following comes closest to your view?</v>
      </c>
      <c r="E33" s="9">
        <f>HYPERLINK("#'Full Results'!A247", 247)</f>
        <v>247</v>
      </c>
      <c r="F33" s="10" t="s">
        <v>17</v>
      </c>
    </row>
    <row r="34" spans="3:6" x14ac:dyDescent="0.35">
      <c r="C34" s="8">
        <v>26</v>
      </c>
      <c r="D34" s="5" t="str">
        <f>HYPERLINK("#'Table 26'!A1", "Which, if any, of the following do you think the Prime Minister and government should do in response to the drought and risk of wildfires? Select all that apply")</f>
        <v>Which, if any, of the following do you think the Prime Minister and government should do in response to the drought and risk of wildfires? Select all that apply</v>
      </c>
      <c r="E34" s="9">
        <f>HYPERLINK("#'Full Results'!A257", 257)</f>
        <v>257</v>
      </c>
      <c r="F34" s="10" t="s">
        <v>16</v>
      </c>
    </row>
    <row r="35" spans="3:6" x14ac:dyDescent="0.35">
      <c r="C35" s="8">
        <v>27</v>
      </c>
      <c r="D35" s="5" t="str">
        <f>HYPERLINK("#'Table 27'!A1", "Since the recent period of hot weather began, do you think Andy Burnham has been talking about allowing new oil and gas exploration in the North Sea more or less than he was before?")</f>
        <v>Since the recent period of hot weather began, do you think Andy Burnham has been talking about allowing new oil and gas exploration in the North Sea more or less than he was before?</v>
      </c>
      <c r="E35" s="9">
        <f>HYPERLINK("#'Full Results'!A272", 272)</f>
        <v>272</v>
      </c>
      <c r="F35" s="10" t="s">
        <v>16</v>
      </c>
    </row>
    <row r="36" spans="3:6" x14ac:dyDescent="0.35">
      <c r="C36" s="8">
        <v>28</v>
      </c>
      <c r="D36" s="5" t="str">
        <f>HYPERLINK("#'Table 28'!A1", "In response to this summer’s extreme weather, one thing the government could do is scale back its planned expansion of North Sea oil and gas extraction. To what extent would you support or oppose this?")</f>
        <v>In response to this summer’s extreme weather, one thing the government could do is scale back its planned expansion of North Sea oil and gas extraction. To what extent would you support or oppose this?</v>
      </c>
      <c r="E36" s="9">
        <f>HYPERLINK("#'Full Results'!A283", 283)</f>
        <v>283</v>
      </c>
      <c r="F36" s="10" t="s">
        <v>16</v>
      </c>
    </row>
    <row r="37" spans="3:6" x14ac:dyDescent="0.35">
      <c r="C37" s="8">
        <v>29</v>
      </c>
      <c r="D37" s="5" t="str">
        <f>HYPERLINK("#'Table 29'!A1", "Thinking about periods of very hot weather and heatwaves in the UK, which of the following, if any, concerns you most? Select up to three")</f>
        <v>Thinking about periods of very hot weather and heatwaves in the UK, which of the following, if any, concerns you most? Select up to three</v>
      </c>
      <c r="E37" s="9">
        <f>HYPERLINK("#'Full Results'!A294", 294)</f>
        <v>294</v>
      </c>
      <c r="F37" s="10" t="s">
        <v>16</v>
      </c>
    </row>
    <row r="38" spans="3:6" x14ac:dyDescent="0.35">
      <c r="C38" s="8">
        <v>30</v>
      </c>
      <c r="D38" s="5" t="str">
        <f>HYPERLINK("#'Table 30'!A1", "The Government has recently changed the rules on h...")</f>
        <v>The Government has recently changed the rules on h...</v>
      </c>
      <c r="E38" s="9">
        <f>HYPERLINK("#'Full Results'!A312", 312)</f>
        <v>312</v>
      </c>
      <c r="F38" s="10" t="s">
        <v>16</v>
      </c>
    </row>
    <row r="39" spans="3:6" x14ac:dyDescent="0.35">
      <c r="C39" s="8">
        <v>31</v>
      </c>
      <c r="D39" s="5" t="str">
        <f>HYPERLINK("#'Table 31'!A1", "Regardless of whether you support or oppose the changes, how well or badly do you think the Government has handled the changes to prisoner early release?")</f>
        <v>Regardless of whether you support or oppose the changes, how well or badly do you think the Government has handled the changes to prisoner early release?</v>
      </c>
      <c r="E39" s="9">
        <f>HYPERLINK("#'Full Results'!A322", 322)</f>
        <v>322</v>
      </c>
      <c r="F39" s="10" t="s">
        <v>16</v>
      </c>
    </row>
    <row r="40" spans="3:6" x14ac:dyDescent="0.35">
      <c r="C40" s="8">
        <v>32</v>
      </c>
      <c r="D40" s="5" t="str">
        <f>HYPERLINK("#'Table 32'!A1", "Thinking about proposals to release some prisoners earlier than they otherwise would be because of pressure on prison capacity, which of the following comes closest to your view?")</f>
        <v>Thinking about proposals to release some prisoners earlier than they otherwise would be because of pressure on prison capacity, which of the following comes closest to your view?</v>
      </c>
      <c r="E40" s="9">
        <f>HYPERLINK("#'Full Results'!A332", 332)</f>
        <v>332</v>
      </c>
      <c r="F40" s="10" t="s">
        <v>18</v>
      </c>
    </row>
    <row r="41" spans="3:6" x14ac:dyDescent="0.35">
      <c r="C41" s="8">
        <v>33</v>
      </c>
      <c r="D41" s="5" t="str">
        <f>HYPERLINK("#'Table 33'!A1", "When prisons are overcrowded, prisoners can spend ...")</f>
        <v>When prisons are overcrowded, prisoners can spend ...</v>
      </c>
      <c r="E41" s="9">
        <f>HYPERLINK("#'Full Results'!A341", 341)</f>
        <v>341</v>
      </c>
      <c r="F41" s="10" t="s">
        <v>19</v>
      </c>
    </row>
    <row r="42" spans="3:6" x14ac:dyDescent="0.35">
      <c r="C42" s="8">
        <v>34</v>
      </c>
      <c r="D42" s="5" t="str">
        <f>HYPERLINK("#'Table 34'!A1", "Thinking about decisions to release prisoners early because of pressure on prison capacity, which of the following comes closest to your view?")</f>
        <v>Thinking about decisions to release prisoners early because of pressure on prison capacity, which of the following comes closest to your view?</v>
      </c>
      <c r="E42" s="9">
        <f>HYPERLINK("#'Full Results'!A350", 350)</f>
        <v>350</v>
      </c>
      <c r="F42" s="10" t="s">
        <v>17</v>
      </c>
    </row>
    <row r="43" spans="3:6" x14ac:dyDescent="0.35">
      <c r="C43" s="8">
        <v>35</v>
      </c>
      <c r="D43" s="5" t="str">
        <f>HYPERLINK("#'Table 35'!A1", "The Government has said that changes to prisoner e...")</f>
        <v>The Government has said that changes to prisoner e...</v>
      </c>
      <c r="E43" s="9">
        <f>HYPERLINK("#'Full Results'!A359", 359)</f>
        <v>359</v>
      </c>
      <c r="F43" s="10" t="s">
        <v>16</v>
      </c>
    </row>
  </sheetData>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G19"/>
  <sheetViews>
    <sheetView showGridLines="0" workbookViewId="0"/>
  </sheetViews>
  <sheetFormatPr defaultRowHeight="14.5" x14ac:dyDescent="0.35"/>
  <cols>
    <col min="1" max="1" width="5" customWidth="1"/>
    <col min="2" max="2" width="25" customWidth="1"/>
    <col min="3" max="7" width="20" customWidth="1"/>
  </cols>
  <sheetData>
    <row r="2" spans="2:7" ht="40" customHeight="1" x14ac:dyDescent="0.35">
      <c r="D2" s="22" t="s">
        <v>202</v>
      </c>
    </row>
    <row r="6" spans="2:7" ht="88" customHeight="1" x14ac:dyDescent="0.35">
      <c r="C6" s="23" t="s">
        <v>203</v>
      </c>
      <c r="D6" s="23" t="s">
        <v>204</v>
      </c>
      <c r="E6" s="23" t="s">
        <v>205</v>
      </c>
      <c r="F6" s="23" t="s">
        <v>206</v>
      </c>
      <c r="G6" s="23" t="s">
        <v>207</v>
      </c>
    </row>
    <row r="7" spans="2:7" x14ac:dyDescent="0.35">
      <c r="B7" s="24" t="s">
        <v>109</v>
      </c>
      <c r="C7" s="21">
        <v>0.45533082438667177</v>
      </c>
      <c r="D7" s="21">
        <v>0.38315602074153132</v>
      </c>
      <c r="E7" s="21">
        <v>0.4089426049283803</v>
      </c>
      <c r="F7" s="21">
        <v>0.30655170092415851</v>
      </c>
      <c r="G7" s="21">
        <v>0.27478640601013538</v>
      </c>
    </row>
    <row r="8" spans="2:7" x14ac:dyDescent="0.35">
      <c r="B8" s="24" t="s">
        <v>110</v>
      </c>
      <c r="C8" s="21">
        <v>0.30099955611852097</v>
      </c>
      <c r="D8" s="21">
        <v>0.22839396913870341</v>
      </c>
      <c r="E8" s="21">
        <v>0.27770554666147318</v>
      </c>
      <c r="F8" s="21">
        <v>0.27741371361494049</v>
      </c>
      <c r="G8" s="21">
        <v>0.31940508844340648</v>
      </c>
    </row>
    <row r="9" spans="2:7" x14ac:dyDescent="0.35">
      <c r="B9" s="24" t="s">
        <v>111</v>
      </c>
      <c r="C9" s="21">
        <v>0.15854333664918249</v>
      </c>
      <c r="D9" s="21">
        <v>0.22274873048217789</v>
      </c>
      <c r="E9" s="21">
        <v>0.21179703993184629</v>
      </c>
      <c r="F9" s="21">
        <v>0.2187464516546328</v>
      </c>
      <c r="G9" s="21">
        <v>0.236813900306592</v>
      </c>
    </row>
    <row r="10" spans="2:7" x14ac:dyDescent="0.35">
      <c r="B10" s="24" t="s">
        <v>112</v>
      </c>
      <c r="C10" s="21">
        <v>3.5586557429106332E-2</v>
      </c>
      <c r="D10" s="21">
        <v>8.1436326387981595E-2</v>
      </c>
      <c r="E10" s="21">
        <v>4.4680462213893907E-2</v>
      </c>
      <c r="F10" s="21">
        <v>8.0622638477382144E-2</v>
      </c>
      <c r="G10" s="21">
        <v>8.0529816681208913E-2</v>
      </c>
    </row>
    <row r="11" spans="2:7" x14ac:dyDescent="0.35">
      <c r="B11" s="24" t="s">
        <v>113</v>
      </c>
      <c r="C11" s="21">
        <v>1.9201428187980169E-2</v>
      </c>
      <c r="D11" s="21">
        <v>4.6042894231060012E-2</v>
      </c>
      <c r="E11" s="21">
        <v>2.6899256628523181E-2</v>
      </c>
      <c r="F11" s="21">
        <v>7.1627931384222215E-2</v>
      </c>
      <c r="G11" s="21">
        <v>4.989398640018855E-2</v>
      </c>
    </row>
    <row r="12" spans="2:7" x14ac:dyDescent="0.35">
      <c r="B12" s="24" t="s">
        <v>114</v>
      </c>
      <c r="C12" s="21">
        <v>3.033829722853815E-2</v>
      </c>
      <c r="D12" s="21">
        <v>3.8222059018545723E-2</v>
      </c>
      <c r="E12" s="21">
        <v>2.997508963588302E-2</v>
      </c>
      <c r="F12" s="21">
        <v>4.5037563944663822E-2</v>
      </c>
      <c r="G12" s="21">
        <v>3.8570802158468587E-2</v>
      </c>
    </row>
    <row r="15" spans="2:7" x14ac:dyDescent="0.35">
      <c r="B15" t="s">
        <v>192</v>
      </c>
    </row>
    <row r="16" spans="2:7" x14ac:dyDescent="0.35">
      <c r="B16" t="s">
        <v>9</v>
      </c>
    </row>
    <row r="19" spans="2:2" x14ac:dyDescent="0.35">
      <c r="B19" t="str">
        <f>HYPERLINK("#Contents!A1", "Return to Contents")</f>
        <v>Return to Contents</v>
      </c>
    </row>
  </sheetData>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108</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109</v>
      </c>
      <c r="C9" s="21">
        <v>0.45533082438667177</v>
      </c>
      <c r="D9" s="21">
        <v>0.4463260100941886</v>
      </c>
      <c r="E9" s="21">
        <v>0.46375469165412142</v>
      </c>
      <c r="G9" s="21">
        <v>0.33701780491554822</v>
      </c>
      <c r="H9" s="21">
        <v>0.43188579100832852</v>
      </c>
      <c r="I9" s="21">
        <v>0.51844582629196567</v>
      </c>
      <c r="J9" s="21">
        <v>0.47074183690037491</v>
      </c>
      <c r="K9" s="21">
        <v>0.50347464446854173</v>
      </c>
      <c r="L9" s="21">
        <v>0.45672750241705268</v>
      </c>
      <c r="N9" s="21">
        <v>0.45782309710957497</v>
      </c>
      <c r="O9" s="21">
        <v>0.47548974181384351</v>
      </c>
      <c r="P9" s="21">
        <v>0.45321466295924778</v>
      </c>
      <c r="Q9" s="21">
        <v>0.40314709151691352</v>
      </c>
      <c r="R9" s="21">
        <v>0.48933919394426661</v>
      </c>
      <c r="S9" s="21">
        <v>0.45469007369693298</v>
      </c>
      <c r="T9" s="21">
        <v>0.43254098286671822</v>
      </c>
      <c r="U9" s="21">
        <v>0.4120142693983514</v>
      </c>
      <c r="V9" s="21">
        <v>0.47876937613685261</v>
      </c>
      <c r="W9" s="21">
        <v>0.43163293391986313</v>
      </c>
      <c r="X9" s="21">
        <v>0.47584245128897928</v>
      </c>
      <c r="Y9" s="21">
        <v>0.47012347130390592</v>
      </c>
      <c r="AA9" s="21">
        <v>0.44168024303418107</v>
      </c>
      <c r="AB9" s="21">
        <v>0.46169956942323548</v>
      </c>
      <c r="AC9" s="21">
        <v>0.46407899209002518</v>
      </c>
      <c r="AD9" s="21">
        <v>0.45538357429024601</v>
      </c>
      <c r="AF9" s="21">
        <v>0.43385520039937631</v>
      </c>
      <c r="AG9" s="21">
        <v>0.51111565179826424</v>
      </c>
      <c r="AH9" s="21">
        <v>0.42685325864323398</v>
      </c>
      <c r="AI9" s="21">
        <v>0.39436779424636442</v>
      </c>
      <c r="AJ9" s="21">
        <v>0.43209215453802091</v>
      </c>
      <c r="AK9" s="21">
        <v>0.3992248939440548</v>
      </c>
      <c r="AL9" s="21">
        <v>0.39768943030549841</v>
      </c>
      <c r="AM9" s="21">
        <v>0.45318685853071577</v>
      </c>
      <c r="AO9" s="21">
        <v>0.44012140412645079</v>
      </c>
      <c r="AP9" s="21">
        <v>0.51705845873254908</v>
      </c>
      <c r="AQ9" s="21">
        <v>0.46240886424854227</v>
      </c>
      <c r="AR9" s="21">
        <v>0.42177389560287332</v>
      </c>
      <c r="AS9" s="21">
        <v>0.46148211337541378</v>
      </c>
      <c r="AT9" s="21">
        <v>0.39727755564833822</v>
      </c>
      <c r="AU9" s="21">
        <v>0.40008020965775831</v>
      </c>
      <c r="AV9" s="21">
        <v>0.41303460314281137</v>
      </c>
      <c r="AW9" s="21">
        <v>0.42685158751499869</v>
      </c>
    </row>
    <row r="10" spans="2:51" ht="19" customHeight="1" x14ac:dyDescent="0.35">
      <c r="B10" s="24" t="s">
        <v>110</v>
      </c>
      <c r="C10" s="21">
        <v>0.30099955611852097</v>
      </c>
      <c r="D10" s="21">
        <v>0.29759987893542511</v>
      </c>
      <c r="E10" s="21">
        <v>0.3053524574802185</v>
      </c>
      <c r="G10" s="21">
        <v>0.28310260036715079</v>
      </c>
      <c r="H10" s="21">
        <v>0.27205805324994881</v>
      </c>
      <c r="I10" s="21">
        <v>0.23141615478706939</v>
      </c>
      <c r="J10" s="21">
        <v>0.29485228970598032</v>
      </c>
      <c r="K10" s="21">
        <v>0.31637216836759841</v>
      </c>
      <c r="L10" s="21">
        <v>0.38715060583377747</v>
      </c>
      <c r="N10" s="21">
        <v>0.33526062617435359</v>
      </c>
      <c r="O10" s="21">
        <v>0.32180298858965573</v>
      </c>
      <c r="P10" s="21">
        <v>0.30500465048048753</v>
      </c>
      <c r="Q10" s="21">
        <v>0.37920213976886719</v>
      </c>
      <c r="R10" s="21">
        <v>0.31050030355120722</v>
      </c>
      <c r="S10" s="21">
        <v>0.30986315919550389</v>
      </c>
      <c r="T10" s="21">
        <v>0.29237845320392181</v>
      </c>
      <c r="U10" s="21">
        <v>0.31054219214260348</v>
      </c>
      <c r="V10" s="21">
        <v>0.24610814663999711</v>
      </c>
      <c r="W10" s="21">
        <v>0.30225621398293528</v>
      </c>
      <c r="X10" s="21">
        <v>0.29318790112134208</v>
      </c>
      <c r="Y10" s="21">
        <v>0.29120167663717073</v>
      </c>
      <c r="AA10" s="21">
        <v>0.35031748783846378</v>
      </c>
      <c r="AB10" s="21">
        <v>0.33548994015462591</v>
      </c>
      <c r="AC10" s="21">
        <v>0.26875397262763928</v>
      </c>
      <c r="AD10" s="21">
        <v>0.24142465918314379</v>
      </c>
      <c r="AF10" s="21">
        <v>0.33747266156912431</v>
      </c>
      <c r="AG10" s="21">
        <v>0.31273085650736387</v>
      </c>
      <c r="AH10" s="21">
        <v>0.29540418711969718</v>
      </c>
      <c r="AI10" s="21">
        <v>0.30629430520460332</v>
      </c>
      <c r="AJ10" s="21">
        <v>0.3088927768958234</v>
      </c>
      <c r="AK10" s="21">
        <v>0.33341208745900403</v>
      </c>
      <c r="AL10" s="21">
        <v>0.15288447856030921</v>
      </c>
      <c r="AM10" s="21">
        <v>0.25878163083742878</v>
      </c>
      <c r="AO10" s="21">
        <v>0.35811561636877942</v>
      </c>
      <c r="AP10" s="21">
        <v>0.31218624028501568</v>
      </c>
      <c r="AQ10" s="21">
        <v>0.31893991528145033</v>
      </c>
      <c r="AR10" s="21">
        <v>0.26711486183450822</v>
      </c>
      <c r="AS10" s="21">
        <v>0.29029618716321348</v>
      </c>
      <c r="AT10" s="21">
        <v>0.33141658842988342</v>
      </c>
      <c r="AU10" s="21">
        <v>0.17445774949035681</v>
      </c>
      <c r="AV10" s="21">
        <v>0.28696619246535482</v>
      </c>
      <c r="AW10" s="21">
        <v>0.33065011878212891</v>
      </c>
    </row>
    <row r="11" spans="2:51" ht="32" customHeight="1" x14ac:dyDescent="0.35">
      <c r="B11" s="24" t="s">
        <v>111</v>
      </c>
      <c r="C11" s="21">
        <v>0.15854333664918249</v>
      </c>
      <c r="D11" s="21">
        <v>0.17124620782202041</v>
      </c>
      <c r="E11" s="21">
        <v>0.14707886691044869</v>
      </c>
      <c r="G11" s="21">
        <v>0.21428357679773671</v>
      </c>
      <c r="H11" s="21">
        <v>0.17782332975523329</v>
      </c>
      <c r="I11" s="21">
        <v>0.17270405964806401</v>
      </c>
      <c r="J11" s="21">
        <v>0.14904934224554209</v>
      </c>
      <c r="K11" s="21">
        <v>0.1373062941554945</v>
      </c>
      <c r="L11" s="21">
        <v>0.1166316231004227</v>
      </c>
      <c r="N11" s="21">
        <v>0.1467692538429918</v>
      </c>
      <c r="O11" s="21">
        <v>0.1089453948948156</v>
      </c>
      <c r="P11" s="21">
        <v>0.16240450113146551</v>
      </c>
      <c r="Q11" s="21">
        <v>0.1086947716211854</v>
      </c>
      <c r="R11" s="21">
        <v>0.1202498516847384</v>
      </c>
      <c r="S11" s="21">
        <v>0.12886297625823129</v>
      </c>
      <c r="T11" s="21">
        <v>0.1214448114888462</v>
      </c>
      <c r="U11" s="21">
        <v>0.19307762646274451</v>
      </c>
      <c r="V11" s="21">
        <v>0.18434388034870891</v>
      </c>
      <c r="W11" s="21">
        <v>0.19469745872722699</v>
      </c>
      <c r="X11" s="21">
        <v>0.15731480566589459</v>
      </c>
      <c r="Y11" s="21">
        <v>0.18277836691658089</v>
      </c>
      <c r="AA11" s="21">
        <v>0.15565021190216841</v>
      </c>
      <c r="AB11" s="21">
        <v>0.13242535302716019</v>
      </c>
      <c r="AC11" s="21">
        <v>0.1563726114181507</v>
      </c>
      <c r="AD11" s="21">
        <v>0.1901554433195313</v>
      </c>
      <c r="AF11" s="21">
        <v>0.16936299906930821</v>
      </c>
      <c r="AG11" s="21">
        <v>0.10972589147104329</v>
      </c>
      <c r="AH11" s="21">
        <v>0.23370638404607569</v>
      </c>
      <c r="AI11" s="21">
        <v>0.21025729803029519</v>
      </c>
      <c r="AJ11" s="21">
        <v>0.17757362727398801</v>
      </c>
      <c r="AK11" s="21">
        <v>0.21823253350430291</v>
      </c>
      <c r="AL11" s="21">
        <v>0.20226530745873469</v>
      </c>
      <c r="AM11" s="21">
        <v>0.15027916974333189</v>
      </c>
      <c r="AO11" s="21">
        <v>0.1469924082024453</v>
      </c>
      <c r="AP11" s="21">
        <v>0.1129957745968288</v>
      </c>
      <c r="AQ11" s="21">
        <v>0.1693115969897912</v>
      </c>
      <c r="AR11" s="21">
        <v>0.19112300413424849</v>
      </c>
      <c r="AS11" s="21">
        <v>0.17935961337641171</v>
      </c>
      <c r="AT11" s="21">
        <v>0.20807039201970279</v>
      </c>
      <c r="AU11" s="21">
        <v>0.19008914872865701</v>
      </c>
      <c r="AV11" s="21">
        <v>0.1826213226974823</v>
      </c>
      <c r="AW11" s="21">
        <v>0.1431851304966674</v>
      </c>
    </row>
    <row r="12" spans="2:51" ht="19" customHeight="1" x14ac:dyDescent="0.35">
      <c r="B12" s="24" t="s">
        <v>112</v>
      </c>
      <c r="C12" s="21">
        <v>3.5586557429106332E-2</v>
      </c>
      <c r="D12" s="21">
        <v>3.9613706497819173E-2</v>
      </c>
      <c r="E12" s="21">
        <v>3.1128440168684709E-2</v>
      </c>
      <c r="G12" s="21">
        <v>7.9405394451906738E-2</v>
      </c>
      <c r="H12" s="21">
        <v>5.4853279723638189E-2</v>
      </c>
      <c r="I12" s="21">
        <v>2.5279498808906259E-2</v>
      </c>
      <c r="J12" s="21">
        <v>3.9322196858554793E-2</v>
      </c>
      <c r="K12" s="21">
        <v>1.433447125459596E-2</v>
      </c>
      <c r="L12" s="21">
        <v>1.0558142985435609E-2</v>
      </c>
      <c r="N12" s="21">
        <v>2.1915701523648849E-2</v>
      </c>
      <c r="O12" s="21">
        <v>4.6650633675317452E-2</v>
      </c>
      <c r="P12" s="21">
        <v>2.8007114391775369E-2</v>
      </c>
      <c r="Q12" s="21">
        <v>8.5775072497576266E-2</v>
      </c>
      <c r="R12" s="21">
        <v>3.5921283685959433E-2</v>
      </c>
      <c r="S12" s="21">
        <v>5.3749412297793057E-2</v>
      </c>
      <c r="T12" s="21">
        <v>4.7695904767270633E-2</v>
      </c>
      <c r="U12" s="21">
        <v>1.5716985271938749E-2</v>
      </c>
      <c r="V12" s="21">
        <v>4.8671871255743029E-2</v>
      </c>
      <c r="W12" s="21">
        <v>3.8768061387834958E-2</v>
      </c>
      <c r="X12" s="21">
        <v>1.8307910413681058E-2</v>
      </c>
      <c r="Y12" s="21">
        <v>1.179785302092237E-2</v>
      </c>
      <c r="AA12" s="21">
        <v>1.916088205030202E-2</v>
      </c>
      <c r="AB12" s="21">
        <v>3.146791488185427E-2</v>
      </c>
      <c r="AC12" s="21">
        <v>4.1583476882153719E-2</v>
      </c>
      <c r="AD12" s="21">
        <v>5.2580753946751567E-2</v>
      </c>
      <c r="AF12" s="21">
        <v>3.5728605228972067E-2</v>
      </c>
      <c r="AG12" s="21">
        <v>2.3161618049271859E-2</v>
      </c>
      <c r="AH12" s="21">
        <v>3.6094100042790483E-2</v>
      </c>
      <c r="AI12" s="21">
        <v>6.4365888986149228E-2</v>
      </c>
      <c r="AJ12" s="21">
        <v>5.4109191900164513E-2</v>
      </c>
      <c r="AK12" s="21">
        <v>3.2974150039354097E-2</v>
      </c>
      <c r="AL12" s="21">
        <v>0</v>
      </c>
      <c r="AM12" s="21">
        <v>3.6917083770161889E-2</v>
      </c>
      <c r="AO12" s="21">
        <v>2.0958185481923009E-2</v>
      </c>
      <c r="AP12" s="21">
        <v>2.184515908523468E-2</v>
      </c>
      <c r="AQ12" s="21">
        <v>2.081061895205322E-2</v>
      </c>
      <c r="AR12" s="21">
        <v>6.5925242674049075E-2</v>
      </c>
      <c r="AS12" s="21">
        <v>5.0155867821670808E-2</v>
      </c>
      <c r="AT12" s="21">
        <v>5.1111410651385657E-2</v>
      </c>
      <c r="AU12" s="21">
        <v>4.964080189939879E-2</v>
      </c>
      <c r="AV12" s="21">
        <v>1.1961452320369289E-2</v>
      </c>
      <c r="AW12" s="21">
        <v>5.7835498358686607E-2</v>
      </c>
    </row>
    <row r="13" spans="2:51" ht="19" customHeight="1" x14ac:dyDescent="0.35">
      <c r="B13" s="24" t="s">
        <v>113</v>
      </c>
      <c r="C13" s="21">
        <v>1.9201428187980169E-2</v>
      </c>
      <c r="D13" s="21">
        <v>1.9422171922613689E-2</v>
      </c>
      <c r="E13" s="21">
        <v>1.90994806429307E-2</v>
      </c>
      <c r="G13" s="21">
        <v>2.4326716354718451E-2</v>
      </c>
      <c r="H13" s="21">
        <v>2.6240757521664659E-2</v>
      </c>
      <c r="I13" s="21">
        <v>1.464651374718412E-2</v>
      </c>
      <c r="J13" s="21">
        <v>1.7329099582522729E-2</v>
      </c>
      <c r="K13" s="21">
        <v>1.04862497338532E-2</v>
      </c>
      <c r="L13" s="21">
        <v>2.1112831945072338E-2</v>
      </c>
      <c r="N13" s="21">
        <v>1.5858643655297881E-2</v>
      </c>
      <c r="O13" s="21">
        <v>1.6084982258172221E-2</v>
      </c>
      <c r="P13" s="21">
        <v>9.9152478693187596E-3</v>
      </c>
      <c r="Q13" s="21">
        <v>0</v>
      </c>
      <c r="R13" s="21">
        <v>2.6895401058405041E-2</v>
      </c>
      <c r="S13" s="21">
        <v>1.183944434460181E-2</v>
      </c>
      <c r="T13" s="21">
        <v>2.8370563352903291E-2</v>
      </c>
      <c r="U13" s="21">
        <v>1.2652295633179751E-2</v>
      </c>
      <c r="V13" s="21">
        <v>2.4410729436231859E-2</v>
      </c>
      <c r="W13" s="21">
        <v>1.6596163265442509E-2</v>
      </c>
      <c r="X13" s="21">
        <v>3.0831107507558391E-2</v>
      </c>
      <c r="Y13" s="21">
        <v>1.913520697352206E-2</v>
      </c>
      <c r="AA13" s="21">
        <v>2.1269437255563069E-2</v>
      </c>
      <c r="AB13" s="21">
        <v>9.5864409399307893E-3</v>
      </c>
      <c r="AC13" s="21">
        <v>3.1929201033565523E-2</v>
      </c>
      <c r="AD13" s="21">
        <v>1.5900018530936571E-2</v>
      </c>
      <c r="AF13" s="21">
        <v>1.7836219778489149E-2</v>
      </c>
      <c r="AG13" s="21">
        <v>2.254279010473461E-2</v>
      </c>
      <c r="AH13" s="21">
        <v>7.9420701482026367E-3</v>
      </c>
      <c r="AI13" s="21">
        <v>2.4714713532587841E-2</v>
      </c>
      <c r="AJ13" s="21">
        <v>1.9495693739665341E-2</v>
      </c>
      <c r="AK13" s="21">
        <v>1.6156335053284052E-2</v>
      </c>
      <c r="AL13" s="21">
        <v>3.4226797606500457E-2</v>
      </c>
      <c r="AM13" s="21">
        <v>1.4699049520877611E-2</v>
      </c>
      <c r="AO13" s="21">
        <v>2.459329171505353E-2</v>
      </c>
      <c r="AP13" s="21">
        <v>1.3607771261178399E-2</v>
      </c>
      <c r="AQ13" s="21">
        <v>2.8529004528162951E-2</v>
      </c>
      <c r="AR13" s="21">
        <v>3.459235500838876E-2</v>
      </c>
      <c r="AS13" s="21">
        <v>1.591205797644088E-2</v>
      </c>
      <c r="AT13" s="21">
        <v>0</v>
      </c>
      <c r="AU13" s="21">
        <v>1.433072434797218E-2</v>
      </c>
      <c r="AV13" s="21">
        <v>1.1656431552772489E-2</v>
      </c>
      <c r="AW13" s="21">
        <v>2.591875857390551E-2</v>
      </c>
    </row>
    <row r="14" spans="2:51" ht="19" customHeight="1" x14ac:dyDescent="0.35">
      <c r="B14" s="24" t="s">
        <v>114</v>
      </c>
      <c r="C14" s="21">
        <v>3.033829722853815E-2</v>
      </c>
      <c r="D14" s="21">
        <v>2.579202472793311E-2</v>
      </c>
      <c r="E14" s="21">
        <v>3.3586063143595968E-2</v>
      </c>
      <c r="G14" s="21">
        <v>6.1863907112939168E-2</v>
      </c>
      <c r="H14" s="21">
        <v>3.713878874118666E-2</v>
      </c>
      <c r="I14" s="21">
        <v>3.7507946716810597E-2</v>
      </c>
      <c r="J14" s="21">
        <v>2.870523470702542E-2</v>
      </c>
      <c r="K14" s="21">
        <v>1.802617201991618E-2</v>
      </c>
      <c r="L14" s="21">
        <v>7.8192937182393289E-3</v>
      </c>
      <c r="N14" s="21">
        <v>2.2372677694132769E-2</v>
      </c>
      <c r="O14" s="21">
        <v>3.1026258768195428E-2</v>
      </c>
      <c r="P14" s="21">
        <v>4.1453823167704969E-2</v>
      </c>
      <c r="Q14" s="21">
        <v>2.3180924595457741E-2</v>
      </c>
      <c r="R14" s="21">
        <v>1.7093966075423499E-2</v>
      </c>
      <c r="S14" s="21">
        <v>4.0994934206937152E-2</v>
      </c>
      <c r="T14" s="21">
        <v>7.7569284320340021E-2</v>
      </c>
      <c r="U14" s="21">
        <v>5.5996631091182039E-2</v>
      </c>
      <c r="V14" s="21">
        <v>1.7695996182466499E-2</v>
      </c>
      <c r="W14" s="21">
        <v>1.6049168716697221E-2</v>
      </c>
      <c r="X14" s="21">
        <v>2.451582400254439E-2</v>
      </c>
      <c r="Y14" s="21">
        <v>2.4963425147898229E-2</v>
      </c>
      <c r="AA14" s="21">
        <v>1.192173791932157E-2</v>
      </c>
      <c r="AB14" s="21">
        <v>2.9330781573193309E-2</v>
      </c>
      <c r="AC14" s="21">
        <v>3.7281745948465471E-2</v>
      </c>
      <c r="AD14" s="21">
        <v>4.4555550729390783E-2</v>
      </c>
      <c r="AF14" s="21">
        <v>5.7443139547299783E-3</v>
      </c>
      <c r="AG14" s="21">
        <v>2.0723192069322209E-2</v>
      </c>
      <c r="AH14" s="21">
        <v>0</v>
      </c>
      <c r="AI14" s="21">
        <v>0</v>
      </c>
      <c r="AJ14" s="21">
        <v>7.8365556523378489E-3</v>
      </c>
      <c r="AK14" s="21">
        <v>0</v>
      </c>
      <c r="AL14" s="21">
        <v>0.21293398606895719</v>
      </c>
      <c r="AM14" s="21">
        <v>8.6136207597483971E-2</v>
      </c>
      <c r="AO14" s="21">
        <v>9.2190941053477415E-3</v>
      </c>
      <c r="AP14" s="21">
        <v>2.230659603919332E-2</v>
      </c>
      <c r="AQ14" s="21">
        <v>0</v>
      </c>
      <c r="AR14" s="21">
        <v>1.9470640745932299E-2</v>
      </c>
      <c r="AS14" s="21">
        <v>2.7941602868491568E-3</v>
      </c>
      <c r="AT14" s="21">
        <v>1.212405325068986E-2</v>
      </c>
      <c r="AU14" s="21">
        <v>0.17140136587585711</v>
      </c>
      <c r="AV14" s="21">
        <v>9.3759997821209903E-2</v>
      </c>
      <c r="AW14" s="21">
        <v>1.5558906273612659E-2</v>
      </c>
    </row>
    <row r="16" spans="2:51" x14ac:dyDescent="0.35">
      <c r="B16" t="s">
        <v>192</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115</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109</v>
      </c>
      <c r="C9" s="21">
        <v>0.38315602074153132</v>
      </c>
      <c r="D9" s="21">
        <v>0.40542442824485458</v>
      </c>
      <c r="E9" s="21">
        <v>0.36066919524526297</v>
      </c>
      <c r="G9" s="21">
        <v>0.30500770068903099</v>
      </c>
      <c r="H9" s="21">
        <v>0.32056434959005231</v>
      </c>
      <c r="I9" s="21">
        <v>0.38666079581514079</v>
      </c>
      <c r="J9" s="21">
        <v>0.38500392495470143</v>
      </c>
      <c r="K9" s="21">
        <v>0.47347511019765381</v>
      </c>
      <c r="L9" s="21">
        <v>0.42087450348274691</v>
      </c>
      <c r="N9" s="21">
        <v>0.39022588279036258</v>
      </c>
      <c r="O9" s="21">
        <v>0.40516208022874761</v>
      </c>
      <c r="P9" s="21">
        <v>0.42177613842554312</v>
      </c>
      <c r="Q9" s="21">
        <v>0.35131961906417819</v>
      </c>
      <c r="R9" s="21">
        <v>0.41541644105135173</v>
      </c>
      <c r="S9" s="21">
        <v>0.40956240196894261</v>
      </c>
      <c r="T9" s="21">
        <v>0.33754865355324593</v>
      </c>
      <c r="U9" s="21">
        <v>0.29252361492071988</v>
      </c>
      <c r="V9" s="21">
        <v>0.36454822955265798</v>
      </c>
      <c r="W9" s="21">
        <v>0.39643428822353549</v>
      </c>
      <c r="X9" s="21">
        <v>0.38296769584687679</v>
      </c>
      <c r="Y9" s="21">
        <v>0.43493481458478028</v>
      </c>
      <c r="AA9" s="21">
        <v>0.35428598971640379</v>
      </c>
      <c r="AB9" s="21">
        <v>0.39541998926823457</v>
      </c>
      <c r="AC9" s="21">
        <v>0.43182748531862841</v>
      </c>
      <c r="AD9" s="21">
        <v>0.35788283498307688</v>
      </c>
      <c r="AF9" s="21">
        <v>0.34978831137191407</v>
      </c>
      <c r="AG9" s="21">
        <v>0.34825676703461123</v>
      </c>
      <c r="AH9" s="21">
        <v>0.41040488352442872</v>
      </c>
      <c r="AI9" s="21">
        <v>0.34954608335659942</v>
      </c>
      <c r="AJ9" s="21">
        <v>0.51775608848838039</v>
      </c>
      <c r="AK9" s="21">
        <v>0.41399715409719923</v>
      </c>
      <c r="AL9" s="21">
        <v>0.20555446346161471</v>
      </c>
      <c r="AM9" s="21">
        <v>0.40649847343039403</v>
      </c>
      <c r="AO9" s="21">
        <v>0.35973618654508133</v>
      </c>
      <c r="AP9" s="21">
        <v>0.31029404862270871</v>
      </c>
      <c r="AQ9" s="21">
        <v>0.42689580131950727</v>
      </c>
      <c r="AR9" s="21">
        <v>0.39236719006944337</v>
      </c>
      <c r="AS9" s="21">
        <v>0.4911196760630942</v>
      </c>
      <c r="AT9" s="21">
        <v>0.3448657238586047</v>
      </c>
      <c r="AU9" s="21">
        <v>0.32571512085352322</v>
      </c>
      <c r="AV9" s="21">
        <v>0.34691625698566908</v>
      </c>
      <c r="AW9" s="21">
        <v>0.46899570181352118</v>
      </c>
    </row>
    <row r="10" spans="2:51" ht="19" customHeight="1" x14ac:dyDescent="0.35">
      <c r="B10" s="24" t="s">
        <v>110</v>
      </c>
      <c r="C10" s="21">
        <v>0.22839396913870341</v>
      </c>
      <c r="D10" s="21">
        <v>0.21739765847733</v>
      </c>
      <c r="E10" s="21">
        <v>0.23900767996880901</v>
      </c>
      <c r="G10" s="21">
        <v>0.26999727902354143</v>
      </c>
      <c r="H10" s="21">
        <v>0.28050055430859488</v>
      </c>
      <c r="I10" s="21">
        <v>0.2089872367337591</v>
      </c>
      <c r="J10" s="21">
        <v>0.24572603447154989</v>
      </c>
      <c r="K10" s="21">
        <v>0.179316987019879</v>
      </c>
      <c r="L10" s="21">
        <v>0.19302068011690809</v>
      </c>
      <c r="N10" s="21">
        <v>0.1871750162563271</v>
      </c>
      <c r="O10" s="21">
        <v>0.35853350569613601</v>
      </c>
      <c r="P10" s="21">
        <v>0.1961135987376775</v>
      </c>
      <c r="Q10" s="21">
        <v>0.25906560489883762</v>
      </c>
      <c r="R10" s="21">
        <v>0.26170335951434198</v>
      </c>
      <c r="S10" s="21">
        <v>0.22975662061082611</v>
      </c>
      <c r="T10" s="21">
        <v>0.1910598419629774</v>
      </c>
      <c r="U10" s="21">
        <v>0.21917956336319491</v>
      </c>
      <c r="V10" s="21">
        <v>0.25535703005814098</v>
      </c>
      <c r="W10" s="21">
        <v>0.2209520785090674</v>
      </c>
      <c r="X10" s="21">
        <v>0.221997880293858</v>
      </c>
      <c r="Y10" s="21">
        <v>0.20111359297180739</v>
      </c>
      <c r="AA10" s="21">
        <v>0.26675931584273133</v>
      </c>
      <c r="AB10" s="21">
        <v>0.22132090913223251</v>
      </c>
      <c r="AC10" s="21">
        <v>0.2018068410872163</v>
      </c>
      <c r="AD10" s="21">
        <v>0.21752845989563949</v>
      </c>
      <c r="AF10" s="21">
        <v>0.26415164845153649</v>
      </c>
      <c r="AG10" s="21">
        <v>0.28555907510676692</v>
      </c>
      <c r="AH10" s="21">
        <v>0.15418619072044409</v>
      </c>
      <c r="AI10" s="21">
        <v>0.30328666563117362</v>
      </c>
      <c r="AJ10" s="21">
        <v>0.16737766596992379</v>
      </c>
      <c r="AK10" s="21">
        <v>0.17840788019120499</v>
      </c>
      <c r="AL10" s="21">
        <v>0.1200442564904244</v>
      </c>
      <c r="AM10" s="21">
        <v>0.1619091520493264</v>
      </c>
      <c r="AO10" s="21">
        <v>0.24508280744400759</v>
      </c>
      <c r="AP10" s="21">
        <v>0.30461323869075058</v>
      </c>
      <c r="AQ10" s="21">
        <v>0.16212592519177119</v>
      </c>
      <c r="AR10" s="21">
        <v>0.24257203678050271</v>
      </c>
      <c r="AS10" s="21">
        <v>0.2179935390866761</v>
      </c>
      <c r="AT10" s="21">
        <v>0.16979254678378741</v>
      </c>
      <c r="AU10" s="21">
        <v>0.16994538576543219</v>
      </c>
      <c r="AV10" s="21">
        <v>0.13447079670978651</v>
      </c>
      <c r="AW10" s="21">
        <v>0.19101639117735891</v>
      </c>
    </row>
    <row r="11" spans="2:51" ht="32" customHeight="1" x14ac:dyDescent="0.35">
      <c r="B11" s="24" t="s">
        <v>111</v>
      </c>
      <c r="C11" s="21">
        <v>0.22274873048217789</v>
      </c>
      <c r="D11" s="21">
        <v>0.20627791331701639</v>
      </c>
      <c r="E11" s="21">
        <v>0.24014720893315011</v>
      </c>
      <c r="G11" s="21">
        <v>0.24382687411300269</v>
      </c>
      <c r="H11" s="21">
        <v>0.21396525252796431</v>
      </c>
      <c r="I11" s="21">
        <v>0.2380444763176921</v>
      </c>
      <c r="J11" s="21">
        <v>0.23675691353699291</v>
      </c>
      <c r="K11" s="21">
        <v>0.1847290301765091</v>
      </c>
      <c r="L11" s="21">
        <v>0.2176902877370297</v>
      </c>
      <c r="N11" s="21">
        <v>0.23860530314183021</v>
      </c>
      <c r="O11" s="21">
        <v>0.14028986164467661</v>
      </c>
      <c r="P11" s="21">
        <v>0.27246638919838922</v>
      </c>
      <c r="Q11" s="21">
        <v>0.16960486021518251</v>
      </c>
      <c r="R11" s="21">
        <v>0.19985120679273541</v>
      </c>
      <c r="S11" s="21">
        <v>0.24366828834695051</v>
      </c>
      <c r="T11" s="21">
        <v>0.2314614137895665</v>
      </c>
      <c r="U11" s="21">
        <v>0.23770113260394829</v>
      </c>
      <c r="V11" s="21">
        <v>0.21555441160730171</v>
      </c>
      <c r="W11" s="21">
        <v>0.22594280242439599</v>
      </c>
      <c r="X11" s="21">
        <v>0.19545726701608221</v>
      </c>
      <c r="Y11" s="21">
        <v>0.24894199177076989</v>
      </c>
      <c r="AA11" s="21">
        <v>0.21095434359712689</v>
      </c>
      <c r="AB11" s="21">
        <v>0.24357142979854909</v>
      </c>
      <c r="AC11" s="21">
        <v>0.19967706958871301</v>
      </c>
      <c r="AD11" s="21">
        <v>0.23572151666117219</v>
      </c>
      <c r="AF11" s="21">
        <v>0.21385641880604461</v>
      </c>
      <c r="AG11" s="21">
        <v>0.2341874951155419</v>
      </c>
      <c r="AH11" s="21">
        <v>0.24806096292122601</v>
      </c>
      <c r="AI11" s="21">
        <v>0.20227305518718389</v>
      </c>
      <c r="AJ11" s="21">
        <v>0.14710562066964911</v>
      </c>
      <c r="AK11" s="21">
        <v>0.23690198095119119</v>
      </c>
      <c r="AL11" s="21">
        <v>0.27559108243360331</v>
      </c>
      <c r="AM11" s="21">
        <v>0.25341034989287547</v>
      </c>
      <c r="AO11" s="21">
        <v>0.22184736277027839</v>
      </c>
      <c r="AP11" s="21">
        <v>0.25347144026774138</v>
      </c>
      <c r="AQ11" s="21">
        <v>0.24532223163465119</v>
      </c>
      <c r="AR11" s="21">
        <v>0.20169469994771669</v>
      </c>
      <c r="AS11" s="21">
        <v>0.1373538947294308</v>
      </c>
      <c r="AT11" s="21">
        <v>0.27902154150915898</v>
      </c>
      <c r="AU11" s="21">
        <v>0.24233595732583829</v>
      </c>
      <c r="AV11" s="21">
        <v>0.30892440410190969</v>
      </c>
      <c r="AW11" s="21">
        <v>0.20650578247355439</v>
      </c>
    </row>
    <row r="12" spans="2:51" ht="19" customHeight="1" x14ac:dyDescent="0.35">
      <c r="B12" s="24" t="s">
        <v>112</v>
      </c>
      <c r="C12" s="21">
        <v>8.1436326387981595E-2</v>
      </c>
      <c r="D12" s="21">
        <v>9.2507737613252997E-2</v>
      </c>
      <c r="E12" s="21">
        <v>7.0371863942633797E-2</v>
      </c>
      <c r="G12" s="21">
        <v>7.4899316919329953E-2</v>
      </c>
      <c r="H12" s="21">
        <v>0.1074466178957665</v>
      </c>
      <c r="I12" s="21">
        <v>7.4933165070934338E-2</v>
      </c>
      <c r="J12" s="21">
        <v>5.376867763453138E-2</v>
      </c>
      <c r="K12" s="21">
        <v>8.709878598862851E-2</v>
      </c>
      <c r="L12" s="21">
        <v>8.8485450768900686E-2</v>
      </c>
      <c r="N12" s="21">
        <v>7.2934059712401897E-2</v>
      </c>
      <c r="O12" s="21">
        <v>6.5166217509094806E-2</v>
      </c>
      <c r="P12" s="21">
        <v>4.7206616313320279E-2</v>
      </c>
      <c r="Q12" s="21">
        <v>9.9991418910748295E-2</v>
      </c>
      <c r="R12" s="21">
        <v>6.9201631710829298E-2</v>
      </c>
      <c r="S12" s="21">
        <v>5.8950387504206413E-2</v>
      </c>
      <c r="T12" s="21">
        <v>0.11168793647378709</v>
      </c>
      <c r="U12" s="21">
        <v>9.3587725153435927E-2</v>
      </c>
      <c r="V12" s="21">
        <v>9.9144351618234872E-2</v>
      </c>
      <c r="W12" s="21">
        <v>8.7844169591567961E-2</v>
      </c>
      <c r="X12" s="21">
        <v>8.8152879627968209E-2</v>
      </c>
      <c r="Y12" s="21">
        <v>6.2486998890861269E-2</v>
      </c>
      <c r="AA12" s="21">
        <v>9.7916250798497556E-2</v>
      </c>
      <c r="AB12" s="21">
        <v>7.8194465483943071E-2</v>
      </c>
      <c r="AC12" s="21">
        <v>6.8681492783428028E-2</v>
      </c>
      <c r="AD12" s="21">
        <v>7.8817631996349835E-2</v>
      </c>
      <c r="AF12" s="21">
        <v>0.1010387009639024</v>
      </c>
      <c r="AG12" s="21">
        <v>7.246281786863179E-2</v>
      </c>
      <c r="AH12" s="21">
        <v>9.7037336527211873E-2</v>
      </c>
      <c r="AI12" s="21">
        <v>8.8013499826663913E-2</v>
      </c>
      <c r="AJ12" s="21">
        <v>6.4280447827112924E-2</v>
      </c>
      <c r="AK12" s="21">
        <v>0.10038305722960129</v>
      </c>
      <c r="AL12" s="21">
        <v>9.8608365809215989E-2</v>
      </c>
      <c r="AM12" s="21">
        <v>7.5377534209279479E-2</v>
      </c>
      <c r="AO12" s="21">
        <v>0.1140923408670269</v>
      </c>
      <c r="AP12" s="21">
        <v>7.4735787540019083E-2</v>
      </c>
      <c r="AQ12" s="21">
        <v>9.9625786568404873E-2</v>
      </c>
      <c r="AR12" s="21">
        <v>6.6577347899807127E-2</v>
      </c>
      <c r="AS12" s="21">
        <v>4.7596338740676251E-2</v>
      </c>
      <c r="AT12" s="21">
        <v>0.1038543898254843</v>
      </c>
      <c r="AU12" s="21">
        <v>9.6838865698882656E-2</v>
      </c>
      <c r="AV12" s="21">
        <v>7.9039807725389932E-2</v>
      </c>
      <c r="AW12" s="21">
        <v>0.1103463434212264</v>
      </c>
    </row>
    <row r="13" spans="2:51" ht="19" customHeight="1" x14ac:dyDescent="0.35">
      <c r="B13" s="24" t="s">
        <v>113</v>
      </c>
      <c r="C13" s="21">
        <v>4.6042894231060012E-2</v>
      </c>
      <c r="D13" s="21">
        <v>5.2261488371000177E-2</v>
      </c>
      <c r="E13" s="21">
        <v>4.0243816994649843E-2</v>
      </c>
      <c r="G13" s="21">
        <v>5.5422288604721731E-2</v>
      </c>
      <c r="H13" s="21">
        <v>3.9936029834134558E-2</v>
      </c>
      <c r="I13" s="21">
        <v>3.9763164302818531E-2</v>
      </c>
      <c r="J13" s="21">
        <v>4.3946116669153837E-2</v>
      </c>
      <c r="K13" s="21">
        <v>3.9605994193130073E-2</v>
      </c>
      <c r="L13" s="21">
        <v>5.5891750402729208E-2</v>
      </c>
      <c r="N13" s="21">
        <v>7.752143845652211E-2</v>
      </c>
      <c r="O13" s="21">
        <v>1.448066915897302E-2</v>
      </c>
      <c r="P13" s="21">
        <v>3.8916826378066843E-2</v>
      </c>
      <c r="Q13" s="21">
        <v>3.706910105704983E-2</v>
      </c>
      <c r="R13" s="21">
        <v>2.8088061380305882E-2</v>
      </c>
      <c r="S13" s="21">
        <v>3.9189154574815838E-2</v>
      </c>
      <c r="T13" s="21">
        <v>5.5524367413541831E-2</v>
      </c>
      <c r="U13" s="21">
        <v>5.9463841304821137E-2</v>
      </c>
      <c r="V13" s="21">
        <v>5.1153057380727063E-2</v>
      </c>
      <c r="W13" s="21">
        <v>4.9092492074399002E-2</v>
      </c>
      <c r="X13" s="21">
        <v>6.2116009547642008E-2</v>
      </c>
      <c r="Y13" s="21">
        <v>1.361279224625167E-2</v>
      </c>
      <c r="AA13" s="21">
        <v>4.7064276215065023E-2</v>
      </c>
      <c r="AB13" s="21">
        <v>2.941975715546747E-2</v>
      </c>
      <c r="AC13" s="21">
        <v>6.2274650485485902E-2</v>
      </c>
      <c r="AD13" s="21">
        <v>4.7375537471937519E-2</v>
      </c>
      <c r="AF13" s="21">
        <v>5.5556652877503401E-2</v>
      </c>
      <c r="AG13" s="21">
        <v>3.2869489010872631E-2</v>
      </c>
      <c r="AH13" s="21">
        <v>8.2822366428943542E-2</v>
      </c>
      <c r="AI13" s="21">
        <v>3.1452498407850013E-2</v>
      </c>
      <c r="AJ13" s="21">
        <v>9.125882864932959E-2</v>
      </c>
      <c r="AK13" s="21">
        <v>3.5372124028062071E-2</v>
      </c>
      <c r="AL13" s="21">
        <v>1.66262432946442E-2</v>
      </c>
      <c r="AM13" s="21">
        <v>2.648544070004473E-2</v>
      </c>
      <c r="AO13" s="21">
        <v>4.9367613440779549E-2</v>
      </c>
      <c r="AP13" s="21">
        <v>3.5069705622688817E-2</v>
      </c>
      <c r="AQ13" s="21">
        <v>5.9621540300569133E-2</v>
      </c>
      <c r="AR13" s="21">
        <v>4.4403908626663713E-2</v>
      </c>
      <c r="AS13" s="21">
        <v>8.1431955190463659E-2</v>
      </c>
      <c r="AT13" s="21">
        <v>5.3882358508580377E-2</v>
      </c>
      <c r="AU13" s="21">
        <v>2.061380846080603E-2</v>
      </c>
      <c r="AV13" s="21">
        <v>2.315388774433674E-2</v>
      </c>
      <c r="AW13" s="21">
        <v>1.517725833362499E-2</v>
      </c>
    </row>
    <row r="14" spans="2:51" ht="19" customHeight="1" x14ac:dyDescent="0.35">
      <c r="B14" s="24" t="s">
        <v>114</v>
      </c>
      <c r="C14" s="21">
        <v>3.8222059018545723E-2</v>
      </c>
      <c r="D14" s="21">
        <v>2.6130773976545889E-2</v>
      </c>
      <c r="E14" s="21">
        <v>4.9560234915494307E-2</v>
      </c>
      <c r="G14" s="21">
        <v>5.084654065037323E-2</v>
      </c>
      <c r="H14" s="21">
        <v>3.7587195843487457E-2</v>
      </c>
      <c r="I14" s="21">
        <v>5.1611161759655133E-2</v>
      </c>
      <c r="J14" s="21">
        <v>3.4798332733070703E-2</v>
      </c>
      <c r="K14" s="21">
        <v>3.5774092424199537E-2</v>
      </c>
      <c r="L14" s="21">
        <v>2.4037327491685519E-2</v>
      </c>
      <c r="N14" s="21">
        <v>3.3538299642556203E-2</v>
      </c>
      <c r="O14" s="21">
        <v>1.636766576237194E-2</v>
      </c>
      <c r="P14" s="21">
        <v>2.352043094700295E-2</v>
      </c>
      <c r="Q14" s="21">
        <v>8.294939585400353E-2</v>
      </c>
      <c r="R14" s="21">
        <v>2.573929955043578E-2</v>
      </c>
      <c r="S14" s="21">
        <v>1.8873146994258769E-2</v>
      </c>
      <c r="T14" s="21">
        <v>7.271778680688136E-2</v>
      </c>
      <c r="U14" s="21">
        <v>9.7544122653879753E-2</v>
      </c>
      <c r="V14" s="21">
        <v>1.424291978293743E-2</v>
      </c>
      <c r="W14" s="21">
        <v>1.9734169177033981E-2</v>
      </c>
      <c r="X14" s="21">
        <v>4.9308267667572708E-2</v>
      </c>
      <c r="Y14" s="21">
        <v>3.8909809535529437E-2</v>
      </c>
      <c r="AA14" s="21">
        <v>2.301982383017533E-2</v>
      </c>
      <c r="AB14" s="21">
        <v>3.2073449161573182E-2</v>
      </c>
      <c r="AC14" s="21">
        <v>3.5732460736528388E-2</v>
      </c>
      <c r="AD14" s="21">
        <v>6.2674018991823996E-2</v>
      </c>
      <c r="AF14" s="21">
        <v>1.5608267529098959E-2</v>
      </c>
      <c r="AG14" s="21">
        <v>2.666435586357558E-2</v>
      </c>
      <c r="AH14" s="21">
        <v>7.4882598777459954E-3</v>
      </c>
      <c r="AI14" s="21">
        <v>2.5428197590529111E-2</v>
      </c>
      <c r="AJ14" s="21">
        <v>1.222134839560418E-2</v>
      </c>
      <c r="AK14" s="21">
        <v>3.4937803502741067E-2</v>
      </c>
      <c r="AL14" s="21">
        <v>0.2835755885104973</v>
      </c>
      <c r="AM14" s="21">
        <v>7.6319049718079832E-2</v>
      </c>
      <c r="AO14" s="21">
        <v>9.873688932826221E-3</v>
      </c>
      <c r="AP14" s="21">
        <v>2.181577925609136E-2</v>
      </c>
      <c r="AQ14" s="21">
        <v>6.4087149850962756E-3</v>
      </c>
      <c r="AR14" s="21">
        <v>5.2384816675866523E-2</v>
      </c>
      <c r="AS14" s="21">
        <v>2.450459618965898E-2</v>
      </c>
      <c r="AT14" s="21">
        <v>4.8583439514384152E-2</v>
      </c>
      <c r="AU14" s="21">
        <v>0.14455086189551761</v>
      </c>
      <c r="AV14" s="21">
        <v>0.107494846732908</v>
      </c>
      <c r="AW14" s="21">
        <v>7.9585227807140134E-3</v>
      </c>
    </row>
    <row r="16" spans="2:51" x14ac:dyDescent="0.35">
      <c r="B16" t="s">
        <v>192</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116</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109</v>
      </c>
      <c r="C9" s="21">
        <v>0.4089426049283803</v>
      </c>
      <c r="D9" s="21">
        <v>0.39168278524242578</v>
      </c>
      <c r="E9" s="21">
        <v>0.42446355329304941</v>
      </c>
      <c r="G9" s="21">
        <v>0.49948953550999159</v>
      </c>
      <c r="H9" s="21">
        <v>0.39291875080636202</v>
      </c>
      <c r="I9" s="21">
        <v>0.45317097433501657</v>
      </c>
      <c r="J9" s="21">
        <v>0.40429021619183941</v>
      </c>
      <c r="K9" s="21">
        <v>0.44193972218261202</v>
      </c>
      <c r="L9" s="21">
        <v>0.3084628094869436</v>
      </c>
      <c r="N9" s="21">
        <v>0.2378308316015415</v>
      </c>
      <c r="O9" s="21">
        <v>0.37327485629515622</v>
      </c>
      <c r="P9" s="21">
        <v>0.31323571020838392</v>
      </c>
      <c r="Q9" s="21">
        <v>0.50694969290090186</v>
      </c>
      <c r="R9" s="21">
        <v>0.4797137971617037</v>
      </c>
      <c r="S9" s="21">
        <v>0.46716607117435938</v>
      </c>
      <c r="T9" s="21">
        <v>0.41246882077818853</v>
      </c>
      <c r="U9" s="21">
        <v>0.44506693792967372</v>
      </c>
      <c r="V9" s="21">
        <v>0.40448851862400442</v>
      </c>
      <c r="W9" s="21">
        <v>0.36389769596160809</v>
      </c>
      <c r="X9" s="21">
        <v>0.44227455745629207</v>
      </c>
      <c r="Y9" s="21">
        <v>0.46648052573396259</v>
      </c>
      <c r="AA9" s="21">
        <v>0.38467873137138608</v>
      </c>
      <c r="AB9" s="21">
        <v>0.40429827027086729</v>
      </c>
      <c r="AC9" s="21">
        <v>0.4111939112510275</v>
      </c>
      <c r="AD9" s="21">
        <v>0.43729805778212599</v>
      </c>
      <c r="AF9" s="21">
        <v>0.33774825075926679</v>
      </c>
      <c r="AG9" s="21">
        <v>0.46808075536409899</v>
      </c>
      <c r="AH9" s="21">
        <v>0.34907482694952202</v>
      </c>
      <c r="AI9" s="21">
        <v>0.49147125977868722</v>
      </c>
      <c r="AJ9" s="21">
        <v>0.31820200706224783</v>
      </c>
      <c r="AK9" s="21">
        <v>0.19715931449316901</v>
      </c>
      <c r="AL9" s="21">
        <v>0.37612177585325163</v>
      </c>
      <c r="AM9" s="21">
        <v>0.46766658905271419</v>
      </c>
      <c r="AO9" s="21">
        <v>0.35969701341073268</v>
      </c>
      <c r="AP9" s="21">
        <v>0.49383101949449892</v>
      </c>
      <c r="AQ9" s="21">
        <v>0.36399920082866521</v>
      </c>
      <c r="AR9" s="21">
        <v>0.54706626739047448</v>
      </c>
      <c r="AS9" s="21">
        <v>0.35004266643940612</v>
      </c>
      <c r="AT9" s="21">
        <v>0.28878861104119202</v>
      </c>
      <c r="AU9" s="21">
        <v>0.40710970287593279</v>
      </c>
      <c r="AV9" s="21">
        <v>0.35932615337521939</v>
      </c>
      <c r="AW9" s="21">
        <v>0.31750355904804489</v>
      </c>
    </row>
    <row r="10" spans="2:51" ht="19" customHeight="1" x14ac:dyDescent="0.35">
      <c r="B10" s="24" t="s">
        <v>110</v>
      </c>
      <c r="C10" s="21">
        <v>0.27770554666147318</v>
      </c>
      <c r="D10" s="21">
        <v>0.26510867094783552</v>
      </c>
      <c r="E10" s="21">
        <v>0.2901742335657127</v>
      </c>
      <c r="G10" s="21">
        <v>0.18878766444770631</v>
      </c>
      <c r="H10" s="21">
        <v>0.30644214886019422</v>
      </c>
      <c r="I10" s="21">
        <v>0.2318011909553403</v>
      </c>
      <c r="J10" s="21">
        <v>0.3012547122940179</v>
      </c>
      <c r="K10" s="21">
        <v>0.25304017148971181</v>
      </c>
      <c r="L10" s="21">
        <v>0.3472657899721015</v>
      </c>
      <c r="N10" s="21">
        <v>0.26876265201352711</v>
      </c>
      <c r="O10" s="21">
        <v>0.3389839874018668</v>
      </c>
      <c r="P10" s="21">
        <v>0.26364176781764598</v>
      </c>
      <c r="Q10" s="21">
        <v>0.2150339261931761</v>
      </c>
      <c r="R10" s="21">
        <v>0.31465314999611399</v>
      </c>
      <c r="S10" s="21">
        <v>0.30279400909602661</v>
      </c>
      <c r="T10" s="21">
        <v>0.27236703663296308</v>
      </c>
      <c r="U10" s="21">
        <v>0.27328274896163779</v>
      </c>
      <c r="V10" s="21">
        <v>0.27151339646011158</v>
      </c>
      <c r="W10" s="21">
        <v>0.26916490969901252</v>
      </c>
      <c r="X10" s="21">
        <v>0.27763426627046361</v>
      </c>
      <c r="Y10" s="21">
        <v>0.26493844278351009</v>
      </c>
      <c r="AA10" s="21">
        <v>0.30761644848546421</v>
      </c>
      <c r="AB10" s="21">
        <v>0.31778727830463172</v>
      </c>
      <c r="AC10" s="21">
        <v>0.2467685942509755</v>
      </c>
      <c r="AD10" s="21">
        <v>0.2312196524607156</v>
      </c>
      <c r="AF10" s="21">
        <v>0.31204823915055291</v>
      </c>
      <c r="AG10" s="21">
        <v>0.29479146317784383</v>
      </c>
      <c r="AH10" s="21">
        <v>0.35949855170211559</v>
      </c>
      <c r="AI10" s="21">
        <v>0.25343121694304488</v>
      </c>
      <c r="AJ10" s="21">
        <v>0.29242625702606118</v>
      </c>
      <c r="AK10" s="21">
        <v>0.315873094757605</v>
      </c>
      <c r="AL10" s="21">
        <v>0.1551556017199823</v>
      </c>
      <c r="AM10" s="21">
        <v>0.1990297711685195</v>
      </c>
      <c r="AO10" s="21">
        <v>0.29921654652568569</v>
      </c>
      <c r="AP10" s="21">
        <v>0.27565030915386102</v>
      </c>
      <c r="AQ10" s="21">
        <v>0.37485451058084512</v>
      </c>
      <c r="AR10" s="21">
        <v>0.20281715336861789</v>
      </c>
      <c r="AS10" s="21">
        <v>0.29849568390257919</v>
      </c>
      <c r="AT10" s="21">
        <v>0.26275612125341408</v>
      </c>
      <c r="AU10" s="21">
        <v>0.19481045575253361</v>
      </c>
      <c r="AV10" s="21">
        <v>0.26907519720707163</v>
      </c>
      <c r="AW10" s="21">
        <v>0.29646214393007908</v>
      </c>
    </row>
    <row r="11" spans="2:51" ht="32" customHeight="1" x14ac:dyDescent="0.35">
      <c r="B11" s="24" t="s">
        <v>111</v>
      </c>
      <c r="C11" s="21">
        <v>0.21179703993184629</v>
      </c>
      <c r="D11" s="21">
        <v>0.23268432662668859</v>
      </c>
      <c r="E11" s="21">
        <v>0.19265684977230249</v>
      </c>
      <c r="G11" s="21">
        <v>0.16632242859534829</v>
      </c>
      <c r="H11" s="21">
        <v>0.22184523733520181</v>
      </c>
      <c r="I11" s="21">
        <v>0.19828880755359851</v>
      </c>
      <c r="J11" s="21">
        <v>0.1975347548636619</v>
      </c>
      <c r="K11" s="21">
        <v>0.20810094892055719</v>
      </c>
      <c r="L11" s="21">
        <v>0.2584728179697991</v>
      </c>
      <c r="N11" s="21">
        <v>0.29927721566870358</v>
      </c>
      <c r="O11" s="21">
        <v>0.19519585555236749</v>
      </c>
      <c r="P11" s="21">
        <v>0.31225632421392657</v>
      </c>
      <c r="Q11" s="21">
        <v>0.15818182668750341</v>
      </c>
      <c r="R11" s="21">
        <v>0.14914929236137561</v>
      </c>
      <c r="S11" s="21">
        <v>0.12575296900870939</v>
      </c>
      <c r="T11" s="21">
        <v>0.24203265580769759</v>
      </c>
      <c r="U11" s="21">
        <v>0.1685451893318595</v>
      </c>
      <c r="V11" s="21">
        <v>0.2253613799013155</v>
      </c>
      <c r="W11" s="21">
        <v>0.25029030082317488</v>
      </c>
      <c r="X11" s="21">
        <v>0.19298749025472689</v>
      </c>
      <c r="Y11" s="21">
        <v>0.21097577183943869</v>
      </c>
      <c r="AA11" s="21">
        <v>0.21400187185875591</v>
      </c>
      <c r="AB11" s="21">
        <v>0.1960753466980949</v>
      </c>
      <c r="AC11" s="21">
        <v>0.2345971251536427</v>
      </c>
      <c r="AD11" s="21">
        <v>0.20720024674510379</v>
      </c>
      <c r="AF11" s="21">
        <v>0.23473064524639789</v>
      </c>
      <c r="AG11" s="21">
        <v>0.17926266640286739</v>
      </c>
      <c r="AH11" s="21">
        <v>0.2390019730133332</v>
      </c>
      <c r="AI11" s="21">
        <v>0.15887110819746719</v>
      </c>
      <c r="AJ11" s="21">
        <v>0.26298023531602138</v>
      </c>
      <c r="AK11" s="21">
        <v>0.26988463092142828</v>
      </c>
      <c r="AL11" s="21">
        <v>0.20738449849594209</v>
      </c>
      <c r="AM11" s="21">
        <v>0.21242444579161601</v>
      </c>
      <c r="AO11" s="21">
        <v>0.23769122034180351</v>
      </c>
      <c r="AP11" s="21">
        <v>0.1808161437243902</v>
      </c>
      <c r="AQ11" s="21">
        <v>0.2171492538913114</v>
      </c>
      <c r="AR11" s="21">
        <v>0.1405901404008954</v>
      </c>
      <c r="AS11" s="21">
        <v>0.24133374273591221</v>
      </c>
      <c r="AT11" s="21">
        <v>0.20891391840894441</v>
      </c>
      <c r="AU11" s="21">
        <v>0.19633294879349081</v>
      </c>
      <c r="AV11" s="21">
        <v>0.23721290862618991</v>
      </c>
      <c r="AW11" s="21">
        <v>0.28010374521591919</v>
      </c>
    </row>
    <row r="12" spans="2:51" ht="19" customHeight="1" x14ac:dyDescent="0.35">
      <c r="B12" s="24" t="s">
        <v>112</v>
      </c>
      <c r="C12" s="21">
        <v>4.4680462213893907E-2</v>
      </c>
      <c r="D12" s="21">
        <v>4.7609629797208397E-2</v>
      </c>
      <c r="E12" s="21">
        <v>4.2084897183429663E-2</v>
      </c>
      <c r="G12" s="21">
        <v>5.9675958349501637E-2</v>
      </c>
      <c r="H12" s="21">
        <v>3.8018946222230968E-2</v>
      </c>
      <c r="I12" s="21">
        <v>4.9917268579211353E-2</v>
      </c>
      <c r="J12" s="21">
        <v>5.3534181074696971E-2</v>
      </c>
      <c r="K12" s="21">
        <v>2.5004500676950089E-2</v>
      </c>
      <c r="L12" s="21">
        <v>4.1953864029554477E-2</v>
      </c>
      <c r="N12" s="21">
        <v>4.5005193913468022E-2</v>
      </c>
      <c r="O12" s="21">
        <v>3.0154328501867968E-2</v>
      </c>
      <c r="P12" s="21">
        <v>5.8255866484548398E-2</v>
      </c>
      <c r="Q12" s="21">
        <v>4.7990515595524412E-2</v>
      </c>
      <c r="R12" s="21">
        <v>3.4023373346872422E-2</v>
      </c>
      <c r="S12" s="21">
        <v>6.2220167815233381E-2</v>
      </c>
      <c r="T12" s="21">
        <v>2.7261277576773352E-2</v>
      </c>
      <c r="U12" s="21">
        <v>5.8207212741328188E-2</v>
      </c>
      <c r="V12" s="21">
        <v>4.586775025145709E-2</v>
      </c>
      <c r="W12" s="21">
        <v>4.8126111612037517E-2</v>
      </c>
      <c r="X12" s="21">
        <v>4.3851382085098561E-2</v>
      </c>
      <c r="Y12" s="21">
        <v>3.1512255434883223E-2</v>
      </c>
      <c r="AA12" s="21">
        <v>4.7200223609473083E-2</v>
      </c>
      <c r="AB12" s="21">
        <v>4.0689492879804202E-2</v>
      </c>
      <c r="AC12" s="21">
        <v>3.3405432411906799E-2</v>
      </c>
      <c r="AD12" s="21">
        <v>5.6351884731972682E-2</v>
      </c>
      <c r="AF12" s="21">
        <v>6.198331464692259E-2</v>
      </c>
      <c r="AG12" s="21">
        <v>2.9880039616454902E-2</v>
      </c>
      <c r="AH12" s="21">
        <v>4.4613770199747563E-2</v>
      </c>
      <c r="AI12" s="21">
        <v>6.3064880841304238E-2</v>
      </c>
      <c r="AJ12" s="21">
        <v>5.0313769099159883E-2</v>
      </c>
      <c r="AK12" s="21">
        <v>3.2379090663254888E-2</v>
      </c>
      <c r="AL12" s="21">
        <v>6.5804299917157374E-2</v>
      </c>
      <c r="AM12" s="21">
        <v>4.00092955675466E-2</v>
      </c>
      <c r="AO12" s="21">
        <v>4.9494972569358003E-2</v>
      </c>
      <c r="AP12" s="21">
        <v>3.2588516262208149E-2</v>
      </c>
      <c r="AQ12" s="21">
        <v>2.9450304985019791E-2</v>
      </c>
      <c r="AR12" s="21">
        <v>5.6483832090401441E-2</v>
      </c>
      <c r="AS12" s="21">
        <v>4.2690471904808742E-2</v>
      </c>
      <c r="AT12" s="21">
        <v>5.0295821460709517E-2</v>
      </c>
      <c r="AU12" s="21">
        <v>5.1223342288645279E-2</v>
      </c>
      <c r="AV12" s="21">
        <v>4.5283723754660409E-2</v>
      </c>
      <c r="AW12" s="21">
        <v>7.408360577579029E-2</v>
      </c>
    </row>
    <row r="13" spans="2:51" ht="19" customHeight="1" x14ac:dyDescent="0.35">
      <c r="B13" s="24" t="s">
        <v>113</v>
      </c>
      <c r="C13" s="21">
        <v>2.6899256628523181E-2</v>
      </c>
      <c r="D13" s="21">
        <v>3.2426790024668153E-2</v>
      </c>
      <c r="E13" s="21">
        <v>2.1661654047006571E-2</v>
      </c>
      <c r="G13" s="21">
        <v>4.8472465405754471E-2</v>
      </c>
      <c r="H13" s="21">
        <v>1.7572439708865621E-2</v>
      </c>
      <c r="I13" s="21">
        <v>2.551290174115603E-2</v>
      </c>
      <c r="J13" s="21">
        <v>1.985254640468059E-2</v>
      </c>
      <c r="K13" s="21">
        <v>2.2142695121863259E-2</v>
      </c>
      <c r="L13" s="21">
        <v>3.0283225516591131E-2</v>
      </c>
      <c r="N13" s="21">
        <v>6.9638621021324121E-2</v>
      </c>
      <c r="O13" s="21">
        <v>1.448066915897302E-2</v>
      </c>
      <c r="P13" s="21">
        <v>1.8323721336111379E-2</v>
      </c>
      <c r="Q13" s="21">
        <v>4.8663114027436387E-2</v>
      </c>
      <c r="R13" s="21">
        <v>9.5427008777745782E-3</v>
      </c>
      <c r="S13" s="21">
        <v>1.801699514325681E-2</v>
      </c>
      <c r="T13" s="21">
        <v>0</v>
      </c>
      <c r="U13" s="21">
        <v>1.6961223413501061E-2</v>
      </c>
      <c r="V13" s="21">
        <v>3.8741342854982222E-2</v>
      </c>
      <c r="W13" s="21">
        <v>4.0900951893577987E-2</v>
      </c>
      <c r="X13" s="21">
        <v>2.5244026780678878E-2</v>
      </c>
      <c r="Y13" s="21">
        <v>6.1934518466001953E-3</v>
      </c>
      <c r="AA13" s="21">
        <v>2.6979371279183061E-2</v>
      </c>
      <c r="AB13" s="21">
        <v>2.0683516067562229E-2</v>
      </c>
      <c r="AC13" s="21">
        <v>4.3962401845056898E-2</v>
      </c>
      <c r="AD13" s="21">
        <v>1.74741507314424E-2</v>
      </c>
      <c r="AF13" s="21">
        <v>4.1845972803419028E-2</v>
      </c>
      <c r="AG13" s="21">
        <v>1.301243093119581E-2</v>
      </c>
      <c r="AH13" s="21">
        <v>0</v>
      </c>
      <c r="AI13" s="21">
        <v>1.9882932625655301E-2</v>
      </c>
      <c r="AJ13" s="21">
        <v>5.9772860671635633E-2</v>
      </c>
      <c r="AK13" s="21">
        <v>0.1186669564957263</v>
      </c>
      <c r="AL13" s="21">
        <v>1.6338313708305088E-2</v>
      </c>
      <c r="AM13" s="21">
        <v>1.2668261798085849E-2</v>
      </c>
      <c r="AO13" s="21">
        <v>4.390434043368209E-2</v>
      </c>
      <c r="AP13" s="21">
        <v>6.2537499362342068E-3</v>
      </c>
      <c r="AQ13" s="21">
        <v>7.3930175469672987E-3</v>
      </c>
      <c r="AR13" s="21">
        <v>2.7909889062821689E-2</v>
      </c>
      <c r="AS13" s="21">
        <v>4.6337644765643053E-2</v>
      </c>
      <c r="AT13" s="21">
        <v>0.1069750805315543</v>
      </c>
      <c r="AU13" s="21">
        <v>2.0854137744539269E-2</v>
      </c>
      <c r="AV13" s="21">
        <v>1.2145883042226699E-2</v>
      </c>
      <c r="AW13" s="21">
        <v>1.6003297508647329E-2</v>
      </c>
    </row>
    <row r="14" spans="2:51" ht="19" customHeight="1" x14ac:dyDescent="0.35">
      <c r="B14" s="24" t="s">
        <v>114</v>
      </c>
      <c r="C14" s="21">
        <v>2.997508963588302E-2</v>
      </c>
      <c r="D14" s="21">
        <v>3.0487797361173581E-2</v>
      </c>
      <c r="E14" s="21">
        <v>2.8958812138499272E-2</v>
      </c>
      <c r="G14" s="21">
        <v>3.7251947691697707E-2</v>
      </c>
      <c r="H14" s="21">
        <v>2.3202477067145549E-2</v>
      </c>
      <c r="I14" s="21">
        <v>4.1308856835677227E-2</v>
      </c>
      <c r="J14" s="21">
        <v>2.353358917110341E-2</v>
      </c>
      <c r="K14" s="21">
        <v>4.977196160830575E-2</v>
      </c>
      <c r="L14" s="21">
        <v>1.356149302501029E-2</v>
      </c>
      <c r="N14" s="21">
        <v>7.9485485781435647E-2</v>
      </c>
      <c r="O14" s="21">
        <v>4.7910303089768562E-2</v>
      </c>
      <c r="P14" s="21">
        <v>3.4286609939383657E-2</v>
      </c>
      <c r="Q14" s="21">
        <v>2.3180924595457741E-2</v>
      </c>
      <c r="R14" s="21">
        <v>1.291768625615982E-2</v>
      </c>
      <c r="S14" s="21">
        <v>2.404978776241468E-2</v>
      </c>
      <c r="T14" s="21">
        <v>4.5870209204377517E-2</v>
      </c>
      <c r="U14" s="21">
        <v>3.793668762199965E-2</v>
      </c>
      <c r="V14" s="21">
        <v>1.4027611908129111E-2</v>
      </c>
      <c r="W14" s="21">
        <v>2.7620030010588829E-2</v>
      </c>
      <c r="X14" s="21">
        <v>1.8008277152739879E-2</v>
      </c>
      <c r="Y14" s="21">
        <v>1.9899552361605049E-2</v>
      </c>
      <c r="AA14" s="21">
        <v>1.9523353395737689E-2</v>
      </c>
      <c r="AB14" s="21">
        <v>2.0466095779039621E-2</v>
      </c>
      <c r="AC14" s="21">
        <v>3.0072535087390471E-2</v>
      </c>
      <c r="AD14" s="21">
        <v>5.0456007548639471E-2</v>
      </c>
      <c r="AF14" s="21">
        <v>1.164357739344069E-2</v>
      </c>
      <c r="AG14" s="21">
        <v>1.497264450753895E-2</v>
      </c>
      <c r="AH14" s="21">
        <v>7.8108781352817496E-3</v>
      </c>
      <c r="AI14" s="21">
        <v>1.3278601613840939E-2</v>
      </c>
      <c r="AJ14" s="21">
        <v>1.630487082487414E-2</v>
      </c>
      <c r="AK14" s="21">
        <v>6.6036912668816353E-2</v>
      </c>
      <c r="AL14" s="21">
        <v>0.17919551030536141</v>
      </c>
      <c r="AM14" s="21">
        <v>6.8201636621517722E-2</v>
      </c>
      <c r="AO14" s="21">
        <v>9.9959067187379517E-3</v>
      </c>
      <c r="AP14" s="21">
        <v>1.086026142880751E-2</v>
      </c>
      <c r="AQ14" s="21">
        <v>7.153712167191165E-3</v>
      </c>
      <c r="AR14" s="21">
        <v>2.5132717686789031E-2</v>
      </c>
      <c r="AS14" s="21">
        <v>2.1099790251650569E-2</v>
      </c>
      <c r="AT14" s="21">
        <v>8.2270447304185562E-2</v>
      </c>
      <c r="AU14" s="21">
        <v>0.12966941254485839</v>
      </c>
      <c r="AV14" s="21">
        <v>7.6956133994631998E-2</v>
      </c>
      <c r="AW14" s="21">
        <v>1.5843648521518979E-2</v>
      </c>
    </row>
    <row r="16" spans="2:51" x14ac:dyDescent="0.35">
      <c r="B16" t="s">
        <v>192</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117</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109</v>
      </c>
      <c r="C9" s="21">
        <v>0.30655170092415851</v>
      </c>
      <c r="D9" s="21">
        <v>0.37491518342230901</v>
      </c>
      <c r="E9" s="21">
        <v>0.24003170040580479</v>
      </c>
      <c r="G9" s="21">
        <v>0.16270716821480369</v>
      </c>
      <c r="H9" s="21">
        <v>0.2053877670708803</v>
      </c>
      <c r="I9" s="21">
        <v>0.28567956255156202</v>
      </c>
      <c r="J9" s="21">
        <v>0.32389300965904438</v>
      </c>
      <c r="K9" s="21">
        <v>0.36121054157120408</v>
      </c>
      <c r="L9" s="21">
        <v>0.44974559937444092</v>
      </c>
      <c r="N9" s="21">
        <v>0.3222008841280074</v>
      </c>
      <c r="O9" s="21">
        <v>0.319290736969497</v>
      </c>
      <c r="P9" s="21">
        <v>0.27785632305706659</v>
      </c>
      <c r="Q9" s="21">
        <v>0.31517370986129167</v>
      </c>
      <c r="R9" s="21">
        <v>0.34762103058836302</v>
      </c>
      <c r="S9" s="21">
        <v>0.35381687712880322</v>
      </c>
      <c r="T9" s="21">
        <v>0.24889082048356939</v>
      </c>
      <c r="U9" s="21">
        <v>0.29862307114224851</v>
      </c>
      <c r="V9" s="21">
        <v>0.27361129298480852</v>
      </c>
      <c r="W9" s="21">
        <v>0.32048953765416149</v>
      </c>
      <c r="X9" s="21">
        <v>0.32832926371446752</v>
      </c>
      <c r="Y9" s="21">
        <v>0.27100478538483819</v>
      </c>
      <c r="AA9" s="21">
        <v>0.31456833645896848</v>
      </c>
      <c r="AB9" s="21">
        <v>0.3111737431844927</v>
      </c>
      <c r="AC9" s="21">
        <v>0.3193328233214453</v>
      </c>
      <c r="AD9" s="21">
        <v>0.28401531598427732</v>
      </c>
      <c r="AF9" s="21">
        <v>0.44025913302848602</v>
      </c>
      <c r="AG9" s="21">
        <v>0.29344064959746219</v>
      </c>
      <c r="AH9" s="21">
        <v>0.24662602252679941</v>
      </c>
      <c r="AI9" s="21">
        <v>0.12828028836858821</v>
      </c>
      <c r="AJ9" s="21">
        <v>0.46004202805909777</v>
      </c>
      <c r="AK9" s="21">
        <v>0.23602704505545349</v>
      </c>
      <c r="AL9" s="21">
        <v>0.15838053732922949</v>
      </c>
      <c r="AM9" s="21">
        <v>0.22721247362941999</v>
      </c>
      <c r="AO9" s="21">
        <v>0.4308355890783796</v>
      </c>
      <c r="AP9" s="21">
        <v>0.25474763093341068</v>
      </c>
      <c r="AQ9" s="21">
        <v>0.26583097849222198</v>
      </c>
      <c r="AR9" s="21">
        <v>9.0548342863560227E-2</v>
      </c>
      <c r="AS9" s="21">
        <v>0.47489031943825111</v>
      </c>
      <c r="AT9" s="21">
        <v>0.24431372832697129</v>
      </c>
      <c r="AU9" s="21">
        <v>0.19490286331510809</v>
      </c>
      <c r="AV9" s="21">
        <v>0.2494199611608923</v>
      </c>
      <c r="AW9" s="21">
        <v>0.33364297603835441</v>
      </c>
    </row>
    <row r="10" spans="2:51" ht="19" customHeight="1" x14ac:dyDescent="0.35">
      <c r="B10" s="24" t="s">
        <v>110</v>
      </c>
      <c r="C10" s="21">
        <v>0.27741371361494049</v>
      </c>
      <c r="D10" s="21">
        <v>0.26989851814404442</v>
      </c>
      <c r="E10" s="21">
        <v>0.28490845052143621</v>
      </c>
      <c r="G10" s="21">
        <v>0.24054127457930019</v>
      </c>
      <c r="H10" s="21">
        <v>0.31140625134185312</v>
      </c>
      <c r="I10" s="21">
        <v>0.26441626960886883</v>
      </c>
      <c r="J10" s="21">
        <v>0.28189629111976988</v>
      </c>
      <c r="K10" s="21">
        <v>0.28719793133576782</v>
      </c>
      <c r="L10" s="21">
        <v>0.27437850199168212</v>
      </c>
      <c r="N10" s="21">
        <v>0.32718162303626908</v>
      </c>
      <c r="O10" s="21">
        <v>0.31717734288910232</v>
      </c>
      <c r="P10" s="21">
        <v>0.20537580977082531</v>
      </c>
      <c r="Q10" s="21">
        <v>0.2834741237837814</v>
      </c>
      <c r="R10" s="21">
        <v>0.26649635690853041</v>
      </c>
      <c r="S10" s="21">
        <v>0.18518051476405811</v>
      </c>
      <c r="T10" s="21">
        <v>0.30808875188828111</v>
      </c>
      <c r="U10" s="21">
        <v>0.26779915730064119</v>
      </c>
      <c r="V10" s="21">
        <v>0.32890998750812039</v>
      </c>
      <c r="W10" s="21">
        <v>0.2299445604926656</v>
      </c>
      <c r="X10" s="21">
        <v>0.27763150896750632</v>
      </c>
      <c r="Y10" s="21">
        <v>0.32116186889993131</v>
      </c>
      <c r="AA10" s="21">
        <v>0.33271052011389413</v>
      </c>
      <c r="AB10" s="21">
        <v>0.24773355372815861</v>
      </c>
      <c r="AC10" s="21">
        <v>0.27919440722131911</v>
      </c>
      <c r="AD10" s="21">
        <v>0.24459374577628451</v>
      </c>
      <c r="AF10" s="21">
        <v>0.29872498393389763</v>
      </c>
      <c r="AG10" s="21">
        <v>0.30323277855901398</v>
      </c>
      <c r="AH10" s="21">
        <v>0.20999343877070159</v>
      </c>
      <c r="AI10" s="21">
        <v>0.2603665330995894</v>
      </c>
      <c r="AJ10" s="21">
        <v>0.27227703438446932</v>
      </c>
      <c r="AK10" s="21">
        <v>0.36953900568722359</v>
      </c>
      <c r="AL10" s="21">
        <v>0.16916828641597681</v>
      </c>
      <c r="AM10" s="21">
        <v>0.25156024184951681</v>
      </c>
      <c r="AO10" s="21">
        <v>0.33453278505901268</v>
      </c>
      <c r="AP10" s="21">
        <v>0.3200962706272919</v>
      </c>
      <c r="AQ10" s="21">
        <v>0.22364568442827831</v>
      </c>
      <c r="AR10" s="21">
        <v>0.22554640929362829</v>
      </c>
      <c r="AS10" s="21">
        <v>0.28193691620498618</v>
      </c>
      <c r="AT10" s="21">
        <v>0.34893386338011878</v>
      </c>
      <c r="AU10" s="21">
        <v>0.13371705341966089</v>
      </c>
      <c r="AV10" s="21">
        <v>0.25650104632463328</v>
      </c>
      <c r="AW10" s="21">
        <v>0.25691159787408352</v>
      </c>
    </row>
    <row r="11" spans="2:51" ht="32" customHeight="1" x14ac:dyDescent="0.35">
      <c r="B11" s="24" t="s">
        <v>111</v>
      </c>
      <c r="C11" s="21">
        <v>0.2187464516546328</v>
      </c>
      <c r="D11" s="21">
        <v>0.18770307123810029</v>
      </c>
      <c r="E11" s="21">
        <v>0.24887568483368691</v>
      </c>
      <c r="G11" s="21">
        <v>0.30257889302942259</v>
      </c>
      <c r="H11" s="21">
        <v>0.25033864744434342</v>
      </c>
      <c r="I11" s="21">
        <v>0.25357265708628263</v>
      </c>
      <c r="J11" s="21">
        <v>0.21884741116592701</v>
      </c>
      <c r="K11" s="21">
        <v>0.19366691654173951</v>
      </c>
      <c r="L11" s="21">
        <v>0.12646284636793961</v>
      </c>
      <c r="N11" s="21">
        <v>0.14662708760123369</v>
      </c>
      <c r="O11" s="21">
        <v>0.22060716435608571</v>
      </c>
      <c r="P11" s="21">
        <v>0.29132606797778582</v>
      </c>
      <c r="Q11" s="21">
        <v>0.16139253931528161</v>
      </c>
      <c r="R11" s="21">
        <v>0.23600751135120279</v>
      </c>
      <c r="S11" s="21">
        <v>0.2453822841759378</v>
      </c>
      <c r="T11" s="21">
        <v>0.26159458663727692</v>
      </c>
      <c r="U11" s="21">
        <v>0.19002412296389939</v>
      </c>
      <c r="V11" s="21">
        <v>0.1971040545734345</v>
      </c>
      <c r="W11" s="21">
        <v>0.23814513499259479</v>
      </c>
      <c r="X11" s="21">
        <v>0.20463089993466771</v>
      </c>
      <c r="Y11" s="21">
        <v>0.2443060797163325</v>
      </c>
      <c r="AA11" s="21">
        <v>0.16017923373941481</v>
      </c>
      <c r="AB11" s="21">
        <v>0.2084309735449609</v>
      </c>
      <c r="AC11" s="21">
        <v>0.24594833450807629</v>
      </c>
      <c r="AD11" s="21">
        <v>0.27032645853628451</v>
      </c>
      <c r="AF11" s="21">
        <v>0.1612509668139368</v>
      </c>
      <c r="AG11" s="21">
        <v>0.19553788533802671</v>
      </c>
      <c r="AH11" s="21">
        <v>0.25065630914323261</v>
      </c>
      <c r="AI11" s="21">
        <v>0.32363764327089017</v>
      </c>
      <c r="AJ11" s="21">
        <v>0.18260761132060779</v>
      </c>
      <c r="AK11" s="21">
        <v>0.14823003471716839</v>
      </c>
      <c r="AL11" s="21">
        <v>0.31796616992127857</v>
      </c>
      <c r="AM11" s="21">
        <v>0.27705912344352401</v>
      </c>
      <c r="AO11" s="21">
        <v>0.13701179390975729</v>
      </c>
      <c r="AP11" s="21">
        <v>0.22006427646774759</v>
      </c>
      <c r="AQ11" s="21">
        <v>0.2119098959826862</v>
      </c>
      <c r="AR11" s="21">
        <v>0.28912640140480311</v>
      </c>
      <c r="AS11" s="21">
        <v>0.1802246921748287</v>
      </c>
      <c r="AT11" s="21">
        <v>0.17155935460300609</v>
      </c>
      <c r="AU11" s="21">
        <v>0.35049803230221399</v>
      </c>
      <c r="AV11" s="21">
        <v>0.26171776770805671</v>
      </c>
      <c r="AW11" s="21">
        <v>0.24100557958704771</v>
      </c>
    </row>
    <row r="12" spans="2:51" ht="19" customHeight="1" x14ac:dyDescent="0.35">
      <c r="B12" s="24" t="s">
        <v>112</v>
      </c>
      <c r="C12" s="21">
        <v>8.0622638477382144E-2</v>
      </c>
      <c r="D12" s="21">
        <v>8.0091453700022769E-2</v>
      </c>
      <c r="E12" s="21">
        <v>8.1618113054597735E-2</v>
      </c>
      <c r="G12" s="21">
        <v>0.15288247454599599</v>
      </c>
      <c r="H12" s="21">
        <v>0.1032558650450635</v>
      </c>
      <c r="I12" s="21">
        <v>6.142406650514446E-2</v>
      </c>
      <c r="J12" s="21">
        <v>6.6491836545050989E-2</v>
      </c>
      <c r="K12" s="21">
        <v>6.005050685714132E-2</v>
      </c>
      <c r="L12" s="21">
        <v>5.5337125941246047E-2</v>
      </c>
      <c r="N12" s="21">
        <v>7.646595522690379E-2</v>
      </c>
      <c r="O12" s="21">
        <v>7.8620767484570808E-2</v>
      </c>
      <c r="P12" s="21">
        <v>0.10400480270853329</v>
      </c>
      <c r="Q12" s="21">
        <v>0.1183776060322332</v>
      </c>
      <c r="R12" s="21">
        <v>8.0622899602599163E-2</v>
      </c>
      <c r="S12" s="21">
        <v>0.1075296985627275</v>
      </c>
      <c r="T12" s="21">
        <v>4.9135013244560717E-2</v>
      </c>
      <c r="U12" s="21">
        <v>8.7082882385654148E-2</v>
      </c>
      <c r="V12" s="21">
        <v>9.0750973923430692E-2</v>
      </c>
      <c r="W12" s="21">
        <v>7.7848267548192615E-2</v>
      </c>
      <c r="X12" s="21">
        <v>6.5770823635126249E-2</v>
      </c>
      <c r="Y12" s="21">
        <v>5.1166087694458011E-2</v>
      </c>
      <c r="AA12" s="21">
        <v>8.9627659793769576E-2</v>
      </c>
      <c r="AB12" s="21">
        <v>0.11069014093538219</v>
      </c>
      <c r="AC12" s="21">
        <v>6.7507475507386255E-2</v>
      </c>
      <c r="AD12" s="21">
        <v>5.1747964235406993E-2</v>
      </c>
      <c r="AF12" s="21">
        <v>5.6147915014269502E-2</v>
      </c>
      <c r="AG12" s="21">
        <v>0.1137377487888111</v>
      </c>
      <c r="AH12" s="21">
        <v>0.1240935289811982</v>
      </c>
      <c r="AI12" s="21">
        <v>0.1052474867127482</v>
      </c>
      <c r="AJ12" s="21">
        <v>4.2737204093857679E-2</v>
      </c>
      <c r="AK12" s="21">
        <v>3.2698410659046342E-2</v>
      </c>
      <c r="AL12" s="21">
        <v>3.5872560739342793E-2</v>
      </c>
      <c r="AM12" s="21">
        <v>6.304000441566518E-2</v>
      </c>
      <c r="AO12" s="21">
        <v>5.6335207264733053E-2</v>
      </c>
      <c r="AP12" s="21">
        <v>0.1124462144734322</v>
      </c>
      <c r="AQ12" s="21">
        <v>0.16671074425665769</v>
      </c>
      <c r="AR12" s="21">
        <v>0.1420993450677227</v>
      </c>
      <c r="AS12" s="21">
        <v>3.164101387780887E-2</v>
      </c>
      <c r="AT12" s="21">
        <v>4.9650987319690483E-2</v>
      </c>
      <c r="AU12" s="21">
        <v>2.7482997739359812E-2</v>
      </c>
      <c r="AV12" s="21">
        <v>4.7734746386244212E-2</v>
      </c>
      <c r="AW12" s="21">
        <v>8.1228954500248751E-2</v>
      </c>
    </row>
    <row r="13" spans="2:51" ht="19" customHeight="1" x14ac:dyDescent="0.35">
      <c r="B13" s="24" t="s">
        <v>113</v>
      </c>
      <c r="C13" s="21">
        <v>7.1627931384222215E-2</v>
      </c>
      <c r="D13" s="21">
        <v>5.9610453311027628E-2</v>
      </c>
      <c r="E13" s="21">
        <v>8.3091634356861344E-2</v>
      </c>
      <c r="G13" s="21">
        <v>9.3331240619864544E-2</v>
      </c>
      <c r="H13" s="21">
        <v>8.1167107367758229E-2</v>
      </c>
      <c r="I13" s="21">
        <v>7.3510361015118167E-2</v>
      </c>
      <c r="J13" s="21">
        <v>5.996005117017212E-2</v>
      </c>
      <c r="K13" s="21">
        <v>6.1870455920649527E-2</v>
      </c>
      <c r="L13" s="21">
        <v>6.4037896595294741E-2</v>
      </c>
      <c r="N13" s="21">
        <v>8.8277610974578147E-2</v>
      </c>
      <c r="O13" s="21">
        <v>2.995316282982146E-2</v>
      </c>
      <c r="P13" s="21">
        <v>7.7710456521009025E-2</v>
      </c>
      <c r="Q13" s="21">
        <v>7.3935690394046211E-2</v>
      </c>
      <c r="R13" s="21">
        <v>3.8886570062162437E-2</v>
      </c>
      <c r="S13" s="21">
        <v>7.2523519547550111E-2</v>
      </c>
      <c r="T13" s="21">
        <v>6.0224118731586312E-2</v>
      </c>
      <c r="U13" s="21">
        <v>6.9089538785213039E-2</v>
      </c>
      <c r="V13" s="21">
        <v>8.5295927155384296E-2</v>
      </c>
      <c r="W13" s="21">
        <v>9.2500554800147711E-2</v>
      </c>
      <c r="X13" s="21">
        <v>7.3377378317971059E-2</v>
      </c>
      <c r="Y13" s="21">
        <v>6.2133018555874581E-2</v>
      </c>
      <c r="AA13" s="21">
        <v>8.534143802819702E-2</v>
      </c>
      <c r="AB13" s="21">
        <v>7.9479299008675119E-2</v>
      </c>
      <c r="AC13" s="21">
        <v>5.4809207369397497E-2</v>
      </c>
      <c r="AD13" s="21">
        <v>6.2062579888019623E-2</v>
      </c>
      <c r="AF13" s="21">
        <v>2.5504311531746451E-2</v>
      </c>
      <c r="AG13" s="21">
        <v>6.8613982245948113E-2</v>
      </c>
      <c r="AH13" s="21">
        <v>0.15215441195065979</v>
      </c>
      <c r="AI13" s="21">
        <v>0.16272602302256731</v>
      </c>
      <c r="AJ13" s="21">
        <v>2.6480634900526011E-2</v>
      </c>
      <c r="AK13" s="21">
        <v>0.16288538969872279</v>
      </c>
      <c r="AL13" s="21">
        <v>6.6673725467617739E-2</v>
      </c>
      <c r="AM13" s="21">
        <v>6.9185421324707147E-2</v>
      </c>
      <c r="AO13" s="21">
        <v>3.4981824613691807E-2</v>
      </c>
      <c r="AP13" s="21">
        <v>6.5884485717775651E-2</v>
      </c>
      <c r="AQ13" s="21">
        <v>0.1235194980302862</v>
      </c>
      <c r="AR13" s="21">
        <v>0.22450198464335311</v>
      </c>
      <c r="AS13" s="21">
        <v>1.798326915728601E-2</v>
      </c>
      <c r="AT13" s="21">
        <v>0.14879458886208871</v>
      </c>
      <c r="AU13" s="21">
        <v>5.7288303237581641E-2</v>
      </c>
      <c r="AV13" s="21">
        <v>2.9086745046625371E-2</v>
      </c>
      <c r="AW13" s="21">
        <v>6.8102253897358647E-2</v>
      </c>
    </row>
    <row r="14" spans="2:51" ht="19" customHeight="1" x14ac:dyDescent="0.35">
      <c r="B14" s="24" t="s">
        <v>114</v>
      </c>
      <c r="C14" s="21">
        <v>4.5037563944663822E-2</v>
      </c>
      <c r="D14" s="21">
        <v>2.7781320184495979E-2</v>
      </c>
      <c r="E14" s="21">
        <v>6.1474416827613058E-2</v>
      </c>
      <c r="G14" s="21">
        <v>4.7958949010613122E-2</v>
      </c>
      <c r="H14" s="21">
        <v>4.8444361730101623E-2</v>
      </c>
      <c r="I14" s="21">
        <v>6.1397083233023897E-2</v>
      </c>
      <c r="J14" s="21">
        <v>4.8911400340035653E-2</v>
      </c>
      <c r="K14" s="21">
        <v>3.6003647773497807E-2</v>
      </c>
      <c r="L14" s="21">
        <v>3.0038029729396658E-2</v>
      </c>
      <c r="N14" s="21">
        <v>3.924683903300781E-2</v>
      </c>
      <c r="O14" s="21">
        <v>3.4350825470922677E-2</v>
      </c>
      <c r="P14" s="21">
        <v>4.3726539964780063E-2</v>
      </c>
      <c r="Q14" s="21">
        <v>4.7646330613365949E-2</v>
      </c>
      <c r="R14" s="21">
        <v>3.0365631487142181E-2</v>
      </c>
      <c r="S14" s="21">
        <v>3.5567105820923407E-2</v>
      </c>
      <c r="T14" s="21">
        <v>7.2066709014725547E-2</v>
      </c>
      <c r="U14" s="21">
        <v>8.7381227422343652E-2</v>
      </c>
      <c r="V14" s="21">
        <v>2.4327763854821639E-2</v>
      </c>
      <c r="W14" s="21">
        <v>4.1071944512237682E-2</v>
      </c>
      <c r="X14" s="21">
        <v>5.0260125430261177E-2</v>
      </c>
      <c r="Y14" s="21">
        <v>5.0228159748565607E-2</v>
      </c>
      <c r="AA14" s="21">
        <v>1.7572811865755981E-2</v>
      </c>
      <c r="AB14" s="21">
        <v>4.2492289598330402E-2</v>
      </c>
      <c r="AC14" s="21">
        <v>3.3207752072375453E-2</v>
      </c>
      <c r="AD14" s="21">
        <v>8.7253935579727035E-2</v>
      </c>
      <c r="AF14" s="21">
        <v>1.8112689677663468E-2</v>
      </c>
      <c r="AG14" s="21">
        <v>2.5436955470737949E-2</v>
      </c>
      <c r="AH14" s="21">
        <v>1.6476288627408481E-2</v>
      </c>
      <c r="AI14" s="21">
        <v>1.9742025525616609E-2</v>
      </c>
      <c r="AJ14" s="21">
        <v>1.5855487241441511E-2</v>
      </c>
      <c r="AK14" s="21">
        <v>5.0620114182385247E-2</v>
      </c>
      <c r="AL14" s="21">
        <v>0.25193872012655449</v>
      </c>
      <c r="AM14" s="21">
        <v>0.1119427353371671</v>
      </c>
      <c r="AO14" s="21">
        <v>6.3028000744253573E-3</v>
      </c>
      <c r="AP14" s="21">
        <v>2.6761121780341911E-2</v>
      </c>
      <c r="AQ14" s="21">
        <v>8.3831988098697768E-3</v>
      </c>
      <c r="AR14" s="21">
        <v>2.8177516726932712E-2</v>
      </c>
      <c r="AS14" s="21">
        <v>1.3323789146839019E-2</v>
      </c>
      <c r="AT14" s="21">
        <v>3.6747477508124578E-2</v>
      </c>
      <c r="AU14" s="21">
        <v>0.2361107499860757</v>
      </c>
      <c r="AV14" s="21">
        <v>0.15553973337354809</v>
      </c>
      <c r="AW14" s="21">
        <v>1.9108638102906819E-2</v>
      </c>
    </row>
    <row r="16" spans="2:51" x14ac:dyDescent="0.35">
      <c r="B16" t="s">
        <v>192</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118</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109</v>
      </c>
      <c r="C9" s="21">
        <v>0.27478640601013538</v>
      </c>
      <c r="D9" s="21">
        <v>0.2958935257270231</v>
      </c>
      <c r="E9" s="21">
        <v>0.25420557615402312</v>
      </c>
      <c r="G9" s="21">
        <v>0.2222869719234207</v>
      </c>
      <c r="H9" s="21">
        <v>0.26086947653792808</v>
      </c>
      <c r="I9" s="21">
        <v>0.27737467550817241</v>
      </c>
      <c r="J9" s="21">
        <v>0.26102982269698649</v>
      </c>
      <c r="K9" s="21">
        <v>0.32757290298689917</v>
      </c>
      <c r="L9" s="21">
        <v>0.29448931611492257</v>
      </c>
      <c r="N9" s="21">
        <v>0.31739727363881398</v>
      </c>
      <c r="O9" s="21">
        <v>0.35321191001508362</v>
      </c>
      <c r="P9" s="21">
        <v>0.28995248921861921</v>
      </c>
      <c r="Q9" s="21">
        <v>0.32671683241092953</v>
      </c>
      <c r="R9" s="21">
        <v>0.32793946668507362</v>
      </c>
      <c r="S9" s="21">
        <v>0.2149822454081031</v>
      </c>
      <c r="T9" s="21">
        <v>0.22253537680121399</v>
      </c>
      <c r="U9" s="21">
        <v>0.26919600075871652</v>
      </c>
      <c r="V9" s="21">
        <v>0.29626694263502318</v>
      </c>
      <c r="W9" s="21">
        <v>0.2177530207666451</v>
      </c>
      <c r="X9" s="21">
        <v>0.30935363906965962</v>
      </c>
      <c r="Y9" s="21">
        <v>0.2271260581035689</v>
      </c>
      <c r="AA9" s="21">
        <v>0.28856974163887938</v>
      </c>
      <c r="AB9" s="21">
        <v>0.26142874302812308</v>
      </c>
      <c r="AC9" s="21">
        <v>0.2808729076689977</v>
      </c>
      <c r="AD9" s="21">
        <v>0.26937256379930952</v>
      </c>
      <c r="AF9" s="21">
        <v>0.20644948561782089</v>
      </c>
      <c r="AG9" s="21">
        <v>0.33788566172353462</v>
      </c>
      <c r="AH9" s="21">
        <v>0.25960775375973733</v>
      </c>
      <c r="AI9" s="21">
        <v>0.26607263671465708</v>
      </c>
      <c r="AJ9" s="21">
        <v>0.24996971466497331</v>
      </c>
      <c r="AK9" s="21">
        <v>0.35510522634484148</v>
      </c>
      <c r="AL9" s="21">
        <v>0.185757089110797</v>
      </c>
      <c r="AM9" s="21">
        <v>0.26151447300684649</v>
      </c>
      <c r="AO9" s="21">
        <v>0.22258065060361029</v>
      </c>
      <c r="AP9" s="21">
        <v>0.36223355870179308</v>
      </c>
      <c r="AQ9" s="21">
        <v>0.26982481593245511</v>
      </c>
      <c r="AR9" s="21">
        <v>0.27542090794937962</v>
      </c>
      <c r="AS9" s="21">
        <v>0.21795477975714991</v>
      </c>
      <c r="AT9" s="21">
        <v>0.38509336780989351</v>
      </c>
      <c r="AU9" s="21">
        <v>0.2427716458254536</v>
      </c>
      <c r="AV9" s="21">
        <v>0.21610225979763761</v>
      </c>
      <c r="AW9" s="21">
        <v>0.30573574351221672</v>
      </c>
    </row>
    <row r="10" spans="2:51" ht="19" customHeight="1" x14ac:dyDescent="0.35">
      <c r="B10" s="24" t="s">
        <v>110</v>
      </c>
      <c r="C10" s="21">
        <v>0.31940508844340648</v>
      </c>
      <c r="D10" s="21">
        <v>0.33317925422369932</v>
      </c>
      <c r="E10" s="21">
        <v>0.30711955651832612</v>
      </c>
      <c r="G10" s="21">
        <v>0.33596697846956769</v>
      </c>
      <c r="H10" s="21">
        <v>0.34643253399259533</v>
      </c>
      <c r="I10" s="21">
        <v>0.2935668355789231</v>
      </c>
      <c r="J10" s="21">
        <v>0.30356703732727047</v>
      </c>
      <c r="K10" s="21">
        <v>0.26286761452445218</v>
      </c>
      <c r="L10" s="21">
        <v>0.35793058219984242</v>
      </c>
      <c r="N10" s="21">
        <v>0.3475347521628816</v>
      </c>
      <c r="O10" s="21">
        <v>0.33892563018296529</v>
      </c>
      <c r="P10" s="21">
        <v>0.36864185484248951</v>
      </c>
      <c r="Q10" s="21">
        <v>0.38136579367282752</v>
      </c>
      <c r="R10" s="21">
        <v>0.33461572521720512</v>
      </c>
      <c r="S10" s="21">
        <v>0.30195569317183929</v>
      </c>
      <c r="T10" s="21">
        <v>0.29693316691787042</v>
      </c>
      <c r="U10" s="21">
        <v>0.32183156171116678</v>
      </c>
      <c r="V10" s="21">
        <v>0.33786042979234382</v>
      </c>
      <c r="W10" s="21">
        <v>0.25745582155224778</v>
      </c>
      <c r="X10" s="21">
        <v>0.28412522426540071</v>
      </c>
      <c r="Y10" s="21">
        <v>0.33412480153893193</v>
      </c>
      <c r="AA10" s="21">
        <v>0.35179930187683411</v>
      </c>
      <c r="AB10" s="21">
        <v>0.34247678391181158</v>
      </c>
      <c r="AC10" s="21">
        <v>0.26989864657903212</v>
      </c>
      <c r="AD10" s="21">
        <v>0.30267950498093382</v>
      </c>
      <c r="AF10" s="21">
        <v>0.30258057660519622</v>
      </c>
      <c r="AG10" s="21">
        <v>0.38421239757877568</v>
      </c>
      <c r="AH10" s="21">
        <v>0.33069939280673832</v>
      </c>
      <c r="AI10" s="21">
        <v>0.34579263413563549</v>
      </c>
      <c r="AJ10" s="21">
        <v>0.24955716782188711</v>
      </c>
      <c r="AK10" s="21">
        <v>0.36385224677592842</v>
      </c>
      <c r="AL10" s="21">
        <v>0.18775457258162209</v>
      </c>
      <c r="AM10" s="21">
        <v>0.27335025403289892</v>
      </c>
      <c r="AO10" s="21">
        <v>0.29644746583775061</v>
      </c>
      <c r="AP10" s="21">
        <v>0.37889221665649059</v>
      </c>
      <c r="AQ10" s="21">
        <v>0.39206221875072489</v>
      </c>
      <c r="AR10" s="21">
        <v>0.33677794815771811</v>
      </c>
      <c r="AS10" s="21">
        <v>0.30360648641688293</v>
      </c>
      <c r="AT10" s="21">
        <v>0.30996836280150653</v>
      </c>
      <c r="AU10" s="21">
        <v>0.18651573794318321</v>
      </c>
      <c r="AV10" s="21">
        <v>0.28105101732493443</v>
      </c>
      <c r="AW10" s="21">
        <v>0.28183718699545368</v>
      </c>
    </row>
    <row r="11" spans="2:51" ht="32" customHeight="1" x14ac:dyDescent="0.35">
      <c r="B11" s="24" t="s">
        <v>111</v>
      </c>
      <c r="C11" s="21">
        <v>0.236813900306592</v>
      </c>
      <c r="D11" s="21">
        <v>0.20838426286781109</v>
      </c>
      <c r="E11" s="21">
        <v>0.26597134310647941</v>
      </c>
      <c r="G11" s="21">
        <v>0.25098407202987139</v>
      </c>
      <c r="H11" s="21">
        <v>0.22956027670847681</v>
      </c>
      <c r="I11" s="21">
        <v>0.27398471998362961</v>
      </c>
      <c r="J11" s="21">
        <v>0.2274198965104145</v>
      </c>
      <c r="K11" s="21">
        <v>0.24863851788472349</v>
      </c>
      <c r="L11" s="21">
        <v>0.20312427271013669</v>
      </c>
      <c r="N11" s="21">
        <v>0.19957132331824559</v>
      </c>
      <c r="O11" s="21">
        <v>0.13745050303217499</v>
      </c>
      <c r="P11" s="21">
        <v>0.2204062101699896</v>
      </c>
      <c r="Q11" s="21">
        <v>0.17167875343276939</v>
      </c>
      <c r="R11" s="21">
        <v>0.19775233366934911</v>
      </c>
      <c r="S11" s="21">
        <v>0.31474309644999637</v>
      </c>
      <c r="T11" s="21">
        <v>0.25934574337779198</v>
      </c>
      <c r="U11" s="21">
        <v>0.23525401925418901</v>
      </c>
      <c r="V11" s="21">
        <v>0.22614010392907949</v>
      </c>
      <c r="W11" s="21">
        <v>0.29879215358211009</v>
      </c>
      <c r="X11" s="21">
        <v>0.23390955471806821</v>
      </c>
      <c r="Y11" s="21">
        <v>0.23735123681936859</v>
      </c>
      <c r="AA11" s="21">
        <v>0.2156907594669788</v>
      </c>
      <c r="AB11" s="21">
        <v>0.21063224713176251</v>
      </c>
      <c r="AC11" s="21">
        <v>0.27023422666110841</v>
      </c>
      <c r="AD11" s="21">
        <v>0.25824883280005778</v>
      </c>
      <c r="AF11" s="21">
        <v>0.27120240803959811</v>
      </c>
      <c r="AG11" s="21">
        <v>0.18370468035968091</v>
      </c>
      <c r="AH11" s="21">
        <v>0.25422481736063501</v>
      </c>
      <c r="AI11" s="21">
        <v>0.25302676995473528</v>
      </c>
      <c r="AJ11" s="21">
        <v>0.27402167253720661</v>
      </c>
      <c r="AK11" s="21">
        <v>0.1969307751787229</v>
      </c>
      <c r="AL11" s="21">
        <v>0.22135948123451629</v>
      </c>
      <c r="AM11" s="21">
        <v>0.26268360625706921</v>
      </c>
      <c r="AO11" s="21">
        <v>0.2674954113654493</v>
      </c>
      <c r="AP11" s="21">
        <v>0.1790363314834448</v>
      </c>
      <c r="AQ11" s="21">
        <v>0.20312831787058111</v>
      </c>
      <c r="AR11" s="21">
        <v>0.22523119484979279</v>
      </c>
      <c r="AS11" s="21">
        <v>0.29821806525093902</v>
      </c>
      <c r="AT11" s="21">
        <v>0.20549176143617509</v>
      </c>
      <c r="AU11" s="21">
        <v>0.26830947876038069</v>
      </c>
      <c r="AV11" s="21">
        <v>0.2610907671371383</v>
      </c>
      <c r="AW11" s="21">
        <v>0.20312823307758951</v>
      </c>
    </row>
    <row r="12" spans="2:51" ht="19" customHeight="1" x14ac:dyDescent="0.35">
      <c r="B12" s="24" t="s">
        <v>112</v>
      </c>
      <c r="C12" s="21">
        <v>8.0529816681208913E-2</v>
      </c>
      <c r="D12" s="21">
        <v>7.7461786383538817E-2</v>
      </c>
      <c r="E12" s="21">
        <v>8.2528948284457448E-2</v>
      </c>
      <c r="G12" s="21">
        <v>9.3233196767455409E-2</v>
      </c>
      <c r="H12" s="21">
        <v>9.0178323302781777E-2</v>
      </c>
      <c r="I12" s="21">
        <v>6.6612927233607983E-2</v>
      </c>
      <c r="J12" s="21">
        <v>0.1048737216365257</v>
      </c>
      <c r="K12" s="21">
        <v>8.9708427366727669E-2</v>
      </c>
      <c r="L12" s="21">
        <v>4.9708684764451998E-2</v>
      </c>
      <c r="N12" s="21">
        <v>7.4300808514339692E-2</v>
      </c>
      <c r="O12" s="21">
        <v>0.107962107238972</v>
      </c>
      <c r="P12" s="21">
        <v>3.9037100800886682E-2</v>
      </c>
      <c r="Q12" s="21">
        <v>6.1938354489906082E-2</v>
      </c>
      <c r="R12" s="21">
        <v>7.7636199948441675E-2</v>
      </c>
      <c r="S12" s="21">
        <v>9.4732628997571025E-2</v>
      </c>
      <c r="T12" s="21">
        <v>8.8116423055708659E-2</v>
      </c>
      <c r="U12" s="21">
        <v>7.2538926928096992E-2</v>
      </c>
      <c r="V12" s="21">
        <v>7.5282578548015164E-2</v>
      </c>
      <c r="W12" s="21">
        <v>9.2119414629934865E-2</v>
      </c>
      <c r="X12" s="21">
        <v>7.5208027183058052E-2</v>
      </c>
      <c r="Y12" s="21">
        <v>9.8108715987310066E-2</v>
      </c>
      <c r="AA12" s="21">
        <v>7.3581421048390869E-2</v>
      </c>
      <c r="AB12" s="21">
        <v>9.4641940800086227E-2</v>
      </c>
      <c r="AC12" s="21">
        <v>8.7414818543000622E-2</v>
      </c>
      <c r="AD12" s="21">
        <v>6.7066520479138872E-2</v>
      </c>
      <c r="AF12" s="21">
        <v>0.13818506714342749</v>
      </c>
      <c r="AG12" s="21">
        <v>4.6489785102774843E-2</v>
      </c>
      <c r="AH12" s="21">
        <v>7.3958313520666202E-2</v>
      </c>
      <c r="AI12" s="21">
        <v>8.955551637456477E-2</v>
      </c>
      <c r="AJ12" s="21">
        <v>0.10344315431848369</v>
      </c>
      <c r="AK12" s="21">
        <v>5.0111447610445371E-2</v>
      </c>
      <c r="AL12" s="21">
        <v>0.1006413586311905</v>
      </c>
      <c r="AM12" s="21">
        <v>6.7170455032374662E-2</v>
      </c>
      <c r="AO12" s="21">
        <v>0.13475387393548571</v>
      </c>
      <c r="AP12" s="21">
        <v>4.9627801939024219E-2</v>
      </c>
      <c r="AQ12" s="21">
        <v>5.6666222949583761E-2</v>
      </c>
      <c r="AR12" s="21">
        <v>9.5819078553182058E-2</v>
      </c>
      <c r="AS12" s="21">
        <v>7.3106063865496188E-2</v>
      </c>
      <c r="AT12" s="21">
        <v>3.4871660515733448E-2</v>
      </c>
      <c r="AU12" s="21">
        <v>6.507622489102298E-2</v>
      </c>
      <c r="AV12" s="21">
        <v>6.6332200127003776E-2</v>
      </c>
      <c r="AW12" s="21">
        <v>0.15123703222625859</v>
      </c>
    </row>
    <row r="13" spans="2:51" ht="19" customHeight="1" x14ac:dyDescent="0.35">
      <c r="B13" s="24" t="s">
        <v>113</v>
      </c>
      <c r="C13" s="21">
        <v>4.989398640018855E-2</v>
      </c>
      <c r="D13" s="21">
        <v>5.4776590828312897E-2</v>
      </c>
      <c r="E13" s="21">
        <v>4.4675410794725527E-2</v>
      </c>
      <c r="G13" s="21">
        <v>3.912827784341795E-2</v>
      </c>
      <c r="H13" s="21">
        <v>3.003036509552404E-2</v>
      </c>
      <c r="I13" s="21">
        <v>5.3208629680463942E-2</v>
      </c>
      <c r="J13" s="21">
        <v>6.0570445321279053E-2</v>
      </c>
      <c r="K13" s="21">
        <v>3.2727679101439103E-2</v>
      </c>
      <c r="L13" s="21">
        <v>7.3247930637813694E-2</v>
      </c>
      <c r="N13" s="21">
        <v>2.828909825866836E-2</v>
      </c>
      <c r="O13" s="21">
        <v>3.088930183140981E-2</v>
      </c>
      <c r="P13" s="21">
        <v>4.8272354340997622E-2</v>
      </c>
      <c r="Q13" s="21">
        <v>2.3435823238862719E-2</v>
      </c>
      <c r="R13" s="21">
        <v>2.290744859348012E-2</v>
      </c>
      <c r="S13" s="21">
        <v>3.1595650236097839E-2</v>
      </c>
      <c r="T13" s="21">
        <v>6.853131533952736E-2</v>
      </c>
      <c r="U13" s="21">
        <v>3.5818427791055957E-2</v>
      </c>
      <c r="V13" s="21">
        <v>3.9389619775209807E-2</v>
      </c>
      <c r="W13" s="21">
        <v>0.1015142847596886</v>
      </c>
      <c r="X13" s="21">
        <v>6.0396427354330449E-2</v>
      </c>
      <c r="Y13" s="21">
        <v>7.1764913370743061E-2</v>
      </c>
      <c r="AA13" s="21">
        <v>5.3132851651471941E-2</v>
      </c>
      <c r="AB13" s="21">
        <v>5.0531379927644442E-2</v>
      </c>
      <c r="AC13" s="21">
        <v>5.7139425128767782E-2</v>
      </c>
      <c r="AD13" s="21">
        <v>3.971034481510867E-2</v>
      </c>
      <c r="AF13" s="21">
        <v>6.0556811920567319E-2</v>
      </c>
      <c r="AG13" s="21">
        <v>3.3782662588702307E-2</v>
      </c>
      <c r="AH13" s="21">
        <v>5.9640135654708958E-2</v>
      </c>
      <c r="AI13" s="21">
        <v>3.265065545480509E-2</v>
      </c>
      <c r="AJ13" s="21">
        <v>0.1070842237609778</v>
      </c>
      <c r="AK13" s="21">
        <v>1.7567900887523281E-2</v>
      </c>
      <c r="AL13" s="21">
        <v>5.5488929630758001E-2</v>
      </c>
      <c r="AM13" s="21">
        <v>3.5084171820540938E-2</v>
      </c>
      <c r="AO13" s="21">
        <v>6.4478847057994684E-2</v>
      </c>
      <c r="AP13" s="21">
        <v>1.8322498424232801E-2</v>
      </c>
      <c r="AQ13" s="21">
        <v>6.4628180223682857E-2</v>
      </c>
      <c r="AR13" s="21">
        <v>2.949776592030897E-2</v>
      </c>
      <c r="AS13" s="21">
        <v>8.88403133455445E-2</v>
      </c>
      <c r="AT13" s="21">
        <v>3.5302740343546621E-2</v>
      </c>
      <c r="AU13" s="21">
        <v>3.6001836753534251E-2</v>
      </c>
      <c r="AV13" s="21">
        <v>5.6127322550751382E-2</v>
      </c>
      <c r="AW13" s="21">
        <v>5.034759164207156E-2</v>
      </c>
    </row>
    <row r="14" spans="2:51" ht="19" customHeight="1" x14ac:dyDescent="0.35">
      <c r="B14" s="24" t="s">
        <v>114</v>
      </c>
      <c r="C14" s="21">
        <v>3.8570802158468587E-2</v>
      </c>
      <c r="D14" s="21">
        <v>3.03045799696148E-2</v>
      </c>
      <c r="E14" s="21">
        <v>4.5499165141988568E-2</v>
      </c>
      <c r="G14" s="21">
        <v>5.8400502966266803E-2</v>
      </c>
      <c r="H14" s="21">
        <v>4.2929024362694128E-2</v>
      </c>
      <c r="I14" s="21">
        <v>3.5252212015202969E-2</v>
      </c>
      <c r="J14" s="21">
        <v>4.2539076507523942E-2</v>
      </c>
      <c r="K14" s="21">
        <v>3.8484858135758457E-2</v>
      </c>
      <c r="L14" s="21">
        <v>2.1499213572832809E-2</v>
      </c>
      <c r="N14" s="21">
        <v>3.2906744107050807E-2</v>
      </c>
      <c r="O14" s="21">
        <v>3.156054769939419E-2</v>
      </c>
      <c r="P14" s="21">
        <v>3.3689990627017247E-2</v>
      </c>
      <c r="Q14" s="21">
        <v>3.4864442754704857E-2</v>
      </c>
      <c r="R14" s="21">
        <v>3.9148825886450633E-2</v>
      </c>
      <c r="S14" s="21">
        <v>4.1990685736392447E-2</v>
      </c>
      <c r="T14" s="21">
        <v>6.4537974507887633E-2</v>
      </c>
      <c r="U14" s="21">
        <v>6.5361063556774873E-2</v>
      </c>
      <c r="V14" s="21">
        <v>2.506032532032863E-2</v>
      </c>
      <c r="W14" s="21">
        <v>3.2365304709373613E-2</v>
      </c>
      <c r="X14" s="21">
        <v>3.7007127409482997E-2</v>
      </c>
      <c r="Y14" s="21">
        <v>3.1524274180077701E-2</v>
      </c>
      <c r="AA14" s="21">
        <v>1.7225924317444859E-2</v>
      </c>
      <c r="AB14" s="21">
        <v>4.0288905200572038E-2</v>
      </c>
      <c r="AC14" s="21">
        <v>3.4439975419093348E-2</v>
      </c>
      <c r="AD14" s="21">
        <v>6.292223312545131E-2</v>
      </c>
      <c r="AF14" s="21">
        <v>2.1025650673390201E-2</v>
      </c>
      <c r="AG14" s="21">
        <v>1.3924812646531729E-2</v>
      </c>
      <c r="AH14" s="21">
        <v>2.1869586897514271E-2</v>
      </c>
      <c r="AI14" s="21">
        <v>1.2901787365602021E-2</v>
      </c>
      <c r="AJ14" s="21">
        <v>1.5924066896471599E-2</v>
      </c>
      <c r="AK14" s="21">
        <v>1.6432403202538359E-2</v>
      </c>
      <c r="AL14" s="21">
        <v>0.24899856881111601</v>
      </c>
      <c r="AM14" s="21">
        <v>0.1001970398502698</v>
      </c>
      <c r="AO14" s="21">
        <v>1.42437511997093E-2</v>
      </c>
      <c r="AP14" s="21">
        <v>1.188759279501451E-2</v>
      </c>
      <c r="AQ14" s="21">
        <v>1.3690244272972499E-2</v>
      </c>
      <c r="AR14" s="21">
        <v>3.7253104569618639E-2</v>
      </c>
      <c r="AS14" s="21">
        <v>1.827429136398746E-2</v>
      </c>
      <c r="AT14" s="21">
        <v>2.9272107093144751E-2</v>
      </c>
      <c r="AU14" s="21">
        <v>0.20132507582642531</v>
      </c>
      <c r="AV14" s="21">
        <v>0.1192964330625345</v>
      </c>
      <c r="AW14" s="21">
        <v>7.7142125464098373E-3</v>
      </c>
    </row>
    <row r="16" spans="2:51" x14ac:dyDescent="0.35">
      <c r="B16" t="s">
        <v>192</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AY17"/>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119</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32" customHeight="1" x14ac:dyDescent="0.35">
      <c r="B9" s="24" t="s">
        <v>120</v>
      </c>
      <c r="C9" s="21">
        <v>0.2069087994229753</v>
      </c>
      <c r="D9" s="21">
        <v>0.24368697962236041</v>
      </c>
      <c r="E9" s="21">
        <v>0.17222491728244191</v>
      </c>
      <c r="G9" s="21">
        <v>9.7955418645748193E-2</v>
      </c>
      <c r="H9" s="21">
        <v>0.1818291004850407</v>
      </c>
      <c r="I9" s="21">
        <v>0.1915143665329945</v>
      </c>
      <c r="J9" s="21">
        <v>0.17585270267213299</v>
      </c>
      <c r="K9" s="21">
        <v>0.26727893492306698</v>
      </c>
      <c r="L9" s="21">
        <v>0.29629558819634211</v>
      </c>
      <c r="N9" s="21">
        <v>0.2494103771732058</v>
      </c>
      <c r="O9" s="21">
        <v>0.17100241774447569</v>
      </c>
      <c r="P9" s="21">
        <v>0.17699332636664669</v>
      </c>
      <c r="Q9" s="21">
        <v>0.15101953270295171</v>
      </c>
      <c r="R9" s="21">
        <v>0.16273873850343359</v>
      </c>
      <c r="S9" s="21">
        <v>0.19995367081724019</v>
      </c>
      <c r="T9" s="21">
        <v>0.19687660594743081</v>
      </c>
      <c r="U9" s="21">
        <v>0.17874838309832139</v>
      </c>
      <c r="V9" s="21">
        <v>0.20570307371145921</v>
      </c>
      <c r="W9" s="21">
        <v>0.25881720542761139</v>
      </c>
      <c r="X9" s="21">
        <v>0.23949390960236339</v>
      </c>
      <c r="Y9" s="21">
        <v>0.2120200003256851</v>
      </c>
      <c r="AA9" s="21">
        <v>0.21823779801556531</v>
      </c>
      <c r="AB9" s="21">
        <v>0.21299252415431549</v>
      </c>
      <c r="AC9" s="21">
        <v>0.20449085464107111</v>
      </c>
      <c r="AD9" s="21">
        <v>0.19110282092112069</v>
      </c>
      <c r="AF9" s="21">
        <v>0.29121124571767021</v>
      </c>
      <c r="AG9" s="21">
        <v>0.15613370461394141</v>
      </c>
      <c r="AH9" s="21">
        <v>0.12645893726736421</v>
      </c>
      <c r="AI9" s="21">
        <v>0.1097913902265575</v>
      </c>
      <c r="AJ9" s="21">
        <v>0.4475728284501545</v>
      </c>
      <c r="AK9" s="21">
        <v>0.15347596810821251</v>
      </c>
      <c r="AL9" s="21">
        <v>9.1572354044670193E-2</v>
      </c>
      <c r="AM9" s="21">
        <v>0.14221198145315689</v>
      </c>
      <c r="AO9" s="21">
        <v>0.27825754074040798</v>
      </c>
      <c r="AP9" s="21">
        <v>0.1245402556930726</v>
      </c>
      <c r="AQ9" s="21">
        <v>0.1193396169182319</v>
      </c>
      <c r="AR9" s="21">
        <v>6.8385986410148786E-2</v>
      </c>
      <c r="AS9" s="21">
        <v>0.38887891743893238</v>
      </c>
      <c r="AT9" s="21">
        <v>0.14171254004807321</v>
      </c>
      <c r="AU9" s="21">
        <v>0.1530079830639863</v>
      </c>
      <c r="AV9" s="21">
        <v>0.18338919143283641</v>
      </c>
      <c r="AW9" s="21">
        <v>0.25896279511814863</v>
      </c>
    </row>
    <row r="10" spans="2:51" ht="32" customHeight="1" x14ac:dyDescent="0.35">
      <c r="B10" s="24" t="s">
        <v>121</v>
      </c>
      <c r="C10" s="21">
        <v>0.38209567917078208</v>
      </c>
      <c r="D10" s="21">
        <v>0.39149686237382553</v>
      </c>
      <c r="E10" s="21">
        <v>0.37295776444251422</v>
      </c>
      <c r="G10" s="21">
        <v>0.482700959917786</v>
      </c>
      <c r="H10" s="21">
        <v>0.46015026614775167</v>
      </c>
      <c r="I10" s="21">
        <v>0.40094687919415029</v>
      </c>
      <c r="J10" s="21">
        <v>0.38836941152594501</v>
      </c>
      <c r="K10" s="21">
        <v>0.29332477078492009</v>
      </c>
      <c r="L10" s="21">
        <v>0.29138725012258299</v>
      </c>
      <c r="N10" s="21">
        <v>0.34786668080549082</v>
      </c>
      <c r="O10" s="21">
        <v>0.31332619394965461</v>
      </c>
      <c r="P10" s="21">
        <v>0.35013131814330622</v>
      </c>
      <c r="Q10" s="21">
        <v>0.48255478243485689</v>
      </c>
      <c r="R10" s="21">
        <v>0.42469522246873109</v>
      </c>
      <c r="S10" s="21">
        <v>0.37298874938861132</v>
      </c>
      <c r="T10" s="21">
        <v>0.36989466242202262</v>
      </c>
      <c r="U10" s="21">
        <v>0.39981534260359702</v>
      </c>
      <c r="V10" s="21">
        <v>0.43306201909340508</v>
      </c>
      <c r="W10" s="21">
        <v>0.28735109441330681</v>
      </c>
      <c r="X10" s="21">
        <v>0.34714172594008369</v>
      </c>
      <c r="Y10" s="21">
        <v>0.44870477019525512</v>
      </c>
      <c r="AA10" s="21">
        <v>0.41101686594078768</v>
      </c>
      <c r="AB10" s="21">
        <v>0.36755338752305527</v>
      </c>
      <c r="AC10" s="21">
        <v>0.40110335528853608</v>
      </c>
      <c r="AD10" s="21">
        <v>0.35027795007259638</v>
      </c>
      <c r="AF10" s="21">
        <v>0.38774157317124491</v>
      </c>
      <c r="AG10" s="21">
        <v>0.48613066147178757</v>
      </c>
      <c r="AH10" s="21">
        <v>0.40638499242702131</v>
      </c>
      <c r="AI10" s="21">
        <v>0.35642899513213738</v>
      </c>
      <c r="AJ10" s="21">
        <v>0.29210400734109992</v>
      </c>
      <c r="AK10" s="21">
        <v>0.41826448392165327</v>
      </c>
      <c r="AL10" s="21">
        <v>0.1360650112425017</v>
      </c>
      <c r="AM10" s="21">
        <v>0.29949291131015598</v>
      </c>
      <c r="AO10" s="21">
        <v>0.40622077320465377</v>
      </c>
      <c r="AP10" s="21">
        <v>0.56379135933897118</v>
      </c>
      <c r="AQ10" s="21">
        <v>0.41458937984148542</v>
      </c>
      <c r="AR10" s="21">
        <v>0.32619897302496048</v>
      </c>
      <c r="AS10" s="21">
        <v>0.30011273039434549</v>
      </c>
      <c r="AT10" s="21">
        <v>0.37998305301633822</v>
      </c>
      <c r="AU10" s="21">
        <v>0.20526376581172451</v>
      </c>
      <c r="AV10" s="21">
        <v>0.2450957232294953</v>
      </c>
      <c r="AW10" s="21">
        <v>0.29812758523228788</v>
      </c>
    </row>
    <row r="11" spans="2:51" ht="32" customHeight="1" x14ac:dyDescent="0.35">
      <c r="B11" s="24" t="s">
        <v>122</v>
      </c>
      <c r="C11" s="21">
        <v>0.26622939086538649</v>
      </c>
      <c r="D11" s="21">
        <v>0.25340656661221911</v>
      </c>
      <c r="E11" s="21">
        <v>0.27817282473854349</v>
      </c>
      <c r="G11" s="21">
        <v>0.31438944872351288</v>
      </c>
      <c r="H11" s="21">
        <v>0.24521313422662019</v>
      </c>
      <c r="I11" s="21">
        <v>0.24730894967801409</v>
      </c>
      <c r="J11" s="21">
        <v>0.25629873145706278</v>
      </c>
      <c r="K11" s="21">
        <v>0.26958938278961919</v>
      </c>
      <c r="L11" s="21">
        <v>0.27268348908732881</v>
      </c>
      <c r="N11" s="21">
        <v>0.24217261596143719</v>
      </c>
      <c r="O11" s="21">
        <v>0.33740171664182622</v>
      </c>
      <c r="P11" s="21">
        <v>0.27466490869555699</v>
      </c>
      <c r="Q11" s="21">
        <v>0.2435513374463377</v>
      </c>
      <c r="R11" s="21">
        <v>0.28473155190173077</v>
      </c>
      <c r="S11" s="21">
        <v>0.28736506417968399</v>
      </c>
      <c r="T11" s="21">
        <v>0.27682857619116891</v>
      </c>
      <c r="U11" s="21">
        <v>0.22115067168731381</v>
      </c>
      <c r="V11" s="21">
        <v>0.24746688178440349</v>
      </c>
      <c r="W11" s="21">
        <v>0.32891066235369742</v>
      </c>
      <c r="X11" s="21">
        <v>0.26587359307273201</v>
      </c>
      <c r="Y11" s="21">
        <v>0.20625602110580421</v>
      </c>
      <c r="AA11" s="21">
        <v>0.25673849118510661</v>
      </c>
      <c r="AB11" s="21">
        <v>0.29819075804501732</v>
      </c>
      <c r="AC11" s="21">
        <v>0.2739898465640736</v>
      </c>
      <c r="AD11" s="21">
        <v>0.23542135578435541</v>
      </c>
      <c r="AF11" s="21">
        <v>0.1945153644875913</v>
      </c>
      <c r="AG11" s="21">
        <v>0.26584794540273959</v>
      </c>
      <c r="AH11" s="21">
        <v>0.41611608233089081</v>
      </c>
      <c r="AI11" s="21">
        <v>0.43131899006968089</v>
      </c>
      <c r="AJ11" s="21">
        <v>0.18304086053228871</v>
      </c>
      <c r="AK11" s="21">
        <v>0.29718640121795498</v>
      </c>
      <c r="AL11" s="21">
        <v>0.1368375362562976</v>
      </c>
      <c r="AM11" s="21">
        <v>0.28222299135298301</v>
      </c>
      <c r="AO11" s="21">
        <v>0.2007484923074338</v>
      </c>
      <c r="AP11" s="21">
        <v>0.24010999698906291</v>
      </c>
      <c r="AQ11" s="21">
        <v>0.38852125162059492</v>
      </c>
      <c r="AR11" s="21">
        <v>0.50508887942438219</v>
      </c>
      <c r="AS11" s="21">
        <v>0.19920609793881469</v>
      </c>
      <c r="AT11" s="21">
        <v>0.36247505784635248</v>
      </c>
      <c r="AU11" s="21">
        <v>0.20351739955814191</v>
      </c>
      <c r="AV11" s="21">
        <v>0.2000952245396396</v>
      </c>
      <c r="AW11" s="21">
        <v>0.30803207401505539</v>
      </c>
    </row>
    <row r="12" spans="2:51" ht="19" customHeight="1" x14ac:dyDescent="0.35">
      <c r="B12" s="24" t="s">
        <v>73</v>
      </c>
      <c r="C12" s="21">
        <v>0.14476613054085599</v>
      </c>
      <c r="D12" s="21">
        <v>0.1114095913915949</v>
      </c>
      <c r="E12" s="21">
        <v>0.1766444935365005</v>
      </c>
      <c r="G12" s="21">
        <v>0.1049541727129529</v>
      </c>
      <c r="H12" s="21">
        <v>0.11280749914058751</v>
      </c>
      <c r="I12" s="21">
        <v>0.16022980459484121</v>
      </c>
      <c r="J12" s="21">
        <v>0.17947915434485931</v>
      </c>
      <c r="K12" s="21">
        <v>0.16980691150239369</v>
      </c>
      <c r="L12" s="21">
        <v>0.13963367259374629</v>
      </c>
      <c r="N12" s="21">
        <v>0.16055032605986611</v>
      </c>
      <c r="O12" s="21">
        <v>0.17826967166404339</v>
      </c>
      <c r="P12" s="21">
        <v>0.1982104467944901</v>
      </c>
      <c r="Q12" s="21">
        <v>0.1228743474158536</v>
      </c>
      <c r="R12" s="21">
        <v>0.1278344871261046</v>
      </c>
      <c r="S12" s="21">
        <v>0.13969251561446441</v>
      </c>
      <c r="T12" s="21">
        <v>0.1564001554393778</v>
      </c>
      <c r="U12" s="21">
        <v>0.2002856026107678</v>
      </c>
      <c r="V12" s="21">
        <v>0.1137680254107323</v>
      </c>
      <c r="W12" s="21">
        <v>0.1249210378053844</v>
      </c>
      <c r="X12" s="21">
        <v>0.14749077138482081</v>
      </c>
      <c r="Y12" s="21">
        <v>0.13301920837325559</v>
      </c>
      <c r="AA12" s="21">
        <v>0.1140068448585404</v>
      </c>
      <c r="AB12" s="21">
        <v>0.1212633302776118</v>
      </c>
      <c r="AC12" s="21">
        <v>0.12041594350631921</v>
      </c>
      <c r="AD12" s="21">
        <v>0.22319787322192761</v>
      </c>
      <c r="AF12" s="21">
        <v>0.12653181662349369</v>
      </c>
      <c r="AG12" s="21">
        <v>9.1887688511531257E-2</v>
      </c>
      <c r="AH12" s="21">
        <v>5.1039987974723831E-2</v>
      </c>
      <c r="AI12" s="21">
        <v>0.1024606245716241</v>
      </c>
      <c r="AJ12" s="21">
        <v>7.7282303676456859E-2</v>
      </c>
      <c r="AK12" s="21">
        <v>0.13107314675217921</v>
      </c>
      <c r="AL12" s="21">
        <v>0.63552509845653049</v>
      </c>
      <c r="AM12" s="21">
        <v>0.27607211588370412</v>
      </c>
      <c r="AO12" s="21">
        <v>0.1147731937475044</v>
      </c>
      <c r="AP12" s="21">
        <v>7.155838797889337E-2</v>
      </c>
      <c r="AQ12" s="21">
        <v>7.7549751619687787E-2</v>
      </c>
      <c r="AR12" s="21">
        <v>0.1003261611405087</v>
      </c>
      <c r="AS12" s="21">
        <v>0.1118022542279072</v>
      </c>
      <c r="AT12" s="21">
        <v>0.11582934908923601</v>
      </c>
      <c r="AU12" s="21">
        <v>0.43821085156614731</v>
      </c>
      <c r="AV12" s="21">
        <v>0.37141986079802869</v>
      </c>
      <c r="AW12" s="21">
        <v>0.13487754563450791</v>
      </c>
    </row>
    <row r="14" spans="2:51" x14ac:dyDescent="0.35">
      <c r="B14" t="s">
        <v>192</v>
      </c>
    </row>
    <row r="15" spans="2:51" x14ac:dyDescent="0.35">
      <c r="B15" t="s">
        <v>9</v>
      </c>
    </row>
    <row r="17" spans="2:2" x14ac:dyDescent="0.35">
      <c r="B17"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AY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123</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60" customHeight="1" x14ac:dyDescent="0.35">
      <c r="B9" s="24" t="s">
        <v>124</v>
      </c>
      <c r="C9" s="21">
        <v>0.62158946255901926</v>
      </c>
      <c r="D9" s="21">
        <v>0.62052604825465885</v>
      </c>
      <c r="E9" s="21">
        <v>0.62267026229655076</v>
      </c>
      <c r="G9" s="21">
        <v>0.61608658301182295</v>
      </c>
      <c r="H9" s="21">
        <v>0.6794617391710821</v>
      </c>
      <c r="I9" s="21">
        <v>0.58697178801027117</v>
      </c>
      <c r="J9" s="21">
        <v>0.6061563514886581</v>
      </c>
      <c r="K9" s="21">
        <v>0.60186950078364809</v>
      </c>
      <c r="L9" s="21">
        <v>0.63176207505598958</v>
      </c>
      <c r="N9" s="21">
        <v>0.5650866226140947</v>
      </c>
      <c r="O9" s="21">
        <v>0.62354571864120023</v>
      </c>
      <c r="P9" s="21">
        <v>0.61668882339234321</v>
      </c>
      <c r="Q9" s="21">
        <v>0.63228916623194054</v>
      </c>
      <c r="R9" s="21">
        <v>0.62215497778242546</v>
      </c>
      <c r="S9" s="21">
        <v>0.58551272714244063</v>
      </c>
      <c r="T9" s="21">
        <v>0.62170079097396724</v>
      </c>
      <c r="U9" s="21">
        <v>0.59190513825762692</v>
      </c>
      <c r="V9" s="21">
        <v>0.63332543321594681</v>
      </c>
      <c r="W9" s="21">
        <v>0.62419284969539901</v>
      </c>
      <c r="X9" s="21">
        <v>0.63138012907446162</v>
      </c>
      <c r="Y9" s="21">
        <v>0.70574465163070954</v>
      </c>
      <c r="AA9" s="21">
        <v>0.67849623900051381</v>
      </c>
      <c r="AB9" s="21">
        <v>0.66333228661514754</v>
      </c>
      <c r="AC9" s="21">
        <v>0.61965759010885701</v>
      </c>
      <c r="AD9" s="21">
        <v>0.51740769298662481</v>
      </c>
      <c r="AF9" s="21">
        <v>0.58670332337305653</v>
      </c>
      <c r="AG9" s="21">
        <v>0.70711571751284563</v>
      </c>
      <c r="AH9" s="21">
        <v>0.71583160369260412</v>
      </c>
      <c r="AI9" s="21">
        <v>0.65317650380792081</v>
      </c>
      <c r="AJ9" s="21">
        <v>0.49883057968949068</v>
      </c>
      <c r="AK9" s="21">
        <v>0.64416409574805811</v>
      </c>
      <c r="AL9" s="21">
        <v>0.3107684510193886</v>
      </c>
      <c r="AM9" s="21">
        <v>0.59330631561310132</v>
      </c>
      <c r="AO9" s="21">
        <v>0.59543828447807834</v>
      </c>
      <c r="AP9" s="21">
        <v>0.73648436638108095</v>
      </c>
      <c r="AQ9" s="21">
        <v>0.75621067735921599</v>
      </c>
      <c r="AR9" s="21">
        <v>0.68602883886192467</v>
      </c>
      <c r="AS9" s="21">
        <v>0.5439883585940325</v>
      </c>
      <c r="AT9" s="21">
        <v>0.63559734088863562</v>
      </c>
      <c r="AU9" s="21">
        <v>0.38999879313511748</v>
      </c>
      <c r="AV9" s="21">
        <v>0.54483344394986755</v>
      </c>
      <c r="AW9" s="21">
        <v>0.56212884152695741</v>
      </c>
    </row>
    <row r="10" spans="2:51" ht="46" customHeight="1" x14ac:dyDescent="0.35">
      <c r="B10" s="24" t="s">
        <v>125</v>
      </c>
      <c r="C10" s="21">
        <v>0.2448640304911596</v>
      </c>
      <c r="D10" s="21">
        <v>0.26485723914371317</v>
      </c>
      <c r="E10" s="21">
        <v>0.22605651379618169</v>
      </c>
      <c r="G10" s="21">
        <v>0.2664265137415639</v>
      </c>
      <c r="H10" s="21">
        <v>0.20599418315776921</v>
      </c>
      <c r="I10" s="21">
        <v>0.25988945554475451</v>
      </c>
      <c r="J10" s="21">
        <v>0.25759338660529563</v>
      </c>
      <c r="K10" s="21">
        <v>0.2395014402136367</v>
      </c>
      <c r="L10" s="21">
        <v>0.24340683334573229</v>
      </c>
      <c r="N10" s="21">
        <v>0.28849179110787432</v>
      </c>
      <c r="O10" s="21">
        <v>0.21671636924938531</v>
      </c>
      <c r="P10" s="21">
        <v>0.20959783356104511</v>
      </c>
      <c r="Q10" s="21">
        <v>0.28269738772377712</v>
      </c>
      <c r="R10" s="21">
        <v>0.26041432873763792</v>
      </c>
      <c r="S10" s="21">
        <v>0.26103456959699661</v>
      </c>
      <c r="T10" s="21">
        <v>0.20336176151257759</v>
      </c>
      <c r="U10" s="21">
        <v>0.26291977883018552</v>
      </c>
      <c r="V10" s="21">
        <v>0.26917218684122768</v>
      </c>
      <c r="W10" s="21">
        <v>0.25720447204615199</v>
      </c>
      <c r="X10" s="21">
        <v>0.19814254559522201</v>
      </c>
      <c r="Y10" s="21">
        <v>0.17974274321806041</v>
      </c>
      <c r="AA10" s="21">
        <v>0.23463560418355539</v>
      </c>
      <c r="AB10" s="21">
        <v>0.20868201304678199</v>
      </c>
      <c r="AC10" s="21">
        <v>0.24527728852361519</v>
      </c>
      <c r="AD10" s="21">
        <v>0.29491090516688689</v>
      </c>
      <c r="AF10" s="21">
        <v>0.28547531348865351</v>
      </c>
      <c r="AG10" s="21">
        <v>0.2082650628471869</v>
      </c>
      <c r="AH10" s="21">
        <v>0.19221363754476589</v>
      </c>
      <c r="AI10" s="21">
        <v>0.27804196673993398</v>
      </c>
      <c r="AJ10" s="21">
        <v>0.39033042032588788</v>
      </c>
      <c r="AK10" s="21">
        <v>0.2206769099247253</v>
      </c>
      <c r="AL10" s="21">
        <v>0.10434974106409819</v>
      </c>
      <c r="AM10" s="21">
        <v>0.19763581063382851</v>
      </c>
      <c r="AO10" s="21">
        <v>0.28398127841310422</v>
      </c>
      <c r="AP10" s="21">
        <v>0.2009960410932064</v>
      </c>
      <c r="AQ10" s="21">
        <v>0.16178940757190971</v>
      </c>
      <c r="AR10" s="21">
        <v>0.2185619084174116</v>
      </c>
      <c r="AS10" s="21">
        <v>0.32892764984506268</v>
      </c>
      <c r="AT10" s="21">
        <v>0.2447589898035272</v>
      </c>
      <c r="AU10" s="21">
        <v>0.22522966023594171</v>
      </c>
      <c r="AV10" s="21">
        <v>0.1672734459174032</v>
      </c>
      <c r="AW10" s="21">
        <v>0.33607796472730689</v>
      </c>
    </row>
    <row r="11" spans="2:51" ht="19" customHeight="1" x14ac:dyDescent="0.35">
      <c r="B11" s="24" t="s">
        <v>73</v>
      </c>
      <c r="C11" s="21">
        <v>0.13354650694982109</v>
      </c>
      <c r="D11" s="21">
        <v>0.1146167126016279</v>
      </c>
      <c r="E11" s="21">
        <v>0.15127322390726761</v>
      </c>
      <c r="G11" s="21">
        <v>0.11748690324661321</v>
      </c>
      <c r="H11" s="21">
        <v>0.1145440776711488</v>
      </c>
      <c r="I11" s="21">
        <v>0.15313875644497429</v>
      </c>
      <c r="J11" s="21">
        <v>0.1362502619060465</v>
      </c>
      <c r="K11" s="21">
        <v>0.15862905900271529</v>
      </c>
      <c r="L11" s="21">
        <v>0.1248310915982785</v>
      </c>
      <c r="N11" s="21">
        <v>0.14642158627803101</v>
      </c>
      <c r="O11" s="21">
        <v>0.1597379121094146</v>
      </c>
      <c r="P11" s="21">
        <v>0.17371334304661151</v>
      </c>
      <c r="Q11" s="21">
        <v>8.5013446044282376E-2</v>
      </c>
      <c r="R11" s="21">
        <v>0.1174306934799368</v>
      </c>
      <c r="S11" s="21">
        <v>0.15345270326056309</v>
      </c>
      <c r="T11" s="21">
        <v>0.174937447513455</v>
      </c>
      <c r="U11" s="21">
        <v>0.1451750829121875</v>
      </c>
      <c r="V11" s="21">
        <v>9.7502379942825609E-2</v>
      </c>
      <c r="W11" s="21">
        <v>0.1186026782584489</v>
      </c>
      <c r="X11" s="21">
        <v>0.1704773253303164</v>
      </c>
      <c r="Y11" s="21">
        <v>0.1145126051512302</v>
      </c>
      <c r="AA11" s="21">
        <v>8.6868156815930755E-2</v>
      </c>
      <c r="AB11" s="21">
        <v>0.12798570033807041</v>
      </c>
      <c r="AC11" s="21">
        <v>0.1350651213675278</v>
      </c>
      <c r="AD11" s="21">
        <v>0.18768140184648829</v>
      </c>
      <c r="AF11" s="21">
        <v>0.12782136313829009</v>
      </c>
      <c r="AG11" s="21">
        <v>8.4619219639967491E-2</v>
      </c>
      <c r="AH11" s="21">
        <v>9.1954758762629971E-2</v>
      </c>
      <c r="AI11" s="21">
        <v>6.8781529452145038E-2</v>
      </c>
      <c r="AJ11" s="21">
        <v>0.11083899998462141</v>
      </c>
      <c r="AK11" s="21">
        <v>0.13515899432721659</v>
      </c>
      <c r="AL11" s="21">
        <v>0.58488180791651301</v>
      </c>
      <c r="AM11" s="21">
        <v>0.20905787375307031</v>
      </c>
      <c r="AO11" s="21">
        <v>0.1205804371088172</v>
      </c>
      <c r="AP11" s="21">
        <v>6.251959252571257E-2</v>
      </c>
      <c r="AQ11" s="21">
        <v>8.1999915068874357E-2</v>
      </c>
      <c r="AR11" s="21">
        <v>9.5409252720663931E-2</v>
      </c>
      <c r="AS11" s="21">
        <v>0.12708399156090491</v>
      </c>
      <c r="AT11" s="21">
        <v>0.1196436693078371</v>
      </c>
      <c r="AU11" s="21">
        <v>0.38477154662894092</v>
      </c>
      <c r="AV11" s="21">
        <v>0.28789311013272922</v>
      </c>
      <c r="AW11" s="21">
        <v>0.1017931937457356</v>
      </c>
    </row>
    <row r="13" spans="2:51" x14ac:dyDescent="0.35">
      <c r="B13" t="s">
        <v>192</v>
      </c>
    </row>
    <row r="14" spans="2:51" x14ac:dyDescent="0.35">
      <c r="B14" t="s">
        <v>9</v>
      </c>
    </row>
    <row r="16" spans="2:51" x14ac:dyDescent="0.35">
      <c r="B16"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126</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32" customHeight="1" x14ac:dyDescent="0.35">
      <c r="B9" s="24" t="s">
        <v>127</v>
      </c>
      <c r="C9" s="21">
        <v>0.1862304553426373</v>
      </c>
      <c r="D9" s="21">
        <v>0.205247204014086</v>
      </c>
      <c r="E9" s="21">
        <v>0.16876531053623031</v>
      </c>
      <c r="G9" s="21">
        <v>0.1375444651594229</v>
      </c>
      <c r="H9" s="21">
        <v>0.2259132074515797</v>
      </c>
      <c r="I9" s="21">
        <v>0.18814271576572</v>
      </c>
      <c r="J9" s="21">
        <v>0.1936376577635826</v>
      </c>
      <c r="K9" s="21">
        <v>0.18086715016815419</v>
      </c>
      <c r="L9" s="21">
        <v>0.18205302548295729</v>
      </c>
      <c r="N9" s="21">
        <v>0.14876739587606089</v>
      </c>
      <c r="O9" s="21">
        <v>0.17185207854126569</v>
      </c>
      <c r="P9" s="21">
        <v>0.12838974000517031</v>
      </c>
      <c r="Q9" s="21">
        <v>0.15081879863795569</v>
      </c>
      <c r="R9" s="21">
        <v>0.24309768912634089</v>
      </c>
      <c r="S9" s="21">
        <v>0.20373335844271459</v>
      </c>
      <c r="T9" s="21">
        <v>0.21189732279013659</v>
      </c>
      <c r="U9" s="21">
        <v>0.2294212765917408</v>
      </c>
      <c r="V9" s="21">
        <v>0.21686904409148811</v>
      </c>
      <c r="W9" s="21">
        <v>0.13770494276189829</v>
      </c>
      <c r="X9" s="21">
        <v>0.20218279599825451</v>
      </c>
      <c r="Y9" s="21">
        <v>0.135937051020663</v>
      </c>
      <c r="AA9" s="21">
        <v>0.23563777380227169</v>
      </c>
      <c r="AB9" s="21">
        <v>0.20556177707644491</v>
      </c>
      <c r="AC9" s="21">
        <v>0.14096212243210679</v>
      </c>
      <c r="AD9" s="21">
        <v>0.15394510038021461</v>
      </c>
      <c r="AF9" s="21">
        <v>0.18394206234083421</v>
      </c>
      <c r="AG9" s="21">
        <v>0.30309481270977218</v>
      </c>
      <c r="AH9" s="21">
        <v>0.14476699784215871</v>
      </c>
      <c r="AI9" s="21">
        <v>0.1378649310504417</v>
      </c>
      <c r="AJ9" s="21">
        <v>0.101570043212071</v>
      </c>
      <c r="AK9" s="21">
        <v>0.167541177660473</v>
      </c>
      <c r="AL9" s="21">
        <v>5.0246542204658823E-2</v>
      </c>
      <c r="AM9" s="21">
        <v>0.11188195661154859</v>
      </c>
      <c r="AO9" s="21">
        <v>0.18203761933571941</v>
      </c>
      <c r="AP9" s="21">
        <v>0.32727425581050279</v>
      </c>
      <c r="AQ9" s="21">
        <v>0.1726757483373127</v>
      </c>
      <c r="AR9" s="21">
        <v>0.13892782232234749</v>
      </c>
      <c r="AS9" s="21">
        <v>0.1224835019515982</v>
      </c>
      <c r="AT9" s="21">
        <v>0.19002907650358419</v>
      </c>
      <c r="AU9" s="21">
        <v>0.13001459120365741</v>
      </c>
      <c r="AV9" s="21">
        <v>8.3579499679327554E-2</v>
      </c>
      <c r="AW9" s="21">
        <v>0.1326530028630431</v>
      </c>
    </row>
    <row r="10" spans="2:51" ht="32" customHeight="1" x14ac:dyDescent="0.35">
      <c r="B10" s="24" t="s">
        <v>128</v>
      </c>
      <c r="C10" s="21">
        <v>0.25540600962555288</v>
      </c>
      <c r="D10" s="21">
        <v>0.26182049290883708</v>
      </c>
      <c r="E10" s="21">
        <v>0.24991723837180119</v>
      </c>
      <c r="G10" s="21">
        <v>0.37013811279464143</v>
      </c>
      <c r="H10" s="21">
        <v>0.34355603517639371</v>
      </c>
      <c r="I10" s="21">
        <v>0.30449560593164149</v>
      </c>
      <c r="J10" s="21">
        <v>0.19404181606656351</v>
      </c>
      <c r="K10" s="21">
        <v>0.1733697405809134</v>
      </c>
      <c r="L10" s="21">
        <v>0.1731147904586047</v>
      </c>
      <c r="N10" s="21">
        <v>0.25729685778381672</v>
      </c>
      <c r="O10" s="21">
        <v>0.2707270138469059</v>
      </c>
      <c r="P10" s="21">
        <v>0.25398025243362932</v>
      </c>
      <c r="Q10" s="21">
        <v>0.29141435744242861</v>
      </c>
      <c r="R10" s="21">
        <v>0.31655160477359079</v>
      </c>
      <c r="S10" s="21">
        <v>0.22267565820167459</v>
      </c>
      <c r="T10" s="21">
        <v>0.3015054167031932</v>
      </c>
      <c r="U10" s="21">
        <v>0.21544899460828049</v>
      </c>
      <c r="V10" s="21">
        <v>0.28300203636073967</v>
      </c>
      <c r="W10" s="21">
        <v>0.24423114859131681</v>
      </c>
      <c r="X10" s="21">
        <v>0.16887367362836811</v>
      </c>
      <c r="Y10" s="21">
        <v>0.24158089717567491</v>
      </c>
      <c r="AA10" s="21">
        <v>0.26445885364087551</v>
      </c>
      <c r="AB10" s="21">
        <v>0.22952034000888849</v>
      </c>
      <c r="AC10" s="21">
        <v>0.29332005121442589</v>
      </c>
      <c r="AD10" s="21">
        <v>0.23925582655285599</v>
      </c>
      <c r="AF10" s="21">
        <v>0.24696739476164911</v>
      </c>
      <c r="AG10" s="21">
        <v>0.33915499851724967</v>
      </c>
      <c r="AH10" s="21">
        <v>0.1595094642083108</v>
      </c>
      <c r="AI10" s="21">
        <v>0.31265582016781512</v>
      </c>
      <c r="AJ10" s="21">
        <v>0.2041534958242647</v>
      </c>
      <c r="AK10" s="21">
        <v>0.28857413277232302</v>
      </c>
      <c r="AL10" s="21">
        <v>5.1412279548615707E-2</v>
      </c>
      <c r="AM10" s="21">
        <v>0.1965232712484839</v>
      </c>
      <c r="AO10" s="21">
        <v>0.26872648276648292</v>
      </c>
      <c r="AP10" s="21">
        <v>0.35219818444904599</v>
      </c>
      <c r="AQ10" s="21">
        <v>0.21014978103921411</v>
      </c>
      <c r="AR10" s="21">
        <v>0.28460375481839129</v>
      </c>
      <c r="AS10" s="21">
        <v>0.21501077756632889</v>
      </c>
      <c r="AT10" s="21">
        <v>0.33205824682297019</v>
      </c>
      <c r="AU10" s="21">
        <v>9.3338881117743203E-2</v>
      </c>
      <c r="AV10" s="21">
        <v>0.14537794853993491</v>
      </c>
      <c r="AW10" s="21">
        <v>0.26323642256839208</v>
      </c>
    </row>
    <row r="11" spans="2:51" ht="32" customHeight="1" x14ac:dyDescent="0.35">
      <c r="B11" s="24" t="s">
        <v>129</v>
      </c>
      <c r="C11" s="21">
        <v>0.1732765322926387</v>
      </c>
      <c r="D11" s="21">
        <v>0.1698802967299135</v>
      </c>
      <c r="E11" s="21">
        <v>0.17689069060413171</v>
      </c>
      <c r="G11" s="21">
        <v>0.19457752228231781</v>
      </c>
      <c r="H11" s="21">
        <v>0.21945924101399519</v>
      </c>
      <c r="I11" s="21">
        <v>0.14054160660616971</v>
      </c>
      <c r="J11" s="21">
        <v>0.1727075451710493</v>
      </c>
      <c r="K11" s="21">
        <v>0.13928900318770659</v>
      </c>
      <c r="L11" s="21">
        <v>0.1712662422327651</v>
      </c>
      <c r="N11" s="21">
        <v>0.20513912260488679</v>
      </c>
      <c r="O11" s="21">
        <v>0.17309839435298821</v>
      </c>
      <c r="P11" s="21">
        <v>0.13739477253320581</v>
      </c>
      <c r="Q11" s="21">
        <v>0.27275106414808831</v>
      </c>
      <c r="R11" s="21">
        <v>0.1166544479720117</v>
      </c>
      <c r="S11" s="21">
        <v>0.1646734044338635</v>
      </c>
      <c r="T11" s="21">
        <v>0.13575163952584901</v>
      </c>
      <c r="U11" s="21">
        <v>0.18351355902086669</v>
      </c>
      <c r="V11" s="21">
        <v>0.18829623613434951</v>
      </c>
      <c r="W11" s="21">
        <v>0.16753617928004461</v>
      </c>
      <c r="X11" s="21">
        <v>0.16238007719147121</v>
      </c>
      <c r="Y11" s="21">
        <v>0.20781714684135111</v>
      </c>
      <c r="AA11" s="21">
        <v>0.1648812841644357</v>
      </c>
      <c r="AB11" s="21">
        <v>0.1770451843884939</v>
      </c>
      <c r="AC11" s="21">
        <v>0.1900090377385372</v>
      </c>
      <c r="AD11" s="21">
        <v>0.16391000434737379</v>
      </c>
      <c r="AF11" s="21">
        <v>0.17403590136545791</v>
      </c>
      <c r="AG11" s="21">
        <v>0.14352736057138399</v>
      </c>
      <c r="AH11" s="21">
        <v>0.2556708416269578</v>
      </c>
      <c r="AI11" s="21">
        <v>0.19347446153802569</v>
      </c>
      <c r="AJ11" s="21">
        <v>0.21578040336851809</v>
      </c>
      <c r="AK11" s="21">
        <v>0.1974610716540588</v>
      </c>
      <c r="AL11" s="21">
        <v>0.13230790359802741</v>
      </c>
      <c r="AM11" s="21">
        <v>0.15605791764832769</v>
      </c>
      <c r="AO11" s="21">
        <v>0.16727976877518461</v>
      </c>
      <c r="AP11" s="21">
        <v>0.15352861334605339</v>
      </c>
      <c r="AQ11" s="21">
        <v>0.26094590068727591</v>
      </c>
      <c r="AR11" s="21">
        <v>0.18529113080364659</v>
      </c>
      <c r="AS11" s="21">
        <v>0.1917315280036016</v>
      </c>
      <c r="AT11" s="21">
        <v>0.20296522143554011</v>
      </c>
      <c r="AU11" s="21">
        <v>0.16953587767723599</v>
      </c>
      <c r="AV11" s="21">
        <v>0.1048634325685391</v>
      </c>
      <c r="AW11" s="21">
        <v>0.1734223857564787</v>
      </c>
    </row>
    <row r="12" spans="2:51" ht="32" customHeight="1" x14ac:dyDescent="0.35">
      <c r="B12" s="24" t="s">
        <v>130</v>
      </c>
      <c r="C12" s="21">
        <v>0.19169163815686749</v>
      </c>
      <c r="D12" s="21">
        <v>0.2046222244864381</v>
      </c>
      <c r="E12" s="21">
        <v>0.17660144387773971</v>
      </c>
      <c r="G12" s="21">
        <v>0.16579524395807529</v>
      </c>
      <c r="H12" s="21">
        <v>0.1041814852861374</v>
      </c>
      <c r="I12" s="21">
        <v>0.15071345935028199</v>
      </c>
      <c r="J12" s="21">
        <v>0.23015557005154039</v>
      </c>
      <c r="K12" s="21">
        <v>0.24763806170113359</v>
      </c>
      <c r="L12" s="21">
        <v>0.2444196225094698</v>
      </c>
      <c r="N12" s="21">
        <v>0.15437486231327111</v>
      </c>
      <c r="O12" s="21">
        <v>0.15558909700959711</v>
      </c>
      <c r="P12" s="21">
        <v>0.23088269531956859</v>
      </c>
      <c r="Q12" s="21">
        <v>0.13354807435978081</v>
      </c>
      <c r="R12" s="21">
        <v>0.16874726123303141</v>
      </c>
      <c r="S12" s="21">
        <v>0.1489498630668244</v>
      </c>
      <c r="T12" s="21">
        <v>0.1571188094662703</v>
      </c>
      <c r="U12" s="21">
        <v>0.16306708155788241</v>
      </c>
      <c r="V12" s="21">
        <v>0.20822228505035131</v>
      </c>
      <c r="W12" s="21">
        <v>0.2764931578427845</v>
      </c>
      <c r="X12" s="21">
        <v>0.21754151449393749</v>
      </c>
      <c r="Y12" s="21">
        <v>0.19520368312925471</v>
      </c>
      <c r="AA12" s="21">
        <v>0.18445791944526249</v>
      </c>
      <c r="AB12" s="21">
        <v>0.18026879381546779</v>
      </c>
      <c r="AC12" s="21">
        <v>0.21872425907690851</v>
      </c>
      <c r="AD12" s="21">
        <v>0.18628135784988489</v>
      </c>
      <c r="AF12" s="21">
        <v>0.21758315046524401</v>
      </c>
      <c r="AG12" s="21">
        <v>0.1011314745176623</v>
      </c>
      <c r="AH12" s="21">
        <v>0.29370989531623959</v>
      </c>
      <c r="AI12" s="21">
        <v>0.22840030612512771</v>
      </c>
      <c r="AJ12" s="21">
        <v>0.31076980757650452</v>
      </c>
      <c r="AK12" s="21">
        <v>0.2006596730365863</v>
      </c>
      <c r="AL12" s="21">
        <v>0.1367225330806778</v>
      </c>
      <c r="AM12" s="21">
        <v>0.18946283509905029</v>
      </c>
      <c r="AO12" s="21">
        <v>0.23147748094468401</v>
      </c>
      <c r="AP12" s="21">
        <v>5.050586516761367E-2</v>
      </c>
      <c r="AQ12" s="21">
        <v>0.2245178621653976</v>
      </c>
      <c r="AR12" s="21">
        <v>0.28171837694168461</v>
      </c>
      <c r="AS12" s="21">
        <v>0.29439748984992231</v>
      </c>
      <c r="AT12" s="21">
        <v>0.18938659076573461</v>
      </c>
      <c r="AU12" s="21">
        <v>0.13947577198134059</v>
      </c>
      <c r="AV12" s="21">
        <v>0.18078932470125639</v>
      </c>
      <c r="AW12" s="21">
        <v>0.21864950477928341</v>
      </c>
    </row>
    <row r="13" spans="2:51" ht="19" customHeight="1" x14ac:dyDescent="0.35">
      <c r="B13" s="24" t="s">
        <v>73</v>
      </c>
      <c r="C13" s="21">
        <v>0.19339536458230361</v>
      </c>
      <c r="D13" s="21">
        <v>0.15842978186072529</v>
      </c>
      <c r="E13" s="21">
        <v>0.22782531661009719</v>
      </c>
      <c r="G13" s="21">
        <v>0.13194465580554271</v>
      </c>
      <c r="H13" s="21">
        <v>0.106890031071894</v>
      </c>
      <c r="I13" s="21">
        <v>0.21610661234618669</v>
      </c>
      <c r="J13" s="21">
        <v>0.20945741094726431</v>
      </c>
      <c r="K13" s="21">
        <v>0.25883604436209218</v>
      </c>
      <c r="L13" s="21">
        <v>0.22914631931620319</v>
      </c>
      <c r="N13" s="21">
        <v>0.2344217614219645</v>
      </c>
      <c r="O13" s="21">
        <v>0.22873341624924309</v>
      </c>
      <c r="P13" s="21">
        <v>0.249352539708426</v>
      </c>
      <c r="Q13" s="21">
        <v>0.15146770541174659</v>
      </c>
      <c r="R13" s="21">
        <v>0.1549489968950252</v>
      </c>
      <c r="S13" s="21">
        <v>0.2599677158549229</v>
      </c>
      <c r="T13" s="21">
        <v>0.19372681151455079</v>
      </c>
      <c r="U13" s="21">
        <v>0.2085490882212295</v>
      </c>
      <c r="V13" s="21">
        <v>0.1036103983630715</v>
      </c>
      <c r="W13" s="21">
        <v>0.17403457152395571</v>
      </c>
      <c r="X13" s="21">
        <v>0.24902193868796879</v>
      </c>
      <c r="Y13" s="21">
        <v>0.21946122183305661</v>
      </c>
      <c r="AA13" s="21">
        <v>0.1505641689471546</v>
      </c>
      <c r="AB13" s="21">
        <v>0.20760390471070481</v>
      </c>
      <c r="AC13" s="21">
        <v>0.1569845295380215</v>
      </c>
      <c r="AD13" s="21">
        <v>0.25660771086967082</v>
      </c>
      <c r="AF13" s="21">
        <v>0.1774714910668147</v>
      </c>
      <c r="AG13" s="21">
        <v>0.11309135368393181</v>
      </c>
      <c r="AH13" s="21">
        <v>0.1463428010063331</v>
      </c>
      <c r="AI13" s="21">
        <v>0.12760448111858971</v>
      </c>
      <c r="AJ13" s="21">
        <v>0.16772625001864169</v>
      </c>
      <c r="AK13" s="21">
        <v>0.1457639448765588</v>
      </c>
      <c r="AL13" s="21">
        <v>0.62931074156802014</v>
      </c>
      <c r="AM13" s="21">
        <v>0.34607401939258942</v>
      </c>
      <c r="AO13" s="21">
        <v>0.15047864817792911</v>
      </c>
      <c r="AP13" s="21">
        <v>0.1164930812267841</v>
      </c>
      <c r="AQ13" s="21">
        <v>0.1317107077707998</v>
      </c>
      <c r="AR13" s="21">
        <v>0.10945891511392999</v>
      </c>
      <c r="AS13" s="21">
        <v>0.17637670262854899</v>
      </c>
      <c r="AT13" s="21">
        <v>8.5560864472170733E-2</v>
      </c>
      <c r="AU13" s="21">
        <v>0.46763487802002301</v>
      </c>
      <c r="AV13" s="21">
        <v>0.485389794510942</v>
      </c>
      <c r="AW13" s="21">
        <v>0.2120386840328026</v>
      </c>
    </row>
    <row r="15" spans="2:51" x14ac:dyDescent="0.35">
      <c r="B15" s="25" t="s">
        <v>17</v>
      </c>
    </row>
    <row r="16" spans="2:51" x14ac:dyDescent="0.35">
      <c r="B16" t="s">
        <v>192</v>
      </c>
    </row>
    <row r="17" spans="2:2" x14ac:dyDescent="0.35">
      <c r="B17"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AY23"/>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131</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46" customHeight="1" x14ac:dyDescent="0.35">
      <c r="B9" s="24" t="s">
        <v>132</v>
      </c>
      <c r="C9" s="21">
        <v>0.48116885550082178</v>
      </c>
      <c r="D9" s="21">
        <v>0.50937382136958065</v>
      </c>
      <c r="E9" s="21">
        <v>0.45352175393270999</v>
      </c>
      <c r="G9" s="21">
        <v>0.33580798384504312</v>
      </c>
      <c r="H9" s="21">
        <v>0.30540835529410498</v>
      </c>
      <c r="I9" s="21">
        <v>0.33279308034962068</v>
      </c>
      <c r="J9" s="21">
        <v>0.51088304984879984</v>
      </c>
      <c r="K9" s="21">
        <v>0.59225351974446849</v>
      </c>
      <c r="L9" s="21">
        <v>0.74116678762459198</v>
      </c>
      <c r="N9" s="21">
        <v>0.38763030548300181</v>
      </c>
      <c r="O9" s="21">
        <v>0.48687864629546329</v>
      </c>
      <c r="P9" s="21">
        <v>0.51889142133570887</v>
      </c>
      <c r="Q9" s="21">
        <v>0.37297960749537878</v>
      </c>
      <c r="R9" s="21">
        <v>0.43292310200965017</v>
      </c>
      <c r="S9" s="21">
        <v>0.50437346913784098</v>
      </c>
      <c r="T9" s="21">
        <v>0.45013000006321863</v>
      </c>
      <c r="U9" s="21">
        <v>0.51430608762269026</v>
      </c>
      <c r="V9" s="21">
        <v>0.41512959337886107</v>
      </c>
      <c r="W9" s="21">
        <v>0.60029141927410345</v>
      </c>
      <c r="X9" s="21">
        <v>0.54179072870038292</v>
      </c>
      <c r="Y9" s="21">
        <v>0.50584303037424605</v>
      </c>
      <c r="AA9" s="21">
        <v>0.53346875084152179</v>
      </c>
      <c r="AB9" s="21">
        <v>0.53375455309047837</v>
      </c>
      <c r="AC9" s="21">
        <v>0.46108569696623231</v>
      </c>
      <c r="AD9" s="21">
        <v>0.38482235499309098</v>
      </c>
      <c r="AF9" s="21">
        <v>0.58096915944794936</v>
      </c>
      <c r="AG9" s="21">
        <v>0.47714147715370431</v>
      </c>
      <c r="AH9" s="21">
        <v>0.67858911183261195</v>
      </c>
      <c r="AI9" s="21">
        <v>0.41874728197348737</v>
      </c>
      <c r="AJ9" s="21">
        <v>0.52953815882343236</v>
      </c>
      <c r="AK9" s="21">
        <v>0.4018806107775314</v>
      </c>
      <c r="AL9" s="21">
        <v>0.13737304136103959</v>
      </c>
      <c r="AM9" s="21">
        <v>0.37913197286360062</v>
      </c>
      <c r="AO9" s="21">
        <v>0.55493496745012205</v>
      </c>
      <c r="AP9" s="21">
        <v>0.46516007805009402</v>
      </c>
      <c r="AQ9" s="21">
        <v>0.66412275695764322</v>
      </c>
      <c r="AR9" s="21">
        <v>0.41321210899782979</v>
      </c>
      <c r="AS9" s="21">
        <v>0.49866595961675841</v>
      </c>
      <c r="AT9" s="21">
        <v>0.3836357781423933</v>
      </c>
      <c r="AU9" s="21">
        <v>0.26254283275123319</v>
      </c>
      <c r="AV9" s="21">
        <v>0.45071920864065967</v>
      </c>
      <c r="AW9" s="21">
        <v>0.54529522517947604</v>
      </c>
    </row>
    <row r="10" spans="2:51" ht="74" customHeight="1" x14ac:dyDescent="0.35">
      <c r="B10" s="24" t="s">
        <v>133</v>
      </c>
      <c r="C10" s="21">
        <v>0.2997595650841085</v>
      </c>
      <c r="D10" s="21">
        <v>0.30984259826147881</v>
      </c>
      <c r="E10" s="21">
        <v>0.2902485381346927</v>
      </c>
      <c r="G10" s="21">
        <v>0.25684152314244862</v>
      </c>
      <c r="H10" s="21">
        <v>0.25453515662773168</v>
      </c>
      <c r="I10" s="21">
        <v>0.27383029042895329</v>
      </c>
      <c r="J10" s="21">
        <v>0.27539933276333661</v>
      </c>
      <c r="K10" s="21">
        <v>0.33031128756281292</v>
      </c>
      <c r="L10" s="21">
        <v>0.38502639822802781</v>
      </c>
      <c r="N10" s="21">
        <v>0.26517893654702768</v>
      </c>
      <c r="O10" s="21">
        <v>0.31167872430530091</v>
      </c>
      <c r="P10" s="21">
        <v>0.23721279132961109</v>
      </c>
      <c r="Q10" s="21">
        <v>0.29600945927378119</v>
      </c>
      <c r="R10" s="21">
        <v>0.31434368403364621</v>
      </c>
      <c r="S10" s="21">
        <v>0.23680084270682</v>
      </c>
      <c r="T10" s="21">
        <v>0.31665057900797738</v>
      </c>
      <c r="U10" s="21">
        <v>0.32850118542161688</v>
      </c>
      <c r="V10" s="21">
        <v>0.30921084613440247</v>
      </c>
      <c r="W10" s="21">
        <v>0.30556809492280751</v>
      </c>
      <c r="X10" s="21">
        <v>0.32248135219803969</v>
      </c>
      <c r="Y10" s="21">
        <v>0.31942642547365713</v>
      </c>
      <c r="AA10" s="21">
        <v>0.33807263228291468</v>
      </c>
      <c r="AB10" s="21">
        <v>0.30300130929810171</v>
      </c>
      <c r="AC10" s="21">
        <v>0.27754715504677607</v>
      </c>
      <c r="AD10" s="21">
        <v>0.27297460936295748</v>
      </c>
      <c r="AF10" s="21">
        <v>0.35838056053992873</v>
      </c>
      <c r="AG10" s="21">
        <v>0.33589610424048327</v>
      </c>
      <c r="AH10" s="21">
        <v>0.35867572574423989</v>
      </c>
      <c r="AI10" s="21">
        <v>0.33110427277464238</v>
      </c>
      <c r="AJ10" s="21">
        <v>0.22786617814306981</v>
      </c>
      <c r="AK10" s="21">
        <v>0.1798552855796845</v>
      </c>
      <c r="AL10" s="21">
        <v>0.1080112499419799</v>
      </c>
      <c r="AM10" s="21">
        <v>0.24779928262039719</v>
      </c>
      <c r="AO10" s="21">
        <v>0.35896966650860052</v>
      </c>
      <c r="AP10" s="21">
        <v>0.33051403325197459</v>
      </c>
      <c r="AQ10" s="21">
        <v>0.40290214564895849</v>
      </c>
      <c r="AR10" s="21">
        <v>0.28474372243397672</v>
      </c>
      <c r="AS10" s="21">
        <v>0.27736028476187891</v>
      </c>
      <c r="AT10" s="21">
        <v>0.2304539211360854</v>
      </c>
      <c r="AU10" s="21">
        <v>0.2174789969831647</v>
      </c>
      <c r="AV10" s="21">
        <v>0.24490558664180409</v>
      </c>
      <c r="AW10" s="21">
        <v>0.20156700479826201</v>
      </c>
    </row>
    <row r="11" spans="2:51" ht="60" customHeight="1" x14ac:dyDescent="0.35">
      <c r="B11" s="24" t="s">
        <v>134</v>
      </c>
      <c r="C11" s="21">
        <v>0.46700605050713317</v>
      </c>
      <c r="D11" s="21">
        <v>0.43917372639003882</v>
      </c>
      <c r="E11" s="21">
        <v>0.49324937862466001</v>
      </c>
      <c r="G11" s="21">
        <v>0.34819332410454312</v>
      </c>
      <c r="H11" s="21">
        <v>0.4091856288163267</v>
      </c>
      <c r="I11" s="21">
        <v>0.40729810866353672</v>
      </c>
      <c r="J11" s="21">
        <v>0.47217371942810099</v>
      </c>
      <c r="K11" s="21">
        <v>0.51087078044487599</v>
      </c>
      <c r="L11" s="21">
        <v>0.60689384492207865</v>
      </c>
      <c r="N11" s="21">
        <v>0.3912519659908929</v>
      </c>
      <c r="O11" s="21">
        <v>0.407800420800146</v>
      </c>
      <c r="P11" s="21">
        <v>0.45087884307602683</v>
      </c>
      <c r="Q11" s="21">
        <v>0.44797678418026032</v>
      </c>
      <c r="R11" s="21">
        <v>0.45758308393860142</v>
      </c>
      <c r="S11" s="21">
        <v>0.40428676263024749</v>
      </c>
      <c r="T11" s="21">
        <v>0.48877460697549602</v>
      </c>
      <c r="U11" s="21">
        <v>0.50643843509457576</v>
      </c>
      <c r="V11" s="21">
        <v>0.42553784545559697</v>
      </c>
      <c r="W11" s="21">
        <v>0.55309997129418076</v>
      </c>
      <c r="X11" s="21">
        <v>0.51070221723272324</v>
      </c>
      <c r="Y11" s="21">
        <v>0.49171027387497968</v>
      </c>
      <c r="AA11" s="21">
        <v>0.52431112075282416</v>
      </c>
      <c r="AB11" s="21">
        <v>0.51425173962060522</v>
      </c>
      <c r="AC11" s="21">
        <v>0.39399782118419763</v>
      </c>
      <c r="AD11" s="21">
        <v>0.42004333222291163</v>
      </c>
      <c r="AF11" s="21">
        <v>0.56578738860373323</v>
      </c>
      <c r="AG11" s="21">
        <v>0.4714617711897382</v>
      </c>
      <c r="AH11" s="21">
        <v>0.50133479802255765</v>
      </c>
      <c r="AI11" s="21">
        <v>0.37602136554648202</v>
      </c>
      <c r="AJ11" s="21">
        <v>0.48345838357238252</v>
      </c>
      <c r="AK11" s="21">
        <v>0.38853617359445392</v>
      </c>
      <c r="AL11" s="21">
        <v>0.20432453385722751</v>
      </c>
      <c r="AM11" s="21">
        <v>0.43381099901949421</v>
      </c>
      <c r="AO11" s="21">
        <v>0.55929778225030857</v>
      </c>
      <c r="AP11" s="21">
        <v>0.45444317633729631</v>
      </c>
      <c r="AQ11" s="21">
        <v>0.51485493016906114</v>
      </c>
      <c r="AR11" s="21">
        <v>0.38957711179663052</v>
      </c>
      <c r="AS11" s="21">
        <v>0.47021001595610301</v>
      </c>
      <c r="AT11" s="21">
        <v>0.43626199016230838</v>
      </c>
      <c r="AU11" s="21">
        <v>0.37220590393563302</v>
      </c>
      <c r="AV11" s="21">
        <v>0.47398010130830648</v>
      </c>
      <c r="AW11" s="21">
        <v>0.46226838773472317</v>
      </c>
    </row>
    <row r="12" spans="2:51" ht="60" customHeight="1" x14ac:dyDescent="0.35">
      <c r="B12" s="24" t="s">
        <v>135</v>
      </c>
      <c r="C12" s="21">
        <v>0.46220895121094779</v>
      </c>
      <c r="D12" s="21">
        <v>0.45810048032105299</v>
      </c>
      <c r="E12" s="21">
        <v>0.46526156140251679</v>
      </c>
      <c r="G12" s="21">
        <v>0.36365621000105031</v>
      </c>
      <c r="H12" s="21">
        <v>0.41639469949727559</v>
      </c>
      <c r="I12" s="21">
        <v>0.38914618401616929</v>
      </c>
      <c r="J12" s="21">
        <v>0.49234138451537862</v>
      </c>
      <c r="K12" s="21">
        <v>0.48187616051563931</v>
      </c>
      <c r="L12" s="21">
        <v>0.58569463461710258</v>
      </c>
      <c r="N12" s="21">
        <v>0.4944376027138917</v>
      </c>
      <c r="O12" s="21">
        <v>0.48756514042421628</v>
      </c>
      <c r="P12" s="21">
        <v>0.53465010861778373</v>
      </c>
      <c r="Q12" s="21">
        <v>0.39884590344762111</v>
      </c>
      <c r="R12" s="21">
        <v>0.42591562353586798</v>
      </c>
      <c r="S12" s="21">
        <v>0.41737139992545791</v>
      </c>
      <c r="T12" s="21">
        <v>0.55116171796518898</v>
      </c>
      <c r="U12" s="21">
        <v>0.4561406585310816</v>
      </c>
      <c r="V12" s="21">
        <v>0.4334018889958528</v>
      </c>
      <c r="W12" s="21">
        <v>0.44510103511214821</v>
      </c>
      <c r="X12" s="21">
        <v>0.52780861653861111</v>
      </c>
      <c r="Y12" s="21">
        <v>0.44224384753236751</v>
      </c>
      <c r="AA12" s="21">
        <v>0.52316437680564976</v>
      </c>
      <c r="AB12" s="21">
        <v>0.5037661277111708</v>
      </c>
      <c r="AC12" s="21">
        <v>0.40955581340288361</v>
      </c>
      <c r="AD12" s="21">
        <v>0.39740971270633668</v>
      </c>
      <c r="AF12" s="21">
        <v>0.50743326383086884</v>
      </c>
      <c r="AG12" s="21">
        <v>0.48215167625022393</v>
      </c>
      <c r="AH12" s="21">
        <v>0.57465233655881964</v>
      </c>
      <c r="AI12" s="21">
        <v>0.40957170482776162</v>
      </c>
      <c r="AJ12" s="21">
        <v>0.43330347161812138</v>
      </c>
      <c r="AK12" s="21">
        <v>0.48325631976069172</v>
      </c>
      <c r="AL12" s="21">
        <v>0.20451607194060589</v>
      </c>
      <c r="AM12" s="21">
        <v>0.4232407808327624</v>
      </c>
      <c r="AO12" s="21">
        <v>0.53069064457356607</v>
      </c>
      <c r="AP12" s="21">
        <v>0.44818006915106318</v>
      </c>
      <c r="AQ12" s="21">
        <v>0.59682709070404882</v>
      </c>
      <c r="AR12" s="21">
        <v>0.43396752361471858</v>
      </c>
      <c r="AS12" s="21">
        <v>0.45723212315470158</v>
      </c>
      <c r="AT12" s="21">
        <v>0.41908838022849448</v>
      </c>
      <c r="AU12" s="21">
        <v>0.31024017756946948</v>
      </c>
      <c r="AV12" s="21">
        <v>0.42948337091639738</v>
      </c>
      <c r="AW12" s="21">
        <v>0.49011296992184439</v>
      </c>
    </row>
    <row r="13" spans="2:51" ht="60" customHeight="1" x14ac:dyDescent="0.35">
      <c r="B13" s="24" t="s">
        <v>136</v>
      </c>
      <c r="C13" s="21">
        <v>0.42300321312016798</v>
      </c>
      <c r="D13" s="21">
        <v>0.41896083747397062</v>
      </c>
      <c r="E13" s="21">
        <v>0.42649617084362568</v>
      </c>
      <c r="G13" s="21">
        <v>0.42770974588569011</v>
      </c>
      <c r="H13" s="21">
        <v>0.36183216800215839</v>
      </c>
      <c r="I13" s="21">
        <v>0.42559957714298002</v>
      </c>
      <c r="J13" s="21">
        <v>0.3878040411474008</v>
      </c>
      <c r="K13" s="21">
        <v>0.43840303211732312</v>
      </c>
      <c r="L13" s="21">
        <v>0.48576963526274852</v>
      </c>
      <c r="N13" s="21">
        <v>0.41708562360045631</v>
      </c>
      <c r="O13" s="21">
        <v>0.36948905400882148</v>
      </c>
      <c r="P13" s="21">
        <v>0.483395233280216</v>
      </c>
      <c r="Q13" s="21">
        <v>0.37150679451380231</v>
      </c>
      <c r="R13" s="21">
        <v>0.46044571871465012</v>
      </c>
      <c r="S13" s="21">
        <v>0.39685535428261159</v>
      </c>
      <c r="T13" s="21">
        <v>0.47555614853874539</v>
      </c>
      <c r="U13" s="21">
        <v>0.3781140437028751</v>
      </c>
      <c r="V13" s="21">
        <v>0.38304817341026359</v>
      </c>
      <c r="W13" s="21">
        <v>0.42589781364801421</v>
      </c>
      <c r="X13" s="21">
        <v>0.43214364542376432</v>
      </c>
      <c r="Y13" s="21">
        <v>0.46768286612165128</v>
      </c>
      <c r="AA13" s="21">
        <v>0.45575335524546912</v>
      </c>
      <c r="AB13" s="21">
        <v>0.45008135859986409</v>
      </c>
      <c r="AC13" s="21">
        <v>0.38960335955177811</v>
      </c>
      <c r="AD13" s="21">
        <v>0.3884346561019803</v>
      </c>
      <c r="AF13" s="21">
        <v>0.43211255332050419</v>
      </c>
      <c r="AG13" s="21">
        <v>0.45569791144728372</v>
      </c>
      <c r="AH13" s="21">
        <v>0.5724992336019743</v>
      </c>
      <c r="AI13" s="21">
        <v>0.42262370073795608</v>
      </c>
      <c r="AJ13" s="21">
        <v>0.38054001058538278</v>
      </c>
      <c r="AK13" s="21">
        <v>0.42032289478546547</v>
      </c>
      <c r="AL13" s="21">
        <v>0.20227128556672341</v>
      </c>
      <c r="AM13" s="21">
        <v>0.36864856374009652</v>
      </c>
      <c r="AO13" s="21">
        <v>0.41933960875204868</v>
      </c>
      <c r="AP13" s="21">
        <v>0.44305808009357189</v>
      </c>
      <c r="AQ13" s="21">
        <v>0.59713583459864283</v>
      </c>
      <c r="AR13" s="21">
        <v>0.47607061856815702</v>
      </c>
      <c r="AS13" s="21">
        <v>0.36760799462266569</v>
      </c>
      <c r="AT13" s="21">
        <v>0.38519187519990039</v>
      </c>
      <c r="AU13" s="21">
        <v>0.26746917313146912</v>
      </c>
      <c r="AV13" s="21">
        <v>0.44540274637561061</v>
      </c>
      <c r="AW13" s="21">
        <v>0.3904181159483977</v>
      </c>
    </row>
    <row r="14" spans="2:51" ht="88" customHeight="1" x14ac:dyDescent="0.35">
      <c r="B14" s="24" t="s">
        <v>137</v>
      </c>
      <c r="C14" s="21">
        <v>0.51875420892618174</v>
      </c>
      <c r="D14" s="21">
        <v>0.52206959833859079</v>
      </c>
      <c r="E14" s="21">
        <v>0.51637653701550923</v>
      </c>
      <c r="G14" s="21">
        <v>0.393185381904328</v>
      </c>
      <c r="H14" s="21">
        <v>0.40791467270142301</v>
      </c>
      <c r="I14" s="21">
        <v>0.42814298392503058</v>
      </c>
      <c r="J14" s="21">
        <v>0.51851060535918891</v>
      </c>
      <c r="K14" s="21">
        <v>0.56824160710150762</v>
      </c>
      <c r="L14" s="21">
        <v>0.73173584340322928</v>
      </c>
      <c r="N14" s="21">
        <v>0.45342362509471801</v>
      </c>
      <c r="O14" s="21">
        <v>0.47875050084295118</v>
      </c>
      <c r="P14" s="21">
        <v>0.58013430151243239</v>
      </c>
      <c r="Q14" s="21">
        <v>0.45095871282413741</v>
      </c>
      <c r="R14" s="21">
        <v>0.48367498838889211</v>
      </c>
      <c r="S14" s="21">
        <v>0.54804509819957359</v>
      </c>
      <c r="T14" s="21">
        <v>0.44054506360150558</v>
      </c>
      <c r="U14" s="21">
        <v>0.51901627806046235</v>
      </c>
      <c r="V14" s="21">
        <v>0.49641612566063742</v>
      </c>
      <c r="W14" s="21">
        <v>0.59689372632860527</v>
      </c>
      <c r="X14" s="21">
        <v>0.57082102382437738</v>
      </c>
      <c r="Y14" s="21">
        <v>0.54633946384050724</v>
      </c>
      <c r="AA14" s="21">
        <v>0.58637425436139334</v>
      </c>
      <c r="AB14" s="21">
        <v>0.57373032024647486</v>
      </c>
      <c r="AC14" s="21">
        <v>0.49478645748193217</v>
      </c>
      <c r="AD14" s="21">
        <v>0.40973158785838543</v>
      </c>
      <c r="AF14" s="21">
        <v>0.58899080797319892</v>
      </c>
      <c r="AG14" s="21">
        <v>0.54649055632417787</v>
      </c>
      <c r="AH14" s="21">
        <v>0.65730188218383956</v>
      </c>
      <c r="AI14" s="21">
        <v>0.47425304565883081</v>
      </c>
      <c r="AJ14" s="21">
        <v>0.50748264184847003</v>
      </c>
      <c r="AK14" s="21">
        <v>0.502578365231373</v>
      </c>
      <c r="AL14" s="21">
        <v>0.24773872596199731</v>
      </c>
      <c r="AM14" s="21">
        <v>0.42572256344670839</v>
      </c>
      <c r="AO14" s="21">
        <v>0.60220972402239592</v>
      </c>
      <c r="AP14" s="21">
        <v>0.51595490994390059</v>
      </c>
      <c r="AQ14" s="21">
        <v>0.61007671051636558</v>
      </c>
      <c r="AR14" s="21">
        <v>0.45188983525510662</v>
      </c>
      <c r="AS14" s="21">
        <v>0.51107177194196562</v>
      </c>
      <c r="AT14" s="21">
        <v>0.42130416044857771</v>
      </c>
      <c r="AU14" s="21">
        <v>0.35194169176347712</v>
      </c>
      <c r="AV14" s="21">
        <v>0.52612257660438222</v>
      </c>
      <c r="AW14" s="21">
        <v>0.57648123426052122</v>
      </c>
    </row>
    <row r="15" spans="2:51" ht="32" customHeight="1" x14ac:dyDescent="0.35">
      <c r="B15" s="24" t="s">
        <v>138</v>
      </c>
      <c r="C15" s="21">
        <v>0.32114537002743998</v>
      </c>
      <c r="D15" s="21">
        <v>0.30336836339872469</v>
      </c>
      <c r="E15" s="21">
        <v>0.33892788834441989</v>
      </c>
      <c r="G15" s="21">
        <v>0.37854366491449187</v>
      </c>
      <c r="H15" s="21">
        <v>0.35737558304444222</v>
      </c>
      <c r="I15" s="21">
        <v>0.29851483392974731</v>
      </c>
      <c r="J15" s="21">
        <v>0.30629616392468267</v>
      </c>
      <c r="K15" s="21">
        <v>0.28424899540546</v>
      </c>
      <c r="L15" s="21">
        <v>0.30882933856019401</v>
      </c>
      <c r="N15" s="21">
        <v>0.30380884561426069</v>
      </c>
      <c r="O15" s="21">
        <v>0.30588099874628011</v>
      </c>
      <c r="P15" s="21">
        <v>0.34217562296697568</v>
      </c>
      <c r="Q15" s="21">
        <v>0.29847333651054198</v>
      </c>
      <c r="R15" s="21">
        <v>0.325088218841103</v>
      </c>
      <c r="S15" s="21">
        <v>0.32550011637592863</v>
      </c>
      <c r="T15" s="21">
        <v>0.3194114784538189</v>
      </c>
      <c r="U15" s="21">
        <v>0.30397589074240988</v>
      </c>
      <c r="V15" s="21">
        <v>0.35334293809847261</v>
      </c>
      <c r="W15" s="21">
        <v>0.3341336431737445</v>
      </c>
      <c r="X15" s="21">
        <v>0.31237055665765179</v>
      </c>
      <c r="Y15" s="21">
        <v>0.29056764209704372</v>
      </c>
      <c r="AA15" s="21">
        <v>0.35071469931792981</v>
      </c>
      <c r="AB15" s="21">
        <v>0.36128996203165697</v>
      </c>
      <c r="AC15" s="21">
        <v>0.29500996430857612</v>
      </c>
      <c r="AD15" s="21">
        <v>0.2701081047301756</v>
      </c>
      <c r="AF15" s="21">
        <v>0.24047333761097051</v>
      </c>
      <c r="AG15" s="21">
        <v>0.37555648528214591</v>
      </c>
      <c r="AH15" s="21">
        <v>0.45955698403125089</v>
      </c>
      <c r="AI15" s="21">
        <v>0.39011736330645119</v>
      </c>
      <c r="AJ15" s="21">
        <v>0.18387637069155971</v>
      </c>
      <c r="AK15" s="21">
        <v>0.38470246162517591</v>
      </c>
      <c r="AL15" s="21">
        <v>0.18906341777282371</v>
      </c>
      <c r="AM15" s="21">
        <v>0.33175447626642002</v>
      </c>
      <c r="AO15" s="21">
        <v>0.26143437707945161</v>
      </c>
      <c r="AP15" s="21">
        <v>0.39342554292593868</v>
      </c>
      <c r="AQ15" s="21">
        <v>0.48711997252015349</v>
      </c>
      <c r="AR15" s="21">
        <v>0.50879437704116537</v>
      </c>
      <c r="AS15" s="21">
        <v>0.1847442206224818</v>
      </c>
      <c r="AT15" s="21">
        <v>0.38781605820554949</v>
      </c>
      <c r="AU15" s="21">
        <v>0.2254164320254628</v>
      </c>
      <c r="AV15" s="21">
        <v>0.24156606698578589</v>
      </c>
      <c r="AW15" s="21">
        <v>0.27551126539452608</v>
      </c>
    </row>
    <row r="16" spans="2:51" ht="19" customHeight="1" x14ac:dyDescent="0.35">
      <c r="B16" s="24" t="s">
        <v>139</v>
      </c>
      <c r="C16" s="21">
        <v>1.589838956160821E-2</v>
      </c>
      <c r="D16" s="21">
        <v>1.5754987960123819E-2</v>
      </c>
      <c r="E16" s="21">
        <v>1.540585250520189E-2</v>
      </c>
      <c r="G16" s="21">
        <v>6.1068242352586453E-3</v>
      </c>
      <c r="H16" s="21">
        <v>9.1205279494691871E-3</v>
      </c>
      <c r="I16" s="21">
        <v>8.4298231933970773E-3</v>
      </c>
      <c r="J16" s="21">
        <v>1.421288738652151E-2</v>
      </c>
      <c r="K16" s="21">
        <v>2.9477586295480789E-2</v>
      </c>
      <c r="L16" s="21">
        <v>2.6181636985946759E-2</v>
      </c>
      <c r="N16" s="21">
        <v>1.811958273725536E-2</v>
      </c>
      <c r="O16" s="21">
        <v>0</v>
      </c>
      <c r="P16" s="21">
        <v>1.9338148031559189E-2</v>
      </c>
      <c r="Q16" s="21">
        <v>2.4537563346529241E-2</v>
      </c>
      <c r="R16" s="21">
        <v>1.8031842728189251E-2</v>
      </c>
      <c r="S16" s="21">
        <v>0</v>
      </c>
      <c r="T16" s="21">
        <v>0</v>
      </c>
      <c r="U16" s="21">
        <v>2.817171209579851E-2</v>
      </c>
      <c r="V16" s="21">
        <v>1.6411730606564041E-2</v>
      </c>
      <c r="W16" s="21">
        <v>1.689675829318572E-2</v>
      </c>
      <c r="X16" s="21">
        <v>1.3406419676313281E-2</v>
      </c>
      <c r="Y16" s="21">
        <v>2.4728598060702919E-2</v>
      </c>
      <c r="AA16" s="21">
        <v>1.276733951169946E-2</v>
      </c>
      <c r="AB16" s="21">
        <v>1.9043839772300172E-2</v>
      </c>
      <c r="AC16" s="21">
        <v>1.7128924730042901E-2</v>
      </c>
      <c r="AD16" s="21">
        <v>1.503816032055795E-2</v>
      </c>
      <c r="AF16" s="21">
        <v>2.4505533261148429E-2</v>
      </c>
      <c r="AG16" s="21">
        <v>8.2772486745447543E-3</v>
      </c>
      <c r="AH16" s="21">
        <v>1.43286974381963E-2</v>
      </c>
      <c r="AI16" s="21">
        <v>1.2726577024633579E-2</v>
      </c>
      <c r="AJ16" s="21">
        <v>1.5690322695067881E-2</v>
      </c>
      <c r="AK16" s="21">
        <v>0</v>
      </c>
      <c r="AL16" s="21">
        <v>2.1875424150866841E-2</v>
      </c>
      <c r="AM16" s="21">
        <v>2.4207154739842172E-2</v>
      </c>
      <c r="AO16" s="21">
        <v>1.7910458929090042E-2</v>
      </c>
      <c r="AP16" s="21">
        <v>1.2523487487453961E-2</v>
      </c>
      <c r="AQ16" s="21">
        <v>6.9599949584608261E-3</v>
      </c>
      <c r="AR16" s="21">
        <v>1.7750898507783219E-2</v>
      </c>
      <c r="AS16" s="21">
        <v>2.508606164228E-2</v>
      </c>
      <c r="AT16" s="21">
        <v>0</v>
      </c>
      <c r="AU16" s="21">
        <v>1.441966375717736E-2</v>
      </c>
      <c r="AV16" s="21">
        <v>1.7856226906901949E-2</v>
      </c>
      <c r="AW16" s="21">
        <v>9.3550308947402006E-3</v>
      </c>
    </row>
    <row r="17" spans="2:49" ht="32" customHeight="1" x14ac:dyDescent="0.35">
      <c r="B17" s="24" t="s">
        <v>140</v>
      </c>
      <c r="C17" s="21">
        <v>2.188837693509681E-2</v>
      </c>
      <c r="D17" s="21">
        <v>2.4726193022873651E-2</v>
      </c>
      <c r="E17" s="21">
        <v>1.9247191922641269E-2</v>
      </c>
      <c r="G17" s="21">
        <v>2.1727007532279029E-2</v>
      </c>
      <c r="H17" s="21">
        <v>2.0222743487397769E-2</v>
      </c>
      <c r="I17" s="21">
        <v>1.9514656593986841E-2</v>
      </c>
      <c r="J17" s="21">
        <v>2.2266060420587739E-2</v>
      </c>
      <c r="K17" s="21">
        <v>3.20223753695019E-2</v>
      </c>
      <c r="L17" s="21">
        <v>1.8196855589534131E-2</v>
      </c>
      <c r="N17" s="21">
        <v>1.7416207697646291E-2</v>
      </c>
      <c r="O17" s="21">
        <v>1.4608566825745311E-2</v>
      </c>
      <c r="P17" s="21">
        <v>2.88595410852387E-2</v>
      </c>
      <c r="Q17" s="21">
        <v>2.4250099434913519E-2</v>
      </c>
      <c r="R17" s="21">
        <v>1.755145098314605E-2</v>
      </c>
      <c r="S17" s="21">
        <v>2.3230511707495169E-2</v>
      </c>
      <c r="T17" s="21">
        <v>6.8608309974655451E-3</v>
      </c>
      <c r="U17" s="21">
        <v>4.3952226634203957E-2</v>
      </c>
      <c r="V17" s="21">
        <v>2.4766016978338821E-2</v>
      </c>
      <c r="W17" s="21">
        <v>1.167369074400754E-2</v>
      </c>
      <c r="X17" s="21">
        <v>2.4720671193301891E-2</v>
      </c>
      <c r="Y17" s="21">
        <v>2.5299372930360359E-2</v>
      </c>
      <c r="AA17" s="21">
        <v>1.1040335907857669E-2</v>
      </c>
      <c r="AB17" s="21">
        <v>1.7143559693677739E-2</v>
      </c>
      <c r="AC17" s="21">
        <v>9.5761656837720886E-3</v>
      </c>
      <c r="AD17" s="21">
        <v>4.9529918817727017E-2</v>
      </c>
      <c r="AF17" s="21">
        <v>8.4879633236589046E-3</v>
      </c>
      <c r="AG17" s="21">
        <v>6.267139090310298E-3</v>
      </c>
      <c r="AH17" s="21">
        <v>1.652372514175024E-2</v>
      </c>
      <c r="AI17" s="21">
        <v>3.7505268516455817E-2</v>
      </c>
      <c r="AJ17" s="21">
        <v>3.0932274434326949E-2</v>
      </c>
      <c r="AK17" s="21">
        <v>1.7567907508964219E-2</v>
      </c>
      <c r="AL17" s="21">
        <v>8.8210649858476917E-2</v>
      </c>
      <c r="AM17" s="21">
        <v>4.0220297432277743E-2</v>
      </c>
      <c r="AO17" s="21">
        <v>3.4287432070843368E-3</v>
      </c>
      <c r="AP17" s="21">
        <v>1.203661858200138E-2</v>
      </c>
      <c r="AQ17" s="21">
        <v>1.5985586957339731E-2</v>
      </c>
      <c r="AR17" s="21">
        <v>2.3474116521463431E-2</v>
      </c>
      <c r="AS17" s="21">
        <v>2.916534268290924E-2</v>
      </c>
      <c r="AT17" s="21">
        <v>1.8333010707554349E-2</v>
      </c>
      <c r="AU17" s="21">
        <v>6.5188536988584164E-2</v>
      </c>
      <c r="AV17" s="21">
        <v>4.6722280461514623E-2</v>
      </c>
      <c r="AW17" s="21">
        <v>7.4175255201330498E-3</v>
      </c>
    </row>
    <row r="18" spans="2:49" ht="19" customHeight="1" x14ac:dyDescent="0.35">
      <c r="B18" s="24" t="s">
        <v>114</v>
      </c>
      <c r="C18" s="21">
        <v>6.0582993940108347E-2</v>
      </c>
      <c r="D18" s="21">
        <v>4.2967816578594442E-2</v>
      </c>
      <c r="E18" s="21">
        <v>7.6610301891015253E-2</v>
      </c>
      <c r="G18" s="21">
        <v>3.8613624251885678E-2</v>
      </c>
      <c r="H18" s="21">
        <v>4.6666768518218493E-2</v>
      </c>
      <c r="I18" s="21">
        <v>0.1153078887658541</v>
      </c>
      <c r="J18" s="21">
        <v>7.3590240920726302E-2</v>
      </c>
      <c r="K18" s="21">
        <v>6.8146156327019661E-2</v>
      </c>
      <c r="L18" s="21">
        <v>2.6622519724823331E-2</v>
      </c>
      <c r="N18" s="21">
        <v>8.2895038735727261E-2</v>
      </c>
      <c r="O18" s="21">
        <v>4.9543707407944927E-2</v>
      </c>
      <c r="P18" s="21">
        <v>5.0884586305863642E-2</v>
      </c>
      <c r="Q18" s="21">
        <v>4.7647239673593432E-2</v>
      </c>
      <c r="R18" s="21">
        <v>6.9537922585374792E-2</v>
      </c>
      <c r="S18" s="21">
        <v>7.2066155784263924E-2</v>
      </c>
      <c r="T18" s="21">
        <v>6.5669244766983242E-2</v>
      </c>
      <c r="U18" s="21">
        <v>4.8364788909812738E-2</v>
      </c>
      <c r="V18" s="21">
        <v>3.6329198710684359E-2</v>
      </c>
      <c r="W18" s="21">
        <v>5.7226039810976508E-2</v>
      </c>
      <c r="X18" s="21">
        <v>9.0909008436001082E-2</v>
      </c>
      <c r="Y18" s="21">
        <v>5.5990193768850213E-2</v>
      </c>
      <c r="AA18" s="21">
        <v>3.0095088207747041E-2</v>
      </c>
      <c r="AB18" s="21">
        <v>5.9285242249497078E-2</v>
      </c>
      <c r="AC18" s="21">
        <v>5.6587554444314063E-2</v>
      </c>
      <c r="AD18" s="21">
        <v>9.7980853159943787E-2</v>
      </c>
      <c r="AF18" s="21">
        <v>3.5562663962167472E-2</v>
      </c>
      <c r="AG18" s="21">
        <v>3.0301162476451041E-2</v>
      </c>
      <c r="AH18" s="21">
        <v>6.8888703994011702E-3</v>
      </c>
      <c r="AI18" s="21">
        <v>3.1913643773410882E-2</v>
      </c>
      <c r="AJ18" s="21">
        <v>3.5438100805470697E-2</v>
      </c>
      <c r="AK18" s="21">
        <v>8.1296777349142021E-2</v>
      </c>
      <c r="AL18" s="21">
        <v>0.4131034265579569</v>
      </c>
      <c r="AM18" s="21">
        <v>0.12635730543841259</v>
      </c>
      <c r="AO18" s="21">
        <v>2.7605549860538651E-2</v>
      </c>
      <c r="AP18" s="21">
        <v>2.9955818621392662E-2</v>
      </c>
      <c r="AQ18" s="21">
        <v>2.026439753186238E-2</v>
      </c>
      <c r="AR18" s="21">
        <v>4.2857005069790122E-2</v>
      </c>
      <c r="AS18" s="21">
        <v>3.7012483591890299E-2</v>
      </c>
      <c r="AT18" s="21">
        <v>5.0217216710712172E-2</v>
      </c>
      <c r="AU18" s="21">
        <v>0.26097907496013301</v>
      </c>
      <c r="AV18" s="21">
        <v>0.1762973852533728</v>
      </c>
      <c r="AW18" s="21">
        <v>3.2998021630560037E-2</v>
      </c>
    </row>
    <row r="20" spans="2:49" x14ac:dyDescent="0.35">
      <c r="B20" t="s">
        <v>192</v>
      </c>
    </row>
    <row r="21" spans="2:49" x14ac:dyDescent="0.35">
      <c r="B21" t="s">
        <v>9</v>
      </c>
    </row>
    <row r="23" spans="2:49" x14ac:dyDescent="0.35">
      <c r="B23"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W369"/>
  <sheetViews>
    <sheetView showGridLines="0" workbookViewId="0">
      <pane xSplit="2" ySplit="8" topLeftCell="C9" activePane="bottomRight" state="frozen"/>
      <selection pane="topRight"/>
      <selection pane="bottomLeft"/>
      <selection pane="bottom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49" ht="40" customHeight="1" x14ac:dyDescent="0.55000000000000004">
      <c r="D2" s="4" t="s">
        <v>20</v>
      </c>
    </row>
    <row r="5" spans="2:49" ht="30" customHeight="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49"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49" x14ac:dyDescent="0.35">
      <c r="B7" s="13" t="s">
        <v>61</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49" x14ac:dyDescent="0.35">
      <c r="B8" s="15" t="s">
        <v>62</v>
      </c>
      <c r="C8" s="16">
        <v>2007</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49" ht="72.5" x14ac:dyDescent="0.35">
      <c r="B9" s="17" t="s">
        <v>63</v>
      </c>
    </row>
    <row r="10" spans="2:49" x14ac:dyDescent="0.35">
      <c r="B10" s="18" t="s">
        <v>16</v>
      </c>
    </row>
    <row r="11" spans="2:49" x14ac:dyDescent="0.35">
      <c r="B11" s="13" t="s">
        <v>64</v>
      </c>
      <c r="C11" s="19">
        <v>2004</v>
      </c>
      <c r="D11" s="19">
        <v>990</v>
      </c>
      <c r="E11" s="19">
        <v>1006</v>
      </c>
      <c r="G11" s="19">
        <v>288</v>
      </c>
      <c r="H11" s="19">
        <v>347</v>
      </c>
      <c r="I11" s="19">
        <v>356</v>
      </c>
      <c r="J11" s="19">
        <v>353</v>
      </c>
      <c r="K11" s="19">
        <v>282</v>
      </c>
      <c r="L11" s="19">
        <v>378</v>
      </c>
      <c r="N11" s="19">
        <v>178</v>
      </c>
      <c r="O11" s="19">
        <v>63</v>
      </c>
      <c r="P11" s="19">
        <v>103</v>
      </c>
      <c r="Q11" s="19">
        <v>81</v>
      </c>
      <c r="R11" s="19">
        <v>230</v>
      </c>
      <c r="S11" s="19">
        <v>163</v>
      </c>
      <c r="T11" s="19">
        <v>146</v>
      </c>
      <c r="U11" s="19">
        <v>185</v>
      </c>
      <c r="V11" s="19">
        <v>282</v>
      </c>
      <c r="W11" s="19">
        <v>253</v>
      </c>
      <c r="X11" s="19">
        <v>162</v>
      </c>
      <c r="Y11" s="19">
        <v>158</v>
      </c>
      <c r="AA11" s="19">
        <v>559</v>
      </c>
      <c r="AB11" s="19">
        <v>520</v>
      </c>
      <c r="AC11" s="19">
        <v>420</v>
      </c>
      <c r="AD11" s="19">
        <v>497</v>
      </c>
      <c r="AF11" s="19">
        <v>340</v>
      </c>
      <c r="AG11" s="19">
        <v>626</v>
      </c>
      <c r="AH11" s="19">
        <v>133</v>
      </c>
      <c r="AI11" s="19">
        <v>158</v>
      </c>
      <c r="AJ11" s="19">
        <v>253</v>
      </c>
      <c r="AK11" s="19">
        <v>60</v>
      </c>
      <c r="AL11" s="19">
        <v>59</v>
      </c>
      <c r="AM11" s="19">
        <v>375</v>
      </c>
      <c r="AO11" s="19">
        <v>302</v>
      </c>
      <c r="AP11" s="19">
        <v>493</v>
      </c>
      <c r="AQ11" s="19">
        <v>139</v>
      </c>
      <c r="AR11" s="19">
        <v>213</v>
      </c>
      <c r="AS11" s="19">
        <v>371</v>
      </c>
      <c r="AT11" s="19">
        <v>58</v>
      </c>
      <c r="AU11" s="19">
        <v>139</v>
      </c>
      <c r="AV11" s="19">
        <v>170</v>
      </c>
      <c r="AW11" s="19">
        <v>119</v>
      </c>
    </row>
    <row r="12" spans="2:49" x14ac:dyDescent="0.35">
      <c r="B12" s="15" t="s">
        <v>65</v>
      </c>
      <c r="C12" s="19">
        <v>2008</v>
      </c>
      <c r="D12" s="19">
        <v>989</v>
      </c>
      <c r="E12" s="19">
        <v>1013</v>
      </c>
      <c r="G12" s="19">
        <v>278</v>
      </c>
      <c r="H12" s="19">
        <v>343</v>
      </c>
      <c r="I12" s="19">
        <v>341</v>
      </c>
      <c r="J12" s="19">
        <v>342</v>
      </c>
      <c r="K12" s="19">
        <v>282</v>
      </c>
      <c r="L12" s="19">
        <v>422</v>
      </c>
      <c r="N12" s="19">
        <v>180</v>
      </c>
      <c r="O12" s="19">
        <v>60</v>
      </c>
      <c r="P12" s="19">
        <v>100</v>
      </c>
      <c r="Q12" s="19">
        <v>80</v>
      </c>
      <c r="R12" s="19">
        <v>221</v>
      </c>
      <c r="S12" s="19">
        <v>160</v>
      </c>
      <c r="T12" s="19">
        <v>140</v>
      </c>
      <c r="U12" s="19">
        <v>181</v>
      </c>
      <c r="V12" s="19">
        <v>281</v>
      </c>
      <c r="W12" s="19">
        <v>261</v>
      </c>
      <c r="X12" s="19">
        <v>160</v>
      </c>
      <c r="Y12" s="19">
        <v>180</v>
      </c>
      <c r="AA12" s="19">
        <v>541</v>
      </c>
      <c r="AB12" s="19">
        <v>521</v>
      </c>
      <c r="AC12" s="19">
        <v>441</v>
      </c>
      <c r="AD12" s="19">
        <v>501</v>
      </c>
      <c r="AF12" s="19">
        <v>351</v>
      </c>
      <c r="AG12" s="19">
        <v>618</v>
      </c>
      <c r="AH12" s="19">
        <v>137</v>
      </c>
      <c r="AI12" s="19">
        <v>157</v>
      </c>
      <c r="AJ12" s="19">
        <v>257</v>
      </c>
      <c r="AK12" s="19">
        <v>60</v>
      </c>
      <c r="AL12" s="19">
        <v>58</v>
      </c>
      <c r="AM12" s="19">
        <v>369</v>
      </c>
      <c r="AO12" s="19">
        <v>310</v>
      </c>
      <c r="AP12" s="19">
        <v>486</v>
      </c>
      <c r="AQ12" s="19">
        <v>142</v>
      </c>
      <c r="AR12" s="19">
        <v>210</v>
      </c>
      <c r="AS12" s="19">
        <v>376</v>
      </c>
      <c r="AT12" s="19">
        <v>58</v>
      </c>
      <c r="AU12" s="19">
        <v>137</v>
      </c>
      <c r="AV12" s="19">
        <v>171</v>
      </c>
      <c r="AW12" s="19">
        <v>118</v>
      </c>
    </row>
    <row r="13" spans="2:49" x14ac:dyDescent="0.35">
      <c r="B13" s="20" t="s">
        <v>66</v>
      </c>
      <c r="C13" s="21">
        <v>0.125072383290635</v>
      </c>
      <c r="D13" s="21">
        <v>0.12785663987032569</v>
      </c>
      <c r="E13" s="21">
        <v>0.1222418666454745</v>
      </c>
      <c r="G13" s="21">
        <v>0.13294238358725599</v>
      </c>
      <c r="H13" s="21">
        <v>0.15219025847217649</v>
      </c>
      <c r="I13" s="21">
        <v>0.1393112170970682</v>
      </c>
      <c r="J13" s="21">
        <v>8.9056432943811714E-2</v>
      </c>
      <c r="K13" s="21">
        <v>0.14096837705129581</v>
      </c>
      <c r="L13" s="21">
        <v>0.1049472755810129</v>
      </c>
      <c r="N13" s="21">
        <v>0.1240711052612488</v>
      </c>
      <c r="O13" s="21">
        <v>0.12642469151161159</v>
      </c>
      <c r="P13" s="21">
        <v>9.9720565378965162E-2</v>
      </c>
      <c r="Q13" s="21">
        <v>0.10970869545215919</v>
      </c>
      <c r="R13" s="21">
        <v>0.2283956642429209</v>
      </c>
      <c r="S13" s="21">
        <v>0.12279649556991271</v>
      </c>
      <c r="T13" s="21">
        <v>0.1166104154585153</v>
      </c>
      <c r="U13" s="21">
        <v>0.1126367297579435</v>
      </c>
      <c r="V13" s="21">
        <v>0.13038085339445379</v>
      </c>
      <c r="W13" s="21">
        <v>0.11524234139395791</v>
      </c>
      <c r="X13" s="21">
        <v>6.0534715723337802E-2</v>
      </c>
      <c r="Y13" s="21">
        <v>0.1041194508676881</v>
      </c>
      <c r="AA13" s="21">
        <v>0.15550657707518301</v>
      </c>
      <c r="AB13" s="21">
        <v>0.12542600066391449</v>
      </c>
      <c r="AC13" s="21">
        <v>0.1105226942861421</v>
      </c>
      <c r="AD13" s="21">
        <v>0.10553612672096289</v>
      </c>
      <c r="AF13" s="21">
        <v>6.9424130955873103E-2</v>
      </c>
      <c r="AG13" s="21">
        <v>0.25516445871086491</v>
      </c>
      <c r="AH13" s="21">
        <v>8.2542827868381588E-2</v>
      </c>
      <c r="AI13" s="21">
        <v>6.7487360010456923E-2</v>
      </c>
      <c r="AJ13" s="21">
        <v>3.7788605579904773E-2</v>
      </c>
      <c r="AK13" s="21">
        <v>8.7223953048854927E-2</v>
      </c>
      <c r="AL13" s="21">
        <v>8.5679676656628692E-2</v>
      </c>
      <c r="AM13" s="21">
        <v>7.3572901627666679E-2</v>
      </c>
      <c r="AO13" s="21">
        <v>5.181511500615589E-2</v>
      </c>
      <c r="AP13" s="21">
        <v>0.33225076939608122</v>
      </c>
      <c r="AQ13" s="21">
        <v>8.6012935974085505E-2</v>
      </c>
      <c r="AR13" s="21">
        <v>6.4295321997011004E-2</v>
      </c>
      <c r="AS13" s="21">
        <v>4.1528696242359539E-2</v>
      </c>
      <c r="AT13" s="21">
        <v>0.1073233183331033</v>
      </c>
      <c r="AU13" s="21">
        <v>4.2334494766475189E-2</v>
      </c>
      <c r="AV13" s="21">
        <v>5.7772229336980042E-2</v>
      </c>
      <c r="AW13" s="21">
        <v>8.8529357282985513E-2</v>
      </c>
    </row>
    <row r="14" spans="2:49" x14ac:dyDescent="0.35">
      <c r="B14" s="20" t="s">
        <v>67</v>
      </c>
      <c r="C14" s="21">
        <v>0.16389215752298261</v>
      </c>
      <c r="D14" s="21">
        <v>0.1658198548287102</v>
      </c>
      <c r="E14" s="21">
        <v>0.162979465944214</v>
      </c>
      <c r="G14" s="21">
        <v>0.17816746619363841</v>
      </c>
      <c r="H14" s="21">
        <v>0.19505673043241351</v>
      </c>
      <c r="I14" s="21">
        <v>0.13360771478423131</v>
      </c>
      <c r="J14" s="21">
        <v>0.1580374710612425</v>
      </c>
      <c r="K14" s="21">
        <v>0.14227668622375081</v>
      </c>
      <c r="L14" s="21">
        <v>0.172762781259826</v>
      </c>
      <c r="N14" s="21">
        <v>0.15159118895059831</v>
      </c>
      <c r="O14" s="21">
        <v>0.1435955692663804</v>
      </c>
      <c r="P14" s="21">
        <v>0.1949023437331312</v>
      </c>
      <c r="Q14" s="21">
        <v>0.1712432917520387</v>
      </c>
      <c r="R14" s="21">
        <v>0.20750046919841189</v>
      </c>
      <c r="S14" s="21">
        <v>0.16338698935760829</v>
      </c>
      <c r="T14" s="21">
        <v>0.1640031522007859</v>
      </c>
      <c r="U14" s="21">
        <v>0.14963899444726311</v>
      </c>
      <c r="V14" s="21">
        <v>0.16123345403781469</v>
      </c>
      <c r="W14" s="21">
        <v>0.14856522333313951</v>
      </c>
      <c r="X14" s="21">
        <v>0.16849304911122251</v>
      </c>
      <c r="Y14" s="21">
        <v>0.14590200508338089</v>
      </c>
      <c r="AA14" s="21">
        <v>0.17770031316213611</v>
      </c>
      <c r="AB14" s="21">
        <v>0.18879437632479071</v>
      </c>
      <c r="AC14" s="21">
        <v>0.1611892054537139</v>
      </c>
      <c r="AD14" s="21">
        <v>0.12573818368309519</v>
      </c>
      <c r="AF14" s="21">
        <v>0.13321131209049769</v>
      </c>
      <c r="AG14" s="21">
        <v>0.26135903564239071</v>
      </c>
      <c r="AH14" s="21">
        <v>0.2057776703622701</v>
      </c>
      <c r="AI14" s="21">
        <v>0.15956218201925629</v>
      </c>
      <c r="AJ14" s="21">
        <v>6.3874852311783081E-2</v>
      </c>
      <c r="AK14" s="21">
        <v>0.14464075890865241</v>
      </c>
      <c r="AL14" s="21">
        <v>3.1976905594776867E-2</v>
      </c>
      <c r="AM14" s="21">
        <v>0.1095001823446104</v>
      </c>
      <c r="AO14" s="21">
        <v>0.14853631348183791</v>
      </c>
      <c r="AP14" s="21">
        <v>0.26976442922417609</v>
      </c>
      <c r="AQ14" s="21">
        <v>0.2449416651984942</v>
      </c>
      <c r="AR14" s="21">
        <v>0.18608175581830461</v>
      </c>
      <c r="AS14" s="21">
        <v>8.7341092227598616E-2</v>
      </c>
      <c r="AT14" s="21">
        <v>0.1341056524360851</v>
      </c>
      <c r="AU14" s="21">
        <v>6.5045850455935333E-2</v>
      </c>
      <c r="AV14" s="21">
        <v>0.1033218474784791</v>
      </c>
      <c r="AW14" s="21">
        <v>9.3121477663727123E-2</v>
      </c>
    </row>
    <row r="15" spans="2:49" x14ac:dyDescent="0.35">
      <c r="B15" s="20" t="s">
        <v>68</v>
      </c>
      <c r="C15" s="21">
        <v>0.15829066646566989</v>
      </c>
      <c r="D15" s="21">
        <v>0.15671887640086241</v>
      </c>
      <c r="E15" s="21">
        <v>0.16076150313076931</v>
      </c>
      <c r="G15" s="21">
        <v>0.17347243046550301</v>
      </c>
      <c r="H15" s="21">
        <v>0.20019836702497051</v>
      </c>
      <c r="I15" s="21">
        <v>0.13964798058184941</v>
      </c>
      <c r="J15" s="21">
        <v>0.20705258197648871</v>
      </c>
      <c r="K15" s="21">
        <v>0.13095305972026469</v>
      </c>
      <c r="L15" s="21">
        <v>0.1080094980559317</v>
      </c>
      <c r="N15" s="21">
        <v>0.17909267340615689</v>
      </c>
      <c r="O15" s="21">
        <v>9.6962994296872634E-2</v>
      </c>
      <c r="P15" s="21">
        <v>9.7367387214696677E-2</v>
      </c>
      <c r="Q15" s="21">
        <v>0.13771676382545431</v>
      </c>
      <c r="R15" s="21">
        <v>0.15158763746009701</v>
      </c>
      <c r="S15" s="21">
        <v>0.14597889376074269</v>
      </c>
      <c r="T15" s="21">
        <v>0.14957393498351071</v>
      </c>
      <c r="U15" s="21">
        <v>0.22943458725701549</v>
      </c>
      <c r="V15" s="21">
        <v>0.15792758517079039</v>
      </c>
      <c r="W15" s="21">
        <v>0.17034035038881981</v>
      </c>
      <c r="X15" s="21">
        <v>0.1151993687672639</v>
      </c>
      <c r="Y15" s="21">
        <v>0.17673387803866711</v>
      </c>
      <c r="AA15" s="21">
        <v>0.18589425293346989</v>
      </c>
      <c r="AB15" s="21">
        <v>0.165234491156286</v>
      </c>
      <c r="AC15" s="21">
        <v>0.14390163147932239</v>
      </c>
      <c r="AD15" s="21">
        <v>0.1342497559488392</v>
      </c>
      <c r="AF15" s="21">
        <v>0.14081180575491981</v>
      </c>
      <c r="AG15" s="21">
        <v>0.17873343462886071</v>
      </c>
      <c r="AH15" s="21">
        <v>0.12614411898749631</v>
      </c>
      <c r="AI15" s="21">
        <v>0.25337827994666862</v>
      </c>
      <c r="AJ15" s="21">
        <v>0.1214833152487526</v>
      </c>
      <c r="AK15" s="21">
        <v>0.25541480160671898</v>
      </c>
      <c r="AL15" s="21">
        <v>5.5014326947233162E-2</v>
      </c>
      <c r="AM15" s="21">
        <v>0.13801815389271141</v>
      </c>
      <c r="AO15" s="21">
        <v>0.16798681497813289</v>
      </c>
      <c r="AP15" s="21">
        <v>0.18305006850870409</v>
      </c>
      <c r="AQ15" s="21">
        <v>0.18531745878011671</v>
      </c>
      <c r="AR15" s="21">
        <v>0.20302285695082581</v>
      </c>
      <c r="AS15" s="21">
        <v>0.12899051007793891</v>
      </c>
      <c r="AT15" s="21">
        <v>0.23086911538878199</v>
      </c>
      <c r="AU15" s="21">
        <v>5.9169892819149902E-2</v>
      </c>
      <c r="AV15" s="21">
        <v>0.120295342953224</v>
      </c>
      <c r="AW15" s="21">
        <v>0.14694821204681291</v>
      </c>
    </row>
    <row r="16" spans="2:49" x14ac:dyDescent="0.35">
      <c r="B16" s="20" t="s">
        <v>69</v>
      </c>
      <c r="C16" s="21">
        <v>0.22331270116122401</v>
      </c>
      <c r="D16" s="21">
        <v>0.2144593125730096</v>
      </c>
      <c r="E16" s="21">
        <v>0.23253073479280889</v>
      </c>
      <c r="G16" s="21">
        <v>0.22335700860709229</v>
      </c>
      <c r="H16" s="21">
        <v>0.22798885307314809</v>
      </c>
      <c r="I16" s="21">
        <v>0.25169308676808771</v>
      </c>
      <c r="J16" s="21">
        <v>0.18189693262469639</v>
      </c>
      <c r="K16" s="21">
        <v>0.20729421988015689</v>
      </c>
      <c r="L16" s="21">
        <v>0.2408318857903966</v>
      </c>
      <c r="N16" s="21">
        <v>0.20508163479121649</v>
      </c>
      <c r="O16" s="21">
        <v>0.25296596305102442</v>
      </c>
      <c r="P16" s="21">
        <v>0.27042851087762743</v>
      </c>
      <c r="Q16" s="21">
        <v>0.18339181856644449</v>
      </c>
      <c r="R16" s="21">
        <v>0.15318416017072259</v>
      </c>
      <c r="S16" s="21">
        <v>0.22883671953317511</v>
      </c>
      <c r="T16" s="21">
        <v>0.28132646118777888</v>
      </c>
      <c r="U16" s="21">
        <v>0.25218043256893469</v>
      </c>
      <c r="V16" s="21">
        <v>0.23070391149101219</v>
      </c>
      <c r="W16" s="21">
        <v>0.19885777070814489</v>
      </c>
      <c r="X16" s="21">
        <v>0.25425553016971719</v>
      </c>
      <c r="Y16" s="21">
        <v>0.2266849478065627</v>
      </c>
      <c r="AA16" s="21">
        <v>0.22422597216696019</v>
      </c>
      <c r="AB16" s="21">
        <v>0.2132007184477209</v>
      </c>
      <c r="AC16" s="21">
        <v>0.22702267695056799</v>
      </c>
      <c r="AD16" s="21">
        <v>0.22928193047131259</v>
      </c>
      <c r="AF16" s="21">
        <v>0.24300407555981579</v>
      </c>
      <c r="AG16" s="21">
        <v>0.15077329171393661</v>
      </c>
      <c r="AH16" s="21">
        <v>0.31812028147193278</v>
      </c>
      <c r="AI16" s="21">
        <v>0.26359273427810481</v>
      </c>
      <c r="AJ16" s="21">
        <v>0.21031336882284071</v>
      </c>
      <c r="AK16" s="21">
        <v>0.25858315506481661</v>
      </c>
      <c r="AL16" s="21">
        <v>0.31809614223877491</v>
      </c>
      <c r="AM16" s="21">
        <v>0.26217515413285142</v>
      </c>
      <c r="AO16" s="21">
        <v>0.24057612851784371</v>
      </c>
      <c r="AP16" s="21">
        <v>0.1200235105239066</v>
      </c>
      <c r="AQ16" s="21">
        <v>0.30911207954203113</v>
      </c>
      <c r="AR16" s="21">
        <v>0.26236618809950452</v>
      </c>
      <c r="AS16" s="21">
        <v>0.21940374624074399</v>
      </c>
      <c r="AT16" s="21">
        <v>0.23313280513753451</v>
      </c>
      <c r="AU16" s="21">
        <v>0.27789057101529552</v>
      </c>
      <c r="AV16" s="21">
        <v>0.33710028996280278</v>
      </c>
      <c r="AW16" s="21">
        <v>0.21026802502329339</v>
      </c>
    </row>
    <row r="17" spans="2:49" x14ac:dyDescent="0.35">
      <c r="B17" s="20" t="s">
        <v>70</v>
      </c>
      <c r="C17" s="21">
        <v>8.0842263392212815E-2</v>
      </c>
      <c r="D17" s="21">
        <v>9.4038546308515894E-2</v>
      </c>
      <c r="E17" s="21">
        <v>6.7699708131317093E-2</v>
      </c>
      <c r="G17" s="21">
        <v>0.10862596308897091</v>
      </c>
      <c r="H17" s="21">
        <v>5.8405924855019921E-2</v>
      </c>
      <c r="I17" s="21">
        <v>9.814550050743942E-2</v>
      </c>
      <c r="J17" s="21">
        <v>7.1744285525348006E-2</v>
      </c>
      <c r="K17" s="21">
        <v>5.7508839887826402E-2</v>
      </c>
      <c r="L17" s="21">
        <v>8.977141955879428E-2</v>
      </c>
      <c r="N17" s="21">
        <v>7.5154028306778753E-2</v>
      </c>
      <c r="O17" s="21">
        <v>8.2287243877700034E-2</v>
      </c>
      <c r="P17" s="21">
        <v>8.9917451235659196E-2</v>
      </c>
      <c r="Q17" s="21">
        <v>0.13937568135642131</v>
      </c>
      <c r="R17" s="21">
        <v>4.3395438843178841E-2</v>
      </c>
      <c r="S17" s="21">
        <v>7.2710032378445949E-2</v>
      </c>
      <c r="T17" s="21">
        <v>8.255215248166721E-2</v>
      </c>
      <c r="U17" s="21">
        <v>4.3643868287159833E-2</v>
      </c>
      <c r="V17" s="21">
        <v>0.1083538133423307</v>
      </c>
      <c r="W17" s="21">
        <v>9.5409656365191262E-2</v>
      </c>
      <c r="X17" s="21">
        <v>9.1966525847892625E-2</v>
      </c>
      <c r="Y17" s="21">
        <v>7.0313044574490377E-2</v>
      </c>
      <c r="AA17" s="21">
        <v>8.2845620219165403E-2</v>
      </c>
      <c r="AB17" s="21">
        <v>6.0649779198442388E-2</v>
      </c>
      <c r="AC17" s="21">
        <v>9.0270631146757055E-2</v>
      </c>
      <c r="AD17" s="21">
        <v>9.195249532897283E-2</v>
      </c>
      <c r="AF17" s="21">
        <v>0.1101734825758479</v>
      </c>
      <c r="AG17" s="21">
        <v>5.914234544306704E-2</v>
      </c>
      <c r="AH17" s="21">
        <v>0.12412054426414711</v>
      </c>
      <c r="AI17" s="21">
        <v>0.12242595195972469</v>
      </c>
      <c r="AJ17" s="21">
        <v>7.7969651656762423E-2</v>
      </c>
      <c r="AK17" s="21">
        <v>5.4207323037618042E-2</v>
      </c>
      <c r="AL17" s="21">
        <v>6.7886232143115011E-2</v>
      </c>
      <c r="AM17" s="21">
        <v>6.3898615203754769E-2</v>
      </c>
      <c r="AO17" s="21">
        <v>0.1198101403269818</v>
      </c>
      <c r="AP17" s="21">
        <v>4.0283387436207699E-2</v>
      </c>
      <c r="AQ17" s="21">
        <v>9.7813319320888131E-2</v>
      </c>
      <c r="AR17" s="21">
        <v>9.9237485915524254E-2</v>
      </c>
      <c r="AS17" s="21">
        <v>8.9864055290995795E-2</v>
      </c>
      <c r="AT17" s="21">
        <v>9.046230310577158E-2</v>
      </c>
      <c r="AU17" s="21">
        <v>8.6932998675860476E-2</v>
      </c>
      <c r="AV17" s="21">
        <v>8.205831028479052E-2</v>
      </c>
      <c r="AW17" s="21">
        <v>5.0163564892821123E-2</v>
      </c>
    </row>
    <row r="18" spans="2:49" x14ac:dyDescent="0.35">
      <c r="B18" s="20" t="s">
        <v>71</v>
      </c>
      <c r="C18" s="21">
        <v>4.8016083598765247E-2</v>
      </c>
      <c r="D18" s="21">
        <v>5.2265274068777651E-2</v>
      </c>
      <c r="E18" s="21">
        <v>4.4151468035199329E-2</v>
      </c>
      <c r="G18" s="21">
        <v>5.2625298119183553E-2</v>
      </c>
      <c r="H18" s="21">
        <v>2.9481143019099931E-2</v>
      </c>
      <c r="I18" s="21">
        <v>2.563676713672015E-2</v>
      </c>
      <c r="J18" s="21">
        <v>5.1673051646584388E-2</v>
      </c>
      <c r="K18" s="21">
        <v>6.5490913971005829E-2</v>
      </c>
      <c r="L18" s="21">
        <v>6.3477825092188758E-2</v>
      </c>
      <c r="N18" s="21">
        <v>4.0383339144752922E-2</v>
      </c>
      <c r="O18" s="21">
        <v>3.4373999930079557E-2</v>
      </c>
      <c r="P18" s="21">
        <v>5.1261909278925537E-2</v>
      </c>
      <c r="Q18" s="21">
        <v>1.2008754360237959E-2</v>
      </c>
      <c r="R18" s="21">
        <v>3.4143523097364813E-2</v>
      </c>
      <c r="S18" s="21">
        <v>6.8995873178413797E-2</v>
      </c>
      <c r="T18" s="21">
        <v>2.7199887335880042E-2</v>
      </c>
      <c r="U18" s="21">
        <v>5.4899516435659157E-2</v>
      </c>
      <c r="V18" s="21">
        <v>5.0129154368635589E-2</v>
      </c>
      <c r="W18" s="21">
        <v>5.5746822875448798E-2</v>
      </c>
      <c r="X18" s="21">
        <v>5.1682810350649831E-2</v>
      </c>
      <c r="Y18" s="21">
        <v>6.4281155480464688E-2</v>
      </c>
      <c r="AA18" s="21">
        <v>4.9726165911060313E-2</v>
      </c>
      <c r="AB18" s="21">
        <v>4.9329439215047767E-2</v>
      </c>
      <c r="AC18" s="21">
        <v>5.2726573695297353E-2</v>
      </c>
      <c r="AD18" s="21">
        <v>4.0154524788444189E-2</v>
      </c>
      <c r="AF18" s="21">
        <v>8.3113227095648404E-2</v>
      </c>
      <c r="AG18" s="21">
        <v>3.012308402800792E-2</v>
      </c>
      <c r="AH18" s="21">
        <v>5.2990019501478448E-2</v>
      </c>
      <c r="AI18" s="21">
        <v>5.0097289360874611E-2</v>
      </c>
      <c r="AJ18" s="21">
        <v>6.7830902418270292E-2</v>
      </c>
      <c r="AK18" s="21">
        <v>1.7567907508964219E-2</v>
      </c>
      <c r="AL18" s="21">
        <v>1.66262432946442E-2</v>
      </c>
      <c r="AM18" s="21">
        <v>3.7937326578159743E-2</v>
      </c>
      <c r="AO18" s="21">
        <v>8.237123163800554E-2</v>
      </c>
      <c r="AP18" s="21">
        <v>1.262882667465841E-2</v>
      </c>
      <c r="AQ18" s="21">
        <v>2.8619684450122841E-2</v>
      </c>
      <c r="AR18" s="21">
        <v>7.0367860397583443E-2</v>
      </c>
      <c r="AS18" s="21">
        <v>7.0134708099690357E-2</v>
      </c>
      <c r="AT18" s="21">
        <v>1.8333010707554349E-2</v>
      </c>
      <c r="AU18" s="21">
        <v>2.081908110210836E-2</v>
      </c>
      <c r="AV18" s="21">
        <v>3.1250627436473527E-2</v>
      </c>
      <c r="AW18" s="21">
        <v>8.6791997740011742E-2</v>
      </c>
    </row>
    <row r="19" spans="2:49" x14ac:dyDescent="0.35">
      <c r="B19" s="20" t="s">
        <v>72</v>
      </c>
      <c r="C19" s="21">
        <v>0.14166916452323261</v>
      </c>
      <c r="D19" s="21">
        <v>0.15682118304459269</v>
      </c>
      <c r="E19" s="21">
        <v>0.1255538911761073</v>
      </c>
      <c r="G19" s="21">
        <v>4.533722217170303E-2</v>
      </c>
      <c r="H19" s="21">
        <v>8.3967653533444653E-2</v>
      </c>
      <c r="I19" s="21">
        <v>0.12282797319406361</v>
      </c>
      <c r="J19" s="21">
        <v>0.1832223948572943</v>
      </c>
      <c r="K19" s="21">
        <v>0.20578516843695219</v>
      </c>
      <c r="L19" s="21">
        <v>0.1907135214851704</v>
      </c>
      <c r="N19" s="21">
        <v>0.1356435094716158</v>
      </c>
      <c r="O19" s="21">
        <v>0.21696493039236961</v>
      </c>
      <c r="P19" s="21">
        <v>0.12355551460668079</v>
      </c>
      <c r="Q19" s="21">
        <v>0.1489173425043564</v>
      </c>
      <c r="R19" s="21">
        <v>0.13873035528458291</v>
      </c>
      <c r="S19" s="21">
        <v>0.13670828707137569</v>
      </c>
      <c r="T19" s="21">
        <v>0.14010026566711231</v>
      </c>
      <c r="U19" s="21">
        <v>0.1025494986930033</v>
      </c>
      <c r="V19" s="21">
        <v>0.1170524429044399</v>
      </c>
      <c r="W19" s="21">
        <v>0.16394638348663859</v>
      </c>
      <c r="X19" s="21">
        <v>0.20264534930267911</v>
      </c>
      <c r="Y19" s="21">
        <v>0.12993989983746551</v>
      </c>
      <c r="AA19" s="21">
        <v>9.5727631874422112E-2</v>
      </c>
      <c r="AB19" s="21">
        <v>0.13748821157832131</v>
      </c>
      <c r="AC19" s="21">
        <v>0.16908909285759119</v>
      </c>
      <c r="AD19" s="21">
        <v>0.17063243166288189</v>
      </c>
      <c r="AF19" s="21">
        <v>0.19842922027576029</v>
      </c>
      <c r="AG19" s="21">
        <v>4.2074555558861727E-2</v>
      </c>
      <c r="AH19" s="21">
        <v>7.4136006514329361E-2</v>
      </c>
      <c r="AI19" s="21">
        <v>5.0144185722764439E-2</v>
      </c>
      <c r="AJ19" s="21">
        <v>0.40555346656338898</v>
      </c>
      <c r="AK19" s="21">
        <v>0.1334837551008973</v>
      </c>
      <c r="AL19" s="21">
        <v>0.1052863204431624</v>
      </c>
      <c r="AM19" s="21">
        <v>0.14184797806247981</v>
      </c>
      <c r="AO19" s="21">
        <v>0.16163236214722609</v>
      </c>
      <c r="AP19" s="21">
        <v>2.7787966973646019E-2</v>
      </c>
      <c r="AQ19" s="21">
        <v>3.254089606651326E-2</v>
      </c>
      <c r="AR19" s="21">
        <v>6.0133282583196161E-2</v>
      </c>
      <c r="AS19" s="21">
        <v>0.33098820271120122</v>
      </c>
      <c r="AT19" s="21">
        <v>0.12195365922219301</v>
      </c>
      <c r="AU19" s="21">
        <v>0.13455783319673059</v>
      </c>
      <c r="AV19" s="21">
        <v>9.9789378157872505E-2</v>
      </c>
      <c r="AW19" s="21">
        <v>0.30852117221927577</v>
      </c>
    </row>
    <row r="20" spans="2:49" x14ac:dyDescent="0.35">
      <c r="B20" s="20" t="s">
        <v>73</v>
      </c>
      <c r="C20" s="21">
        <v>5.8904580045277849E-2</v>
      </c>
      <c r="D20" s="21">
        <v>3.2020312905205843E-2</v>
      </c>
      <c r="E20" s="21">
        <v>8.4081362144109675E-2</v>
      </c>
      <c r="G20" s="21">
        <v>8.5472227766653017E-2</v>
      </c>
      <c r="H20" s="21">
        <v>5.2711069589726947E-2</v>
      </c>
      <c r="I20" s="21">
        <v>8.9129759930540287E-2</v>
      </c>
      <c r="J20" s="21">
        <v>5.7316849364534073E-2</v>
      </c>
      <c r="K20" s="21">
        <v>4.9722734828747547E-2</v>
      </c>
      <c r="L20" s="21">
        <v>2.948579317667956E-2</v>
      </c>
      <c r="N20" s="21">
        <v>8.8982520667631959E-2</v>
      </c>
      <c r="O20" s="21">
        <v>4.6424607673961713E-2</v>
      </c>
      <c r="P20" s="21">
        <v>7.2846317674314043E-2</v>
      </c>
      <c r="Q20" s="21">
        <v>9.7637652182887627E-2</v>
      </c>
      <c r="R20" s="21">
        <v>4.3062751702721107E-2</v>
      </c>
      <c r="S20" s="21">
        <v>6.0586709150325879E-2</v>
      </c>
      <c r="T20" s="21">
        <v>3.8633730684749748E-2</v>
      </c>
      <c r="U20" s="21">
        <v>5.5016372553020797E-2</v>
      </c>
      <c r="V20" s="21">
        <v>4.4218785290522922E-2</v>
      </c>
      <c r="W20" s="21">
        <v>5.1891451448659302E-2</v>
      </c>
      <c r="X20" s="21">
        <v>5.5222650727236929E-2</v>
      </c>
      <c r="Y20" s="21">
        <v>8.2025618311280551E-2</v>
      </c>
      <c r="AA20" s="21">
        <v>2.837346665760293E-2</v>
      </c>
      <c r="AB20" s="21">
        <v>5.9876983415476377E-2</v>
      </c>
      <c r="AC20" s="21">
        <v>4.5277494130607998E-2</v>
      </c>
      <c r="AD20" s="21">
        <v>0.1024545513954912</v>
      </c>
      <c r="AF20" s="21">
        <v>2.1832745691637161E-2</v>
      </c>
      <c r="AG20" s="21">
        <v>2.2629794274010458E-2</v>
      </c>
      <c r="AH20" s="21">
        <v>1.6168531029964409E-2</v>
      </c>
      <c r="AI20" s="21">
        <v>3.3312016702149519E-2</v>
      </c>
      <c r="AJ20" s="21">
        <v>1.5185837398297141E-2</v>
      </c>
      <c r="AK20" s="21">
        <v>4.8878345723477302E-2</v>
      </c>
      <c r="AL20" s="21">
        <v>0.31943415268166458</v>
      </c>
      <c r="AM20" s="21">
        <v>0.17304968815776581</v>
      </c>
      <c r="AO20" s="21">
        <v>2.7271893903816079E-2</v>
      </c>
      <c r="AP20" s="21">
        <v>1.42110412626198E-2</v>
      </c>
      <c r="AQ20" s="21">
        <v>1.564196066774835E-2</v>
      </c>
      <c r="AR20" s="21">
        <v>5.449524823805036E-2</v>
      </c>
      <c r="AS20" s="21">
        <v>3.1748989109471541E-2</v>
      </c>
      <c r="AT20" s="21">
        <v>6.3820135668976083E-2</v>
      </c>
      <c r="AU20" s="21">
        <v>0.31324927796844482</v>
      </c>
      <c r="AV20" s="21">
        <v>0.16841197438937761</v>
      </c>
      <c r="AW20" s="21">
        <v>1.5656193131072329E-2</v>
      </c>
    </row>
    <row r="22" spans="2:49" ht="72.5" x14ac:dyDescent="0.35">
      <c r="B22" s="17" t="s">
        <v>74</v>
      </c>
    </row>
    <row r="23" spans="2:49" x14ac:dyDescent="0.35">
      <c r="B23" s="18" t="s">
        <v>16</v>
      </c>
    </row>
    <row r="24" spans="2:49" x14ac:dyDescent="0.35">
      <c r="B24" s="13" t="s">
        <v>64</v>
      </c>
      <c r="C24" s="19">
        <v>2004</v>
      </c>
      <c r="D24" s="19">
        <v>990</v>
      </c>
      <c r="E24" s="19">
        <v>1006</v>
      </c>
      <c r="G24" s="19">
        <v>288</v>
      </c>
      <c r="H24" s="19">
        <v>347</v>
      </c>
      <c r="I24" s="19">
        <v>356</v>
      </c>
      <c r="J24" s="19">
        <v>353</v>
      </c>
      <c r="K24" s="19">
        <v>282</v>
      </c>
      <c r="L24" s="19">
        <v>378</v>
      </c>
      <c r="N24" s="19">
        <v>178</v>
      </c>
      <c r="O24" s="19">
        <v>63</v>
      </c>
      <c r="P24" s="19">
        <v>103</v>
      </c>
      <c r="Q24" s="19">
        <v>81</v>
      </c>
      <c r="R24" s="19">
        <v>230</v>
      </c>
      <c r="S24" s="19">
        <v>163</v>
      </c>
      <c r="T24" s="19">
        <v>146</v>
      </c>
      <c r="U24" s="19">
        <v>185</v>
      </c>
      <c r="V24" s="19">
        <v>282</v>
      </c>
      <c r="W24" s="19">
        <v>253</v>
      </c>
      <c r="X24" s="19">
        <v>162</v>
      </c>
      <c r="Y24" s="19">
        <v>158</v>
      </c>
      <c r="AA24" s="19">
        <v>559</v>
      </c>
      <c r="AB24" s="19">
        <v>520</v>
      </c>
      <c r="AC24" s="19">
        <v>420</v>
      </c>
      <c r="AD24" s="19">
        <v>497</v>
      </c>
      <c r="AF24" s="19">
        <v>340</v>
      </c>
      <c r="AG24" s="19">
        <v>626</v>
      </c>
      <c r="AH24" s="19">
        <v>133</v>
      </c>
      <c r="AI24" s="19">
        <v>158</v>
      </c>
      <c r="AJ24" s="19">
        <v>253</v>
      </c>
      <c r="AK24" s="19">
        <v>60</v>
      </c>
      <c r="AL24" s="19">
        <v>59</v>
      </c>
      <c r="AM24" s="19">
        <v>375</v>
      </c>
      <c r="AO24" s="19">
        <v>302</v>
      </c>
      <c r="AP24" s="19">
        <v>493</v>
      </c>
      <c r="AQ24" s="19">
        <v>139</v>
      </c>
      <c r="AR24" s="19">
        <v>213</v>
      </c>
      <c r="AS24" s="19">
        <v>371</v>
      </c>
      <c r="AT24" s="19">
        <v>58</v>
      </c>
      <c r="AU24" s="19">
        <v>139</v>
      </c>
      <c r="AV24" s="19">
        <v>170</v>
      </c>
      <c r="AW24" s="19">
        <v>119</v>
      </c>
    </row>
    <row r="25" spans="2:49" x14ac:dyDescent="0.35">
      <c r="B25" s="15" t="s">
        <v>65</v>
      </c>
      <c r="C25" s="19">
        <v>2008</v>
      </c>
      <c r="D25" s="19">
        <v>989</v>
      </c>
      <c r="E25" s="19">
        <v>1013</v>
      </c>
      <c r="G25" s="19">
        <v>278</v>
      </c>
      <c r="H25" s="19">
        <v>343</v>
      </c>
      <c r="I25" s="19">
        <v>341</v>
      </c>
      <c r="J25" s="19">
        <v>342</v>
      </c>
      <c r="K25" s="19">
        <v>282</v>
      </c>
      <c r="L25" s="19">
        <v>422</v>
      </c>
      <c r="N25" s="19">
        <v>180</v>
      </c>
      <c r="O25" s="19">
        <v>60</v>
      </c>
      <c r="P25" s="19">
        <v>100</v>
      </c>
      <c r="Q25" s="19">
        <v>80</v>
      </c>
      <c r="R25" s="19">
        <v>221</v>
      </c>
      <c r="S25" s="19">
        <v>160</v>
      </c>
      <c r="T25" s="19">
        <v>140</v>
      </c>
      <c r="U25" s="19">
        <v>181</v>
      </c>
      <c r="V25" s="19">
        <v>281</v>
      </c>
      <c r="W25" s="19">
        <v>261</v>
      </c>
      <c r="X25" s="19">
        <v>160</v>
      </c>
      <c r="Y25" s="19">
        <v>180</v>
      </c>
      <c r="AA25" s="19">
        <v>541</v>
      </c>
      <c r="AB25" s="19">
        <v>521</v>
      </c>
      <c r="AC25" s="19">
        <v>441</v>
      </c>
      <c r="AD25" s="19">
        <v>501</v>
      </c>
      <c r="AF25" s="19">
        <v>351</v>
      </c>
      <c r="AG25" s="19">
        <v>618</v>
      </c>
      <c r="AH25" s="19">
        <v>137</v>
      </c>
      <c r="AI25" s="19">
        <v>157</v>
      </c>
      <c r="AJ25" s="19">
        <v>257</v>
      </c>
      <c r="AK25" s="19">
        <v>60</v>
      </c>
      <c r="AL25" s="19">
        <v>58</v>
      </c>
      <c r="AM25" s="19">
        <v>369</v>
      </c>
      <c r="AO25" s="19">
        <v>310</v>
      </c>
      <c r="AP25" s="19">
        <v>486</v>
      </c>
      <c r="AQ25" s="19">
        <v>142</v>
      </c>
      <c r="AR25" s="19">
        <v>210</v>
      </c>
      <c r="AS25" s="19">
        <v>376</v>
      </c>
      <c r="AT25" s="19">
        <v>58</v>
      </c>
      <c r="AU25" s="19">
        <v>137</v>
      </c>
      <c r="AV25" s="19">
        <v>171</v>
      </c>
      <c r="AW25" s="19">
        <v>118</v>
      </c>
    </row>
    <row r="26" spans="2:49" x14ac:dyDescent="0.35">
      <c r="B26" s="20" t="s">
        <v>66</v>
      </c>
      <c r="C26" s="21">
        <v>9.7838406851624204E-2</v>
      </c>
      <c r="D26" s="21">
        <v>0.10196289162375929</v>
      </c>
      <c r="E26" s="21">
        <v>9.4390231609854894E-2</v>
      </c>
      <c r="G26" s="21">
        <v>3.4195863917396228E-2</v>
      </c>
      <c r="H26" s="21">
        <v>0.1068810270906714</v>
      </c>
      <c r="I26" s="21">
        <v>9.0348285996297253E-2</v>
      </c>
      <c r="J26" s="21">
        <v>5.7512707133337351E-2</v>
      </c>
      <c r="K26" s="21">
        <v>9.6438990247283238E-2</v>
      </c>
      <c r="L26" s="21">
        <v>0.1720172511085144</v>
      </c>
      <c r="N26" s="21">
        <v>8.7392015579598581E-2</v>
      </c>
      <c r="O26" s="21">
        <v>4.4999614802160907E-2</v>
      </c>
      <c r="P26" s="21">
        <v>0.1205130958749354</v>
      </c>
      <c r="Q26" s="21">
        <v>4.7623484696811373E-2</v>
      </c>
      <c r="R26" s="21">
        <v>9.9738280054660317E-2</v>
      </c>
      <c r="S26" s="21">
        <v>7.145369352635636E-2</v>
      </c>
      <c r="T26" s="21">
        <v>6.1991580959458302E-2</v>
      </c>
      <c r="U26" s="21">
        <v>9.3728690768699524E-2</v>
      </c>
      <c r="V26" s="21">
        <v>0.1210714282667778</v>
      </c>
      <c r="W26" s="21">
        <v>8.0582261406772951E-2</v>
      </c>
      <c r="X26" s="21">
        <v>0.17980972077497651</v>
      </c>
      <c r="Y26" s="21">
        <v>0.10464102987414679</v>
      </c>
      <c r="AA26" s="21">
        <v>0.13996598909809749</v>
      </c>
      <c r="AB26" s="21">
        <v>9.2109572211994659E-2</v>
      </c>
      <c r="AC26" s="21">
        <v>7.5676515091035332E-2</v>
      </c>
      <c r="AD26" s="21">
        <v>7.6689848856052706E-2</v>
      </c>
      <c r="AF26" s="21">
        <v>0.31564136047087871</v>
      </c>
      <c r="AG26" s="21">
        <v>6.628531778217539E-2</v>
      </c>
      <c r="AH26" s="21">
        <v>4.7572317468395173E-2</v>
      </c>
      <c r="AI26" s="21">
        <v>1.8465926829826451E-2</v>
      </c>
      <c r="AJ26" s="21">
        <v>6.9706604906227751E-2</v>
      </c>
      <c r="AK26" s="21">
        <v>5.391727684594453E-2</v>
      </c>
      <c r="AL26" s="21">
        <v>5.2329167754487198E-2</v>
      </c>
      <c r="AM26" s="21">
        <v>2.9679576842551129E-2</v>
      </c>
      <c r="AO26" s="21">
        <v>0.40728744220052832</v>
      </c>
      <c r="AP26" s="21">
        <v>5.9013273221184173E-2</v>
      </c>
      <c r="AQ26" s="21">
        <v>2.176694652852872E-2</v>
      </c>
      <c r="AR26" s="21">
        <v>9.4032717751523411E-3</v>
      </c>
      <c r="AS26" s="21">
        <v>5.037156920350612E-2</v>
      </c>
      <c r="AT26" s="21">
        <v>5.296667323116231E-2</v>
      </c>
      <c r="AU26" s="21">
        <v>2.2323535716088971E-2</v>
      </c>
      <c r="AV26" s="21">
        <v>4.424036455695686E-2</v>
      </c>
      <c r="AW26" s="21">
        <v>3.3736275725604489E-2</v>
      </c>
    </row>
    <row r="27" spans="2:49" x14ac:dyDescent="0.35">
      <c r="B27" s="20" t="s">
        <v>67</v>
      </c>
      <c r="C27" s="21">
        <v>0.13058128539000119</v>
      </c>
      <c r="D27" s="21">
        <v>0.13524812975179429</v>
      </c>
      <c r="E27" s="21">
        <v>0.1267972531204074</v>
      </c>
      <c r="G27" s="21">
        <v>0.12579401806974769</v>
      </c>
      <c r="H27" s="21">
        <v>0.12746810425472541</v>
      </c>
      <c r="I27" s="21">
        <v>8.0872045483939628E-2</v>
      </c>
      <c r="J27" s="21">
        <v>0.11933742596697521</v>
      </c>
      <c r="K27" s="21">
        <v>0.1092215772768616</v>
      </c>
      <c r="L27" s="21">
        <v>0.1997167688368858</v>
      </c>
      <c r="N27" s="21">
        <v>0.1000348378981363</v>
      </c>
      <c r="O27" s="21">
        <v>0.16201354802108039</v>
      </c>
      <c r="P27" s="21">
        <v>8.9280614605008579E-2</v>
      </c>
      <c r="Q27" s="21">
        <v>0.15476043200179149</v>
      </c>
      <c r="R27" s="21">
        <v>0.128323391459022</v>
      </c>
      <c r="S27" s="21">
        <v>0.14062805458363281</v>
      </c>
      <c r="T27" s="21">
        <v>0.1201229199184385</v>
      </c>
      <c r="U27" s="21">
        <v>0.132531497496539</v>
      </c>
      <c r="V27" s="21">
        <v>0.13611081353117041</v>
      </c>
      <c r="W27" s="21">
        <v>0.13775703786013019</v>
      </c>
      <c r="X27" s="21">
        <v>0.1042272659009785</v>
      </c>
      <c r="Y27" s="21">
        <v>0.16725225318972339</v>
      </c>
      <c r="AA27" s="21">
        <v>0.14883451928678479</v>
      </c>
      <c r="AB27" s="21">
        <v>0.1377830116771179</v>
      </c>
      <c r="AC27" s="21">
        <v>0.13785428615824871</v>
      </c>
      <c r="AD27" s="21">
        <v>9.7906967298932543E-2</v>
      </c>
      <c r="AF27" s="21">
        <v>0.22815118051603389</v>
      </c>
      <c r="AG27" s="21">
        <v>0.1186140351057994</v>
      </c>
      <c r="AH27" s="21">
        <v>9.7720575317198036E-2</v>
      </c>
      <c r="AI27" s="21">
        <v>0.1020440755313571</v>
      </c>
      <c r="AJ27" s="21">
        <v>0.17035455777195091</v>
      </c>
      <c r="AK27" s="21">
        <v>0.1135772614809922</v>
      </c>
      <c r="AL27" s="21">
        <v>5.1983978326280447E-2</v>
      </c>
      <c r="AM27" s="21">
        <v>6.9497882700129771E-2</v>
      </c>
      <c r="AO27" s="21">
        <v>0.23972691931210319</v>
      </c>
      <c r="AP27" s="21">
        <v>0.113635626321233</v>
      </c>
      <c r="AQ27" s="21">
        <v>0.1372702393326366</v>
      </c>
      <c r="AR27" s="21">
        <v>6.0830923658755337E-2</v>
      </c>
      <c r="AS27" s="21">
        <v>0.15807933831916901</v>
      </c>
      <c r="AT27" s="21">
        <v>0.13540484251311391</v>
      </c>
      <c r="AU27" s="21">
        <v>2.1703999428878282E-2</v>
      </c>
      <c r="AV27" s="21">
        <v>8.3506434227148374E-2</v>
      </c>
      <c r="AW27" s="21">
        <v>0.13495134719256499</v>
      </c>
    </row>
    <row r="28" spans="2:49" x14ac:dyDescent="0.35">
      <c r="B28" s="20" t="s">
        <v>68</v>
      </c>
      <c r="C28" s="21">
        <v>0.12753142276381069</v>
      </c>
      <c r="D28" s="21">
        <v>0.12844027490597129</v>
      </c>
      <c r="E28" s="21">
        <v>0.12666257158040339</v>
      </c>
      <c r="G28" s="21">
        <v>0.13595080668692289</v>
      </c>
      <c r="H28" s="21">
        <v>0.13649430373642579</v>
      </c>
      <c r="I28" s="21">
        <v>0.13373025693779789</v>
      </c>
      <c r="J28" s="21">
        <v>0.12856497671741501</v>
      </c>
      <c r="K28" s="21">
        <v>0.13088850916859451</v>
      </c>
      <c r="L28" s="21">
        <v>0.1066302798559554</v>
      </c>
      <c r="N28" s="21">
        <v>8.4172940862338147E-2</v>
      </c>
      <c r="O28" s="21">
        <v>0.1244970766999231</v>
      </c>
      <c r="P28" s="21">
        <v>6.9836360390307675E-2</v>
      </c>
      <c r="Q28" s="21">
        <v>0.1197445636799972</v>
      </c>
      <c r="R28" s="21">
        <v>0.1203123847980236</v>
      </c>
      <c r="S28" s="21">
        <v>0.13075488169393479</v>
      </c>
      <c r="T28" s="21">
        <v>0.16606075986742219</v>
      </c>
      <c r="U28" s="21">
        <v>0.1811513290160382</v>
      </c>
      <c r="V28" s="21">
        <v>0.15942162911394159</v>
      </c>
      <c r="W28" s="21">
        <v>0.12982388599604491</v>
      </c>
      <c r="X28" s="21">
        <v>0.1205075400943111</v>
      </c>
      <c r="Y28" s="21">
        <v>8.266305062291511E-2</v>
      </c>
      <c r="AA28" s="21">
        <v>0.14118902552299981</v>
      </c>
      <c r="AB28" s="21">
        <v>0.1442926484000229</v>
      </c>
      <c r="AC28" s="21">
        <v>0.11584878940337789</v>
      </c>
      <c r="AD28" s="21">
        <v>0.1056520205529809</v>
      </c>
      <c r="AF28" s="21">
        <v>0.16769870944911511</v>
      </c>
      <c r="AG28" s="21">
        <v>0.1427888620510325</v>
      </c>
      <c r="AH28" s="21">
        <v>0.1249873069426899</v>
      </c>
      <c r="AI28" s="21">
        <v>0.13107733575533881</v>
      </c>
      <c r="AJ28" s="21">
        <v>0.1713613472936498</v>
      </c>
      <c r="AK28" s="21">
        <v>1.571674992820862E-2</v>
      </c>
      <c r="AL28" s="21">
        <v>3.2247342471008147E-2</v>
      </c>
      <c r="AM28" s="21">
        <v>6.5894870996333579E-2</v>
      </c>
      <c r="AO28" s="21">
        <v>0.14842158822716059</v>
      </c>
      <c r="AP28" s="21">
        <v>0.13080916955380029</v>
      </c>
      <c r="AQ28" s="21">
        <v>0.13985037650906029</v>
      </c>
      <c r="AR28" s="21">
        <v>0.14051476830932069</v>
      </c>
      <c r="AS28" s="21">
        <v>0.1721964707325585</v>
      </c>
      <c r="AT28" s="21">
        <v>3.3663661099772778E-2</v>
      </c>
      <c r="AU28" s="21">
        <v>2.8197377357000751E-2</v>
      </c>
      <c r="AV28" s="21">
        <v>9.1892369476615984E-2</v>
      </c>
      <c r="AW28" s="21">
        <v>9.2170929277297614E-2</v>
      </c>
    </row>
    <row r="29" spans="2:49" x14ac:dyDescent="0.35">
      <c r="B29" s="20" t="s">
        <v>69</v>
      </c>
      <c r="C29" s="21">
        <v>0.21353873750458291</v>
      </c>
      <c r="D29" s="21">
        <v>0.21370391920280429</v>
      </c>
      <c r="E29" s="21">
        <v>0.2138938467379646</v>
      </c>
      <c r="G29" s="21">
        <v>0.2271823820624442</v>
      </c>
      <c r="H29" s="21">
        <v>0.22775033390031091</v>
      </c>
      <c r="I29" s="21">
        <v>0.2627248222146652</v>
      </c>
      <c r="J29" s="21">
        <v>0.23122197805807521</v>
      </c>
      <c r="K29" s="21">
        <v>0.19343256263972991</v>
      </c>
      <c r="L29" s="21">
        <v>0.15242115609850829</v>
      </c>
      <c r="N29" s="21">
        <v>0.20312634617498859</v>
      </c>
      <c r="O29" s="21">
        <v>0.15674044948884491</v>
      </c>
      <c r="P29" s="21">
        <v>0.26906339475211849</v>
      </c>
      <c r="Q29" s="21">
        <v>0.235557949812463</v>
      </c>
      <c r="R29" s="21">
        <v>0.21109445345524189</v>
      </c>
      <c r="S29" s="21">
        <v>0.1942154807158879</v>
      </c>
      <c r="T29" s="21">
        <v>0.24861707200924979</v>
      </c>
      <c r="U29" s="21">
        <v>0.21076022828401561</v>
      </c>
      <c r="V29" s="21">
        <v>0.19852926150500769</v>
      </c>
      <c r="W29" s="21">
        <v>0.2064984232348801</v>
      </c>
      <c r="X29" s="21">
        <v>0.2162226713186656</v>
      </c>
      <c r="Y29" s="21">
        <v>0.2291928360923039</v>
      </c>
      <c r="AA29" s="21">
        <v>0.20420006580100461</v>
      </c>
      <c r="AB29" s="21">
        <v>0.16209358976607879</v>
      </c>
      <c r="AC29" s="21">
        <v>0.2437106748214751</v>
      </c>
      <c r="AD29" s="21">
        <v>0.2501993348643422</v>
      </c>
      <c r="AF29" s="21">
        <v>0.1412760180342969</v>
      </c>
      <c r="AG29" s="21">
        <v>0.21681140270400551</v>
      </c>
      <c r="AH29" s="21">
        <v>0.23979128816985171</v>
      </c>
      <c r="AI29" s="21">
        <v>0.2390211082900642</v>
      </c>
      <c r="AJ29" s="21">
        <v>0.18337642907603721</v>
      </c>
      <c r="AK29" s="21">
        <v>0.19207311691746429</v>
      </c>
      <c r="AL29" s="21">
        <v>0.28183645102618332</v>
      </c>
      <c r="AM29" s="21">
        <v>0.27006418656014491</v>
      </c>
      <c r="AO29" s="21">
        <v>0.114349495138623</v>
      </c>
      <c r="AP29" s="21">
        <v>0.24635086904085299</v>
      </c>
      <c r="AQ29" s="21">
        <v>0.18607491279028271</v>
      </c>
      <c r="AR29" s="21">
        <v>0.2239994982667633</v>
      </c>
      <c r="AS29" s="21">
        <v>0.20799150187650631</v>
      </c>
      <c r="AT29" s="21">
        <v>0.16550366468046021</v>
      </c>
      <c r="AU29" s="21">
        <v>0.24260319305882549</v>
      </c>
      <c r="AV29" s="21">
        <v>0.32272124452345091</v>
      </c>
      <c r="AW29" s="21">
        <v>0.2026942754500656</v>
      </c>
    </row>
    <row r="30" spans="2:49" x14ac:dyDescent="0.35">
      <c r="B30" s="20" t="s">
        <v>70</v>
      </c>
      <c r="C30" s="21">
        <v>0.1049448996127009</v>
      </c>
      <c r="D30" s="21">
        <v>0.1044721141031115</v>
      </c>
      <c r="E30" s="21">
        <v>0.1052904468121085</v>
      </c>
      <c r="G30" s="21">
        <v>0.14104358689557361</v>
      </c>
      <c r="H30" s="21">
        <v>0.10651166781559671</v>
      </c>
      <c r="I30" s="21">
        <v>9.0787864092832418E-2</v>
      </c>
      <c r="J30" s="21">
        <v>0.11672745031818919</v>
      </c>
      <c r="K30" s="21">
        <v>0.10168232143451569</v>
      </c>
      <c r="L30" s="21">
        <v>8.3966492306732282E-2</v>
      </c>
      <c r="N30" s="21">
        <v>0.1015788587697721</v>
      </c>
      <c r="O30" s="21">
        <v>9.4828192147180287E-2</v>
      </c>
      <c r="P30" s="21">
        <v>6.8729380105167506E-2</v>
      </c>
      <c r="Q30" s="21">
        <v>0.1080868345315745</v>
      </c>
      <c r="R30" s="21">
        <v>0.10548236896143311</v>
      </c>
      <c r="S30" s="21">
        <v>0.15014688095248821</v>
      </c>
      <c r="T30" s="21">
        <v>0.10186518409188849</v>
      </c>
      <c r="U30" s="21">
        <v>0.1240930346943168</v>
      </c>
      <c r="V30" s="21">
        <v>0.1218983048070859</v>
      </c>
      <c r="W30" s="21">
        <v>0.10123980226819999</v>
      </c>
      <c r="X30" s="21">
        <v>7.0132555540911454E-2</v>
      </c>
      <c r="Y30" s="21">
        <v>8.2558145165376268E-2</v>
      </c>
      <c r="AA30" s="21">
        <v>9.4115346580161061E-2</v>
      </c>
      <c r="AB30" s="21">
        <v>0.11576755449435119</v>
      </c>
      <c r="AC30" s="21">
        <v>0.1073453013781292</v>
      </c>
      <c r="AD30" s="21">
        <v>0.10401684075887641</v>
      </c>
      <c r="AF30" s="21">
        <v>5.3064683351936932E-2</v>
      </c>
      <c r="AG30" s="21">
        <v>0.123639653181566</v>
      </c>
      <c r="AH30" s="21">
        <v>0.17949219278386649</v>
      </c>
      <c r="AI30" s="21">
        <v>0.1521180850196075</v>
      </c>
      <c r="AJ30" s="21">
        <v>0.1148966141361286</v>
      </c>
      <c r="AK30" s="21">
        <v>6.9893073704943728E-2</v>
      </c>
      <c r="AL30" s="21">
        <v>3.3276322434552197E-2</v>
      </c>
      <c r="AM30" s="21">
        <v>8.5279773699432029E-2</v>
      </c>
      <c r="AO30" s="21">
        <v>4.1138973143063202E-2</v>
      </c>
      <c r="AP30" s="21">
        <v>0.11045382419845839</v>
      </c>
      <c r="AQ30" s="21">
        <v>0.19424458072629791</v>
      </c>
      <c r="AR30" s="21">
        <v>0.1220966004148018</v>
      </c>
      <c r="AS30" s="21">
        <v>0.1093788189440541</v>
      </c>
      <c r="AT30" s="21">
        <v>5.3593046776916009E-2</v>
      </c>
      <c r="AU30" s="21">
        <v>0.104051787946871</v>
      </c>
      <c r="AV30" s="21">
        <v>0.1105432208528911</v>
      </c>
      <c r="AW30" s="21">
        <v>0.1158363927688639</v>
      </c>
    </row>
    <row r="31" spans="2:49" x14ac:dyDescent="0.35">
      <c r="B31" s="20" t="s">
        <v>71</v>
      </c>
      <c r="C31" s="21">
        <v>8.4203051198718237E-2</v>
      </c>
      <c r="D31" s="21">
        <v>8.3067924727906958E-2</v>
      </c>
      <c r="E31" s="21">
        <v>8.5082770836812663E-2</v>
      </c>
      <c r="G31" s="21">
        <v>9.438609667546255E-2</v>
      </c>
      <c r="H31" s="21">
        <v>8.5559350752101734E-2</v>
      </c>
      <c r="I31" s="21">
        <v>7.5085084469412991E-2</v>
      </c>
      <c r="J31" s="21">
        <v>7.6247650760392055E-2</v>
      </c>
      <c r="K31" s="21">
        <v>9.2655988221850241E-2</v>
      </c>
      <c r="L31" s="21">
        <v>8.4561680857331692E-2</v>
      </c>
      <c r="N31" s="21">
        <v>0.1195740729402736</v>
      </c>
      <c r="O31" s="21">
        <v>4.8357461641949567E-2</v>
      </c>
      <c r="P31" s="21">
        <v>7.7531923345209794E-2</v>
      </c>
      <c r="Q31" s="21">
        <v>9.8660665940919073E-2</v>
      </c>
      <c r="R31" s="21">
        <v>7.3423917486620915E-2</v>
      </c>
      <c r="S31" s="21">
        <v>8.6198108006727031E-2</v>
      </c>
      <c r="T31" s="21">
        <v>0.1094244272637956</v>
      </c>
      <c r="U31" s="21">
        <v>5.6279762480792701E-2</v>
      </c>
      <c r="V31" s="21">
        <v>9.4219667844663582E-2</v>
      </c>
      <c r="W31" s="21">
        <v>8.0474082644451647E-2</v>
      </c>
      <c r="X31" s="21">
        <v>6.2169934546095693E-2</v>
      </c>
      <c r="Y31" s="21">
        <v>8.733873449189504E-2</v>
      </c>
      <c r="AA31" s="21">
        <v>9.0719933889930229E-2</v>
      </c>
      <c r="AB31" s="21">
        <v>8.7922234028841945E-2</v>
      </c>
      <c r="AC31" s="21">
        <v>0.106569078249916</v>
      </c>
      <c r="AD31" s="21">
        <v>5.4208802548522117E-2</v>
      </c>
      <c r="AF31" s="21">
        <v>3.0566186282376472E-2</v>
      </c>
      <c r="AG31" s="21">
        <v>0.1002114794003033</v>
      </c>
      <c r="AH31" s="21">
        <v>0.14960255326565039</v>
      </c>
      <c r="AI31" s="21">
        <v>0.1147557312162959</v>
      </c>
      <c r="AJ31" s="21">
        <v>8.4078228972056732E-2</v>
      </c>
      <c r="AK31" s="21">
        <v>0.1851068360676634</v>
      </c>
      <c r="AL31" s="21">
        <v>5.1371311093575199E-2</v>
      </c>
      <c r="AM31" s="21">
        <v>5.9884373519106887E-2</v>
      </c>
      <c r="AO31" s="21">
        <v>1.9471819539779979E-2</v>
      </c>
      <c r="AP31" s="21">
        <v>9.8483176365111114E-2</v>
      </c>
      <c r="AQ31" s="21">
        <v>0.14246088093393461</v>
      </c>
      <c r="AR31" s="21">
        <v>0.13233057827588349</v>
      </c>
      <c r="AS31" s="21">
        <v>7.48169206053792E-2</v>
      </c>
      <c r="AT31" s="21">
        <v>0.19471060850895011</v>
      </c>
      <c r="AU31" s="21">
        <v>5.0922939090227472E-2</v>
      </c>
      <c r="AV31" s="21">
        <v>3.9934920242655943E-2</v>
      </c>
      <c r="AW31" s="21">
        <v>0.11785442716867869</v>
      </c>
    </row>
    <row r="32" spans="2:49" x14ac:dyDescent="0.35">
      <c r="B32" s="20" t="s">
        <v>72</v>
      </c>
      <c r="C32" s="21">
        <v>0.15023515826722031</v>
      </c>
      <c r="D32" s="21">
        <v>0.1810032193664674</v>
      </c>
      <c r="E32" s="21">
        <v>0.11880801236228521</v>
      </c>
      <c r="G32" s="21">
        <v>7.2150619019804213E-2</v>
      </c>
      <c r="H32" s="21">
        <v>0.122900266777275</v>
      </c>
      <c r="I32" s="21">
        <v>0.15544155407230201</v>
      </c>
      <c r="J32" s="21">
        <v>0.1737990693291562</v>
      </c>
      <c r="K32" s="21">
        <v>0.207156845568926</v>
      </c>
      <c r="L32" s="21">
        <v>0.16257068487715101</v>
      </c>
      <c r="N32" s="21">
        <v>0.20332150812607061</v>
      </c>
      <c r="O32" s="21">
        <v>0.25948413737821457</v>
      </c>
      <c r="P32" s="21">
        <v>0.21211482766137871</v>
      </c>
      <c r="Q32" s="21">
        <v>8.8808730996197571E-2</v>
      </c>
      <c r="R32" s="21">
        <v>0.1549592988731231</v>
      </c>
      <c r="S32" s="21">
        <v>0.15431764073122531</v>
      </c>
      <c r="T32" s="21">
        <v>0.106618215968611</v>
      </c>
      <c r="U32" s="21">
        <v>0.1014046572461966</v>
      </c>
      <c r="V32" s="21">
        <v>0.1030811445319188</v>
      </c>
      <c r="W32" s="21">
        <v>0.17338820073333269</v>
      </c>
      <c r="X32" s="21">
        <v>0.15482544441335611</v>
      </c>
      <c r="Y32" s="21">
        <v>0.1632137591966337</v>
      </c>
      <c r="AA32" s="21">
        <v>0.135892671351941</v>
      </c>
      <c r="AB32" s="21">
        <v>0.17251611645908019</v>
      </c>
      <c r="AC32" s="21">
        <v>0.14047889341597319</v>
      </c>
      <c r="AD32" s="21">
        <v>0.1513168898787941</v>
      </c>
      <c r="AF32" s="21">
        <v>3.6785492853195163E-2</v>
      </c>
      <c r="AG32" s="21">
        <v>0.1856275438443539</v>
      </c>
      <c r="AH32" s="21">
        <v>0.1209029772233219</v>
      </c>
      <c r="AI32" s="21">
        <v>0.16053611357823461</v>
      </c>
      <c r="AJ32" s="21">
        <v>0.17937403725196641</v>
      </c>
      <c r="AK32" s="21">
        <v>0.33699367438458971</v>
      </c>
      <c r="AL32" s="21">
        <v>6.0195833505651233E-2</v>
      </c>
      <c r="AM32" s="21">
        <v>0.1686460034672248</v>
      </c>
      <c r="AO32" s="21">
        <v>9.6358426891084634E-3</v>
      </c>
      <c r="AP32" s="21">
        <v>0.1957197474803184</v>
      </c>
      <c r="AQ32" s="21">
        <v>0.13741701565885589</v>
      </c>
      <c r="AR32" s="21">
        <v>0.2075948191620697</v>
      </c>
      <c r="AS32" s="21">
        <v>0.17433445592595551</v>
      </c>
      <c r="AT32" s="21">
        <v>0.30144058809442609</v>
      </c>
      <c r="AU32" s="21">
        <v>0.16051140571017561</v>
      </c>
      <c r="AV32" s="21">
        <v>3.091291388433982E-2</v>
      </c>
      <c r="AW32" s="21">
        <v>0.25415231272955641</v>
      </c>
    </row>
    <row r="33" spans="2:49" x14ac:dyDescent="0.35">
      <c r="B33" s="20" t="s">
        <v>73</v>
      </c>
      <c r="C33" s="21">
        <v>9.1127038411341663E-2</v>
      </c>
      <c r="D33" s="21">
        <v>5.2101526318184911E-2</v>
      </c>
      <c r="E33" s="21">
        <v>0.12907486694016329</v>
      </c>
      <c r="G33" s="21">
        <v>0.16929662667264869</v>
      </c>
      <c r="H33" s="21">
        <v>8.6434945672893185E-2</v>
      </c>
      <c r="I33" s="21">
        <v>0.1110100867327526</v>
      </c>
      <c r="J33" s="21">
        <v>9.6588741716459953E-2</v>
      </c>
      <c r="K33" s="21">
        <v>6.8523205442239096E-2</v>
      </c>
      <c r="L33" s="21">
        <v>3.8115686058921183E-2</v>
      </c>
      <c r="N33" s="21">
        <v>0.100799419648822</v>
      </c>
      <c r="O33" s="21">
        <v>0.1090795198206462</v>
      </c>
      <c r="P33" s="21">
        <v>9.2930403265873804E-2</v>
      </c>
      <c r="Q33" s="21">
        <v>0.14675733834024579</v>
      </c>
      <c r="R33" s="21">
        <v>0.10666590491187521</v>
      </c>
      <c r="S33" s="21">
        <v>7.2285259789747799E-2</v>
      </c>
      <c r="T33" s="21">
        <v>8.5299839921136156E-2</v>
      </c>
      <c r="U33" s="21">
        <v>0.10005080001340159</v>
      </c>
      <c r="V33" s="21">
        <v>6.5667750399434385E-2</v>
      </c>
      <c r="W33" s="21">
        <v>9.0236305856187568E-2</v>
      </c>
      <c r="X33" s="21">
        <v>9.210486741070513E-2</v>
      </c>
      <c r="Y33" s="21">
        <v>8.31401913670059E-2</v>
      </c>
      <c r="AA33" s="21">
        <v>4.5082448469081111E-2</v>
      </c>
      <c r="AB33" s="21">
        <v>8.7515272962512228E-2</v>
      </c>
      <c r="AC33" s="21">
        <v>7.2516461481844458E-2</v>
      </c>
      <c r="AD33" s="21">
        <v>0.16000929524149901</v>
      </c>
      <c r="AF33" s="21">
        <v>2.6816369042167009E-2</v>
      </c>
      <c r="AG33" s="21">
        <v>4.6021705930763962E-2</v>
      </c>
      <c r="AH33" s="21">
        <v>3.9930788829026398E-2</v>
      </c>
      <c r="AI33" s="21">
        <v>8.1981623779275314E-2</v>
      </c>
      <c r="AJ33" s="21">
        <v>2.685218059198272E-2</v>
      </c>
      <c r="AK33" s="21">
        <v>3.2722010670193258E-2</v>
      </c>
      <c r="AL33" s="21">
        <v>0.43675959338826209</v>
      </c>
      <c r="AM33" s="21">
        <v>0.25105333221507697</v>
      </c>
      <c r="AO33" s="21">
        <v>1.9967919749632971E-2</v>
      </c>
      <c r="AP33" s="21">
        <v>4.553431381904146E-2</v>
      </c>
      <c r="AQ33" s="21">
        <v>4.0915047520403411E-2</v>
      </c>
      <c r="AR33" s="21">
        <v>0.10322954013725349</v>
      </c>
      <c r="AS33" s="21">
        <v>5.283092439287123E-2</v>
      </c>
      <c r="AT33" s="21">
        <v>6.2716915095198403E-2</v>
      </c>
      <c r="AU33" s="21">
        <v>0.36968576169193251</v>
      </c>
      <c r="AV33" s="21">
        <v>0.27624853223594098</v>
      </c>
      <c r="AW33" s="21">
        <v>4.8604039687368157E-2</v>
      </c>
    </row>
    <row r="35" spans="2:49" ht="58" x14ac:dyDescent="0.35">
      <c r="B35" s="17" t="s">
        <v>75</v>
      </c>
    </row>
    <row r="36" spans="2:49" x14ac:dyDescent="0.35">
      <c r="B36" s="18" t="s">
        <v>16</v>
      </c>
    </row>
    <row r="37" spans="2:49" x14ac:dyDescent="0.35">
      <c r="B37" s="13" t="s">
        <v>64</v>
      </c>
      <c r="C37" s="19">
        <v>2004</v>
      </c>
      <c r="D37" s="19">
        <v>990</v>
      </c>
      <c r="E37" s="19">
        <v>1006</v>
      </c>
      <c r="G37" s="19">
        <v>288</v>
      </c>
      <c r="H37" s="19">
        <v>347</v>
      </c>
      <c r="I37" s="19">
        <v>356</v>
      </c>
      <c r="J37" s="19">
        <v>353</v>
      </c>
      <c r="K37" s="19">
        <v>282</v>
      </c>
      <c r="L37" s="19">
        <v>378</v>
      </c>
      <c r="N37" s="19">
        <v>178</v>
      </c>
      <c r="O37" s="19">
        <v>63</v>
      </c>
      <c r="P37" s="19">
        <v>103</v>
      </c>
      <c r="Q37" s="19">
        <v>81</v>
      </c>
      <c r="R37" s="19">
        <v>230</v>
      </c>
      <c r="S37" s="19">
        <v>163</v>
      </c>
      <c r="T37" s="19">
        <v>146</v>
      </c>
      <c r="U37" s="19">
        <v>185</v>
      </c>
      <c r="V37" s="19">
        <v>282</v>
      </c>
      <c r="W37" s="19">
        <v>253</v>
      </c>
      <c r="X37" s="19">
        <v>162</v>
      </c>
      <c r="Y37" s="19">
        <v>158</v>
      </c>
      <c r="AA37" s="19">
        <v>559</v>
      </c>
      <c r="AB37" s="19">
        <v>520</v>
      </c>
      <c r="AC37" s="19">
        <v>420</v>
      </c>
      <c r="AD37" s="19">
        <v>497</v>
      </c>
      <c r="AF37" s="19">
        <v>340</v>
      </c>
      <c r="AG37" s="19">
        <v>626</v>
      </c>
      <c r="AH37" s="19">
        <v>133</v>
      </c>
      <c r="AI37" s="19">
        <v>158</v>
      </c>
      <c r="AJ37" s="19">
        <v>253</v>
      </c>
      <c r="AK37" s="19">
        <v>60</v>
      </c>
      <c r="AL37" s="19">
        <v>59</v>
      </c>
      <c r="AM37" s="19">
        <v>375</v>
      </c>
      <c r="AO37" s="19">
        <v>302</v>
      </c>
      <c r="AP37" s="19">
        <v>493</v>
      </c>
      <c r="AQ37" s="19">
        <v>139</v>
      </c>
      <c r="AR37" s="19">
        <v>213</v>
      </c>
      <c r="AS37" s="19">
        <v>371</v>
      </c>
      <c r="AT37" s="19">
        <v>58</v>
      </c>
      <c r="AU37" s="19">
        <v>139</v>
      </c>
      <c r="AV37" s="19">
        <v>170</v>
      </c>
      <c r="AW37" s="19">
        <v>119</v>
      </c>
    </row>
    <row r="38" spans="2:49" x14ac:dyDescent="0.35">
      <c r="B38" s="15" t="s">
        <v>65</v>
      </c>
      <c r="C38" s="19">
        <v>2008</v>
      </c>
      <c r="D38" s="19">
        <v>989</v>
      </c>
      <c r="E38" s="19">
        <v>1013</v>
      </c>
      <c r="G38" s="19">
        <v>278</v>
      </c>
      <c r="H38" s="19">
        <v>343</v>
      </c>
      <c r="I38" s="19">
        <v>341</v>
      </c>
      <c r="J38" s="19">
        <v>342</v>
      </c>
      <c r="K38" s="19">
        <v>282</v>
      </c>
      <c r="L38" s="19">
        <v>422</v>
      </c>
      <c r="N38" s="19">
        <v>180</v>
      </c>
      <c r="O38" s="19">
        <v>60</v>
      </c>
      <c r="P38" s="19">
        <v>100</v>
      </c>
      <c r="Q38" s="19">
        <v>80</v>
      </c>
      <c r="R38" s="19">
        <v>221</v>
      </c>
      <c r="S38" s="19">
        <v>160</v>
      </c>
      <c r="T38" s="19">
        <v>140</v>
      </c>
      <c r="U38" s="19">
        <v>181</v>
      </c>
      <c r="V38" s="19">
        <v>281</v>
      </c>
      <c r="W38" s="19">
        <v>261</v>
      </c>
      <c r="X38" s="19">
        <v>160</v>
      </c>
      <c r="Y38" s="19">
        <v>180</v>
      </c>
      <c r="AA38" s="19">
        <v>541</v>
      </c>
      <c r="AB38" s="19">
        <v>521</v>
      </c>
      <c r="AC38" s="19">
        <v>441</v>
      </c>
      <c r="AD38" s="19">
        <v>501</v>
      </c>
      <c r="AF38" s="19">
        <v>351</v>
      </c>
      <c r="AG38" s="19">
        <v>618</v>
      </c>
      <c r="AH38" s="19">
        <v>137</v>
      </c>
      <c r="AI38" s="19">
        <v>157</v>
      </c>
      <c r="AJ38" s="19">
        <v>257</v>
      </c>
      <c r="AK38" s="19">
        <v>60</v>
      </c>
      <c r="AL38" s="19">
        <v>58</v>
      </c>
      <c r="AM38" s="19">
        <v>369</v>
      </c>
      <c r="AO38" s="19">
        <v>310</v>
      </c>
      <c r="AP38" s="19">
        <v>486</v>
      </c>
      <c r="AQ38" s="19">
        <v>142</v>
      </c>
      <c r="AR38" s="19">
        <v>210</v>
      </c>
      <c r="AS38" s="19">
        <v>376</v>
      </c>
      <c r="AT38" s="19">
        <v>58</v>
      </c>
      <c r="AU38" s="19">
        <v>137</v>
      </c>
      <c r="AV38" s="19">
        <v>171</v>
      </c>
      <c r="AW38" s="19">
        <v>118</v>
      </c>
    </row>
    <row r="39" spans="2:49" x14ac:dyDescent="0.35">
      <c r="B39" s="20" t="s">
        <v>66</v>
      </c>
      <c r="C39" s="21">
        <v>4.4590508542055908E-2</v>
      </c>
      <c r="D39" s="21">
        <v>5.2675937868901027E-2</v>
      </c>
      <c r="E39" s="21">
        <v>3.6960190889622831E-2</v>
      </c>
      <c r="G39" s="21">
        <v>4.2110397691129557E-2</v>
      </c>
      <c r="H39" s="21">
        <v>5.6604086108818792E-2</v>
      </c>
      <c r="I39" s="21">
        <v>4.2021302976838447E-2</v>
      </c>
      <c r="J39" s="21">
        <v>3.481290084845412E-2</v>
      </c>
      <c r="K39" s="21">
        <v>5.8134941381262691E-2</v>
      </c>
      <c r="L39" s="21">
        <v>3.7418861802249619E-2</v>
      </c>
      <c r="N39" s="21">
        <v>3.7866996096468167E-2</v>
      </c>
      <c r="O39" s="21">
        <v>3.3724810320340838E-2</v>
      </c>
      <c r="P39" s="21">
        <v>1.0474003576015479E-2</v>
      </c>
      <c r="Q39" s="21">
        <v>2.399592031303048E-2</v>
      </c>
      <c r="R39" s="21">
        <v>4.2630581199655307E-2</v>
      </c>
      <c r="S39" s="21">
        <v>3.7220418902987829E-2</v>
      </c>
      <c r="T39" s="21">
        <v>2.7505246094323151E-2</v>
      </c>
      <c r="U39" s="21">
        <v>4.2119975042604722E-2</v>
      </c>
      <c r="V39" s="21">
        <v>7.0721302091081573E-2</v>
      </c>
      <c r="W39" s="21">
        <v>4.7874007447278037E-2</v>
      </c>
      <c r="X39" s="21">
        <v>3.6677634487748932E-2</v>
      </c>
      <c r="Y39" s="21">
        <v>6.9252378987457452E-2</v>
      </c>
      <c r="AA39" s="21">
        <v>5.1418235560648028E-2</v>
      </c>
      <c r="AB39" s="21">
        <v>4.802223864365799E-2</v>
      </c>
      <c r="AC39" s="21">
        <v>4.0624746744589983E-2</v>
      </c>
      <c r="AD39" s="21">
        <v>3.7456455834333609E-2</v>
      </c>
      <c r="AF39" s="21">
        <v>3.1546939826637858E-2</v>
      </c>
      <c r="AG39" s="21">
        <v>5.226378915461468E-2</v>
      </c>
      <c r="AH39" s="21">
        <v>0.19870402303719031</v>
      </c>
      <c r="AI39" s="21">
        <v>2.45411867317008E-2</v>
      </c>
      <c r="AJ39" s="21">
        <v>1.9981026473965199E-2</v>
      </c>
      <c r="AK39" s="21">
        <v>0</v>
      </c>
      <c r="AL39" s="21">
        <v>5.2329167754487198E-2</v>
      </c>
      <c r="AM39" s="21">
        <v>1.868964231694888E-2</v>
      </c>
      <c r="AO39" s="21">
        <v>2.946639917158141E-2</v>
      </c>
      <c r="AP39" s="21">
        <v>3.3873793423349528E-2</v>
      </c>
      <c r="AQ39" s="21">
        <v>0.26789715754241511</v>
      </c>
      <c r="AR39" s="21">
        <v>2.8988005021861749E-2</v>
      </c>
      <c r="AS39" s="21">
        <v>2.0847269926194709E-2</v>
      </c>
      <c r="AT39" s="21">
        <v>3.4232164625949149E-2</v>
      </c>
      <c r="AU39" s="21">
        <v>1.414217542125094E-2</v>
      </c>
      <c r="AV39" s="21">
        <v>2.3783442647308289E-2</v>
      </c>
      <c r="AW39" s="21">
        <v>3.4400097629470577E-2</v>
      </c>
    </row>
    <row r="40" spans="2:49" x14ac:dyDescent="0.35">
      <c r="B40" s="20" t="s">
        <v>67</v>
      </c>
      <c r="C40" s="21">
        <v>9.4971194936164849E-2</v>
      </c>
      <c r="D40" s="21">
        <v>0.1028690141452111</v>
      </c>
      <c r="E40" s="21">
        <v>8.7822035744172008E-2</v>
      </c>
      <c r="G40" s="21">
        <v>6.28677574997559E-2</v>
      </c>
      <c r="H40" s="21">
        <v>0.1198782105229705</v>
      </c>
      <c r="I40" s="21">
        <v>9.1729162801526626E-2</v>
      </c>
      <c r="J40" s="21">
        <v>0.10790154076866661</v>
      </c>
      <c r="K40" s="21">
        <v>6.6621356437653781E-2</v>
      </c>
      <c r="L40" s="21">
        <v>0.106905592577088</v>
      </c>
      <c r="N40" s="21">
        <v>9.1141728419494486E-2</v>
      </c>
      <c r="O40" s="21">
        <v>7.9332660514914929E-2</v>
      </c>
      <c r="P40" s="21">
        <v>0.1256188601288763</v>
      </c>
      <c r="Q40" s="21">
        <v>7.0766429687330185E-2</v>
      </c>
      <c r="R40" s="21">
        <v>0.1032131047036236</v>
      </c>
      <c r="S40" s="21">
        <v>9.8492791056554257E-2</v>
      </c>
      <c r="T40" s="21">
        <v>7.8022593878677979E-2</v>
      </c>
      <c r="U40" s="21">
        <v>6.9999887228895483E-2</v>
      </c>
      <c r="V40" s="21">
        <v>0.1088740882347615</v>
      </c>
      <c r="W40" s="21">
        <v>0.1126750175192907</v>
      </c>
      <c r="X40" s="21">
        <v>7.181775953584181E-2</v>
      </c>
      <c r="Y40" s="21">
        <v>9.5994004207350311E-2</v>
      </c>
      <c r="AA40" s="21">
        <v>0.13431441067181871</v>
      </c>
      <c r="AB40" s="21">
        <v>0.1047635956123481</v>
      </c>
      <c r="AC40" s="21">
        <v>7.6961866997971126E-2</v>
      </c>
      <c r="AD40" s="21">
        <v>5.8830551298763252E-2</v>
      </c>
      <c r="AF40" s="21">
        <v>7.9405458417177138E-2</v>
      </c>
      <c r="AG40" s="21">
        <v>0.1220407261880809</v>
      </c>
      <c r="AH40" s="21">
        <v>0.27603049024174547</v>
      </c>
      <c r="AI40" s="21">
        <v>0.12774642675280931</v>
      </c>
      <c r="AJ40" s="21">
        <v>4.1180288088084008E-2</v>
      </c>
      <c r="AK40" s="21">
        <v>8.2417161852980397E-2</v>
      </c>
      <c r="AL40" s="21">
        <v>3.6674175275790449E-2</v>
      </c>
      <c r="AM40" s="21">
        <v>3.1901795775119937E-2</v>
      </c>
      <c r="AO40" s="21">
        <v>7.8321273000708153E-2</v>
      </c>
      <c r="AP40" s="21">
        <v>0.13958187810813011</v>
      </c>
      <c r="AQ40" s="21">
        <v>0.25207141185055038</v>
      </c>
      <c r="AR40" s="21">
        <v>0.113247354957176</v>
      </c>
      <c r="AS40" s="21">
        <v>4.7157525378162569E-2</v>
      </c>
      <c r="AT40" s="21">
        <v>5.2160585358695381E-2</v>
      </c>
      <c r="AU40" s="21">
        <v>1.420004522470994E-2</v>
      </c>
      <c r="AV40" s="21">
        <v>6.2088810295409587E-2</v>
      </c>
      <c r="AW40" s="21">
        <v>4.9013272182258191E-2</v>
      </c>
    </row>
    <row r="41" spans="2:49" x14ac:dyDescent="0.35">
      <c r="B41" s="20" t="s">
        <v>68</v>
      </c>
      <c r="C41" s="21">
        <v>0.12742763679667429</v>
      </c>
      <c r="D41" s="21">
        <v>0.13990374100199621</v>
      </c>
      <c r="E41" s="21">
        <v>0.11600052542277239</v>
      </c>
      <c r="G41" s="21">
        <v>0.1080971219942905</v>
      </c>
      <c r="H41" s="21">
        <v>0.18065419760636431</v>
      </c>
      <c r="I41" s="21">
        <v>0.1200494206556089</v>
      </c>
      <c r="J41" s="21">
        <v>9.0931415877973876E-2</v>
      </c>
      <c r="K41" s="21">
        <v>0.1100416713008235</v>
      </c>
      <c r="L41" s="21">
        <v>0.14401139830308379</v>
      </c>
      <c r="N41" s="21">
        <v>0.14000086766602271</v>
      </c>
      <c r="O41" s="21">
        <v>9.7391685546260487E-2</v>
      </c>
      <c r="P41" s="21">
        <v>7.8278262425474809E-2</v>
      </c>
      <c r="Q41" s="21">
        <v>0.126216021166209</v>
      </c>
      <c r="R41" s="21">
        <v>0.1210545630944225</v>
      </c>
      <c r="S41" s="21">
        <v>0.12243817598186781</v>
      </c>
      <c r="T41" s="21">
        <v>0.158231091510701</v>
      </c>
      <c r="U41" s="21">
        <v>0.15437554730469649</v>
      </c>
      <c r="V41" s="21">
        <v>0.14686736515617019</v>
      </c>
      <c r="W41" s="21">
        <v>0.1119412257420672</v>
      </c>
      <c r="X41" s="21">
        <v>0.12013535616546341</v>
      </c>
      <c r="Y41" s="21">
        <v>0.1125034301427241</v>
      </c>
      <c r="AA41" s="21">
        <v>0.16911910627105581</v>
      </c>
      <c r="AB41" s="21">
        <v>0.12593281724446839</v>
      </c>
      <c r="AC41" s="21">
        <v>0.10920084318745479</v>
      </c>
      <c r="AD41" s="21">
        <v>9.993714012450243E-2</v>
      </c>
      <c r="AF41" s="21">
        <v>0.13497491193901431</v>
      </c>
      <c r="AG41" s="21">
        <v>0.17710041091784029</v>
      </c>
      <c r="AH41" s="21">
        <v>0.205427512201803</v>
      </c>
      <c r="AI41" s="21">
        <v>0.15688897946677541</v>
      </c>
      <c r="AJ41" s="21">
        <v>6.6654323384779404E-2</v>
      </c>
      <c r="AK41" s="21">
        <v>0.13277147128854649</v>
      </c>
      <c r="AL41" s="21">
        <v>3.2353608754463407E-2</v>
      </c>
      <c r="AM41" s="21">
        <v>5.1855041970284059E-2</v>
      </c>
      <c r="AO41" s="21">
        <v>0.14334999464148249</v>
      </c>
      <c r="AP41" s="21">
        <v>0.1759245866935106</v>
      </c>
      <c r="AQ41" s="21">
        <v>0.16562033040311411</v>
      </c>
      <c r="AR41" s="21">
        <v>0.14706283913629609</v>
      </c>
      <c r="AS41" s="21">
        <v>9.6888390451918535E-2</v>
      </c>
      <c r="AT41" s="21">
        <v>0.17349837535852969</v>
      </c>
      <c r="AU41" s="21">
        <v>2.7410333706811708E-2</v>
      </c>
      <c r="AV41" s="21">
        <v>7.2440733703109744E-2</v>
      </c>
      <c r="AW41" s="21">
        <v>7.6047580050312841E-2</v>
      </c>
    </row>
    <row r="42" spans="2:49" x14ac:dyDescent="0.35">
      <c r="B42" s="20" t="s">
        <v>69</v>
      </c>
      <c r="C42" s="21">
        <v>0.31558650450681508</v>
      </c>
      <c r="D42" s="21">
        <v>0.30650603183257052</v>
      </c>
      <c r="E42" s="21">
        <v>0.32482537790808441</v>
      </c>
      <c r="G42" s="21">
        <v>0.30611961827070372</v>
      </c>
      <c r="H42" s="21">
        <v>0.32557445016417041</v>
      </c>
      <c r="I42" s="21">
        <v>0.35618981351248291</v>
      </c>
      <c r="J42" s="21">
        <v>0.34130612372063213</v>
      </c>
      <c r="K42" s="21">
        <v>0.27818256889716819</v>
      </c>
      <c r="L42" s="21">
        <v>0.28505980800028108</v>
      </c>
      <c r="N42" s="21">
        <v>0.33566906711093081</v>
      </c>
      <c r="O42" s="21">
        <v>0.34165991526273531</v>
      </c>
      <c r="P42" s="21">
        <v>0.33513369343707988</v>
      </c>
      <c r="Q42" s="21">
        <v>0.25866712639550032</v>
      </c>
      <c r="R42" s="21">
        <v>0.2986158060100374</v>
      </c>
      <c r="S42" s="21">
        <v>0.31855169625041652</v>
      </c>
      <c r="T42" s="21">
        <v>0.38142397334234379</v>
      </c>
      <c r="U42" s="21">
        <v>0.30740346942469632</v>
      </c>
      <c r="V42" s="21">
        <v>0.32523212229284382</v>
      </c>
      <c r="W42" s="21">
        <v>0.28444308143598979</v>
      </c>
      <c r="X42" s="21">
        <v>0.33995470170175801</v>
      </c>
      <c r="Y42" s="21">
        <v>0.28491201110512238</v>
      </c>
      <c r="AA42" s="21">
        <v>0.33254320506673468</v>
      </c>
      <c r="AB42" s="21">
        <v>0.29816685237578022</v>
      </c>
      <c r="AC42" s="21">
        <v>0.32097820623460599</v>
      </c>
      <c r="AD42" s="21">
        <v>0.31020335448591158</v>
      </c>
      <c r="AF42" s="21">
        <v>0.30819534600473569</v>
      </c>
      <c r="AG42" s="21">
        <v>0.349520514073621</v>
      </c>
      <c r="AH42" s="21">
        <v>0.19517863909785721</v>
      </c>
      <c r="AI42" s="21">
        <v>0.33357463174002411</v>
      </c>
      <c r="AJ42" s="21">
        <v>0.27986913752122838</v>
      </c>
      <c r="AK42" s="21">
        <v>0.451061884186236</v>
      </c>
      <c r="AL42" s="21">
        <v>0.26756247221432239</v>
      </c>
      <c r="AM42" s="21">
        <v>0.31301924058910002</v>
      </c>
      <c r="AO42" s="21">
        <v>0.34003725676981189</v>
      </c>
      <c r="AP42" s="21">
        <v>0.34809446717934828</v>
      </c>
      <c r="AQ42" s="21">
        <v>0.20120189098045541</v>
      </c>
      <c r="AR42" s="21">
        <v>0.31415351899256388</v>
      </c>
      <c r="AS42" s="21">
        <v>0.2874779090148466</v>
      </c>
      <c r="AT42" s="21">
        <v>0.41308321632456613</v>
      </c>
      <c r="AU42" s="21">
        <v>0.25747557396431109</v>
      </c>
      <c r="AV42" s="21">
        <v>0.3701047773422666</v>
      </c>
      <c r="AW42" s="21">
        <v>0.28828549716585461</v>
      </c>
    </row>
    <row r="43" spans="2:49" x14ac:dyDescent="0.35">
      <c r="B43" s="20" t="s">
        <v>70</v>
      </c>
      <c r="C43" s="21">
        <v>9.1849428373274755E-2</v>
      </c>
      <c r="D43" s="21">
        <v>9.2132370934944585E-2</v>
      </c>
      <c r="E43" s="21">
        <v>9.1380622588247223E-2</v>
      </c>
      <c r="G43" s="21">
        <v>0.12610258931346011</v>
      </c>
      <c r="H43" s="21">
        <v>8.04532386072314E-2</v>
      </c>
      <c r="I43" s="21">
        <v>6.6485739434024443E-2</v>
      </c>
      <c r="J43" s="21">
        <v>6.1323291753671627E-2</v>
      </c>
      <c r="K43" s="21">
        <v>0.1078696956314989</v>
      </c>
      <c r="L43" s="21">
        <v>0.1130758675928686</v>
      </c>
      <c r="N43" s="21">
        <v>5.1120011517877838E-2</v>
      </c>
      <c r="O43" s="21">
        <v>1.7311700452947502E-2</v>
      </c>
      <c r="P43" s="21">
        <v>9.8057640909593069E-2</v>
      </c>
      <c r="Q43" s="21">
        <v>0.1495728499508959</v>
      </c>
      <c r="R43" s="21">
        <v>0.1154727737419078</v>
      </c>
      <c r="S43" s="21">
        <v>0.1039241633271149</v>
      </c>
      <c r="T43" s="21">
        <v>5.9051180460926923E-2</v>
      </c>
      <c r="U43" s="21">
        <v>9.3642129779117803E-2</v>
      </c>
      <c r="V43" s="21">
        <v>8.3133229102234071E-2</v>
      </c>
      <c r="W43" s="21">
        <v>9.5412829624629561E-2</v>
      </c>
      <c r="X43" s="21">
        <v>8.6710131299958665E-2</v>
      </c>
      <c r="Y43" s="21">
        <v>0.12529880513681621</v>
      </c>
      <c r="AA43" s="21">
        <v>9.7888417003342498E-2</v>
      </c>
      <c r="AB43" s="21">
        <v>9.4497582579219475E-2</v>
      </c>
      <c r="AC43" s="21">
        <v>9.4741576633706498E-2</v>
      </c>
      <c r="AD43" s="21">
        <v>8.0680999933737521E-2</v>
      </c>
      <c r="AF43" s="21">
        <v>0.1439590973342848</v>
      </c>
      <c r="AG43" s="21">
        <v>8.4915672699192118E-2</v>
      </c>
      <c r="AH43" s="21">
        <v>8.0040714842393543E-2</v>
      </c>
      <c r="AI43" s="21">
        <v>8.8058228020852988E-2</v>
      </c>
      <c r="AJ43" s="21">
        <v>0.1102360066451392</v>
      </c>
      <c r="AK43" s="21">
        <v>3.2630316777630057E-2</v>
      </c>
      <c r="AL43" s="21">
        <v>3.5174595739258102E-2</v>
      </c>
      <c r="AM43" s="21">
        <v>6.5610297570206422E-2</v>
      </c>
      <c r="AO43" s="21">
        <v>0.14779901292507991</v>
      </c>
      <c r="AP43" s="21">
        <v>9.3249916954551829E-2</v>
      </c>
      <c r="AQ43" s="21">
        <v>3.4610115472372853E-2</v>
      </c>
      <c r="AR43" s="21">
        <v>6.4573990185666133E-2</v>
      </c>
      <c r="AS43" s="21">
        <v>9.8711281485679592E-2</v>
      </c>
      <c r="AT43" s="21">
        <v>6.7589944527832388E-2</v>
      </c>
      <c r="AU43" s="21">
        <v>6.8223619926769258E-2</v>
      </c>
      <c r="AV43" s="21">
        <v>7.1916296451495595E-2</v>
      </c>
      <c r="AW43" s="21">
        <v>0.1029305330691348</v>
      </c>
    </row>
    <row r="44" spans="2:49" x14ac:dyDescent="0.35">
      <c r="B44" s="20" t="s">
        <v>71</v>
      </c>
      <c r="C44" s="21">
        <v>7.4254732190702916E-2</v>
      </c>
      <c r="D44" s="21">
        <v>8.3324224496369267E-2</v>
      </c>
      <c r="E44" s="21">
        <v>6.5102328889723046E-2</v>
      </c>
      <c r="G44" s="21">
        <v>8.7412003776730793E-2</v>
      </c>
      <c r="H44" s="21">
        <v>5.7507980372551122E-2</v>
      </c>
      <c r="I44" s="21">
        <v>6.2449063991210037E-2</v>
      </c>
      <c r="J44" s="21">
        <v>6.812715674799269E-2</v>
      </c>
      <c r="K44" s="21">
        <v>7.0432028565811156E-2</v>
      </c>
      <c r="L44" s="21">
        <v>9.6243615269374375E-2</v>
      </c>
      <c r="N44" s="21">
        <v>7.274304001593708E-2</v>
      </c>
      <c r="O44" s="21">
        <v>8.2681098517227311E-2</v>
      </c>
      <c r="P44" s="21">
        <v>6.5652213955450719E-2</v>
      </c>
      <c r="Q44" s="21">
        <v>0.1123435140588389</v>
      </c>
      <c r="R44" s="21">
        <v>5.7959130152242092E-2</v>
      </c>
      <c r="S44" s="21">
        <v>6.7795386626757187E-2</v>
      </c>
      <c r="T44" s="21">
        <v>6.2752597289897169E-2</v>
      </c>
      <c r="U44" s="21">
        <v>7.1138352158788151E-2</v>
      </c>
      <c r="V44" s="21">
        <v>5.660829520856437E-2</v>
      </c>
      <c r="W44" s="21">
        <v>0.1092774373157839</v>
      </c>
      <c r="X44" s="21">
        <v>9.5447488360222002E-2</v>
      </c>
      <c r="Y44" s="21">
        <v>5.6565083427789237E-2</v>
      </c>
      <c r="AA44" s="21">
        <v>8.3531086107217253E-2</v>
      </c>
      <c r="AB44" s="21">
        <v>7.6361593997096189E-2</v>
      </c>
      <c r="AC44" s="21">
        <v>6.9283865368287137E-2</v>
      </c>
      <c r="AD44" s="21">
        <v>6.5215547736858004E-2</v>
      </c>
      <c r="AF44" s="21">
        <v>0.1126785516580384</v>
      </c>
      <c r="AG44" s="21">
        <v>6.4664671773680807E-2</v>
      </c>
      <c r="AH44" s="21">
        <v>1.488638416780042E-2</v>
      </c>
      <c r="AI44" s="21">
        <v>8.5338201406217368E-2</v>
      </c>
      <c r="AJ44" s="21">
        <v>9.944362702105064E-2</v>
      </c>
      <c r="AK44" s="21">
        <v>6.4617023153396125E-2</v>
      </c>
      <c r="AL44" s="21">
        <v>3.3935473455979283E-2</v>
      </c>
      <c r="AM44" s="21">
        <v>6.1419558006289357E-2</v>
      </c>
      <c r="AO44" s="21">
        <v>9.7988250473292196E-2</v>
      </c>
      <c r="AP44" s="21">
        <v>6.2518235929858751E-2</v>
      </c>
      <c r="AQ44" s="21">
        <v>7.3930175469672987E-3</v>
      </c>
      <c r="AR44" s="21">
        <v>8.8630494517627001E-2</v>
      </c>
      <c r="AS44" s="21">
        <v>9.9811724604164834E-2</v>
      </c>
      <c r="AT44" s="21">
        <v>6.7683625092203867E-2</v>
      </c>
      <c r="AU44" s="21">
        <v>4.3607662550836847E-2</v>
      </c>
      <c r="AV44" s="21">
        <v>4.1956569315585078E-2</v>
      </c>
      <c r="AW44" s="21">
        <v>0.1188929799298549</v>
      </c>
    </row>
    <row r="45" spans="2:49" x14ac:dyDescent="0.35">
      <c r="B45" s="20" t="s">
        <v>72</v>
      </c>
      <c r="C45" s="21">
        <v>0.1205575102984754</v>
      </c>
      <c r="D45" s="21">
        <v>0.15006229743340799</v>
      </c>
      <c r="E45" s="21">
        <v>9.1612194664988794E-2</v>
      </c>
      <c r="G45" s="21">
        <v>7.3180633477479204E-2</v>
      </c>
      <c r="H45" s="21">
        <v>5.5212582429222133E-2</v>
      </c>
      <c r="I45" s="21">
        <v>0.10327412393753869</v>
      </c>
      <c r="J45" s="21">
        <v>0.1586616145016739</v>
      </c>
      <c r="K45" s="21">
        <v>0.1730671798754819</v>
      </c>
      <c r="L45" s="21">
        <v>0.15287883099555821</v>
      </c>
      <c r="N45" s="21">
        <v>0.12681022780254411</v>
      </c>
      <c r="O45" s="21">
        <v>0.1883308674664069</v>
      </c>
      <c r="P45" s="21">
        <v>0.11519347831926929</v>
      </c>
      <c r="Q45" s="21">
        <v>0.1119191957324514</v>
      </c>
      <c r="R45" s="21">
        <v>0.1203044011254107</v>
      </c>
      <c r="S45" s="21">
        <v>0.1062868171271706</v>
      </c>
      <c r="T45" s="21">
        <v>0.1029656585198846</v>
      </c>
      <c r="U45" s="21">
        <v>0.1025660824300783</v>
      </c>
      <c r="V45" s="21">
        <v>0.1145224375768092</v>
      </c>
      <c r="W45" s="21">
        <v>0.12147940701084579</v>
      </c>
      <c r="X45" s="21">
        <v>0.13871793412452851</v>
      </c>
      <c r="Y45" s="21">
        <v>0.13524479279657289</v>
      </c>
      <c r="AA45" s="21">
        <v>6.6763508118565143E-2</v>
      </c>
      <c r="AB45" s="21">
        <v>0.1211396035448445</v>
      </c>
      <c r="AC45" s="21">
        <v>0.17226181617997641</v>
      </c>
      <c r="AD45" s="21">
        <v>0.13338520716444419</v>
      </c>
      <c r="AF45" s="21">
        <v>0.13047298342905839</v>
      </c>
      <c r="AG45" s="21">
        <v>6.8955329518949421E-2</v>
      </c>
      <c r="AH45" s="21">
        <v>6.5444490425550471E-3</v>
      </c>
      <c r="AI45" s="21">
        <v>6.9931928256994777E-2</v>
      </c>
      <c r="AJ45" s="21">
        <v>0.31588944003253261</v>
      </c>
      <c r="AK45" s="21">
        <v>0.13911388579564429</v>
      </c>
      <c r="AL45" s="21">
        <v>0.10503961839310109</v>
      </c>
      <c r="AM45" s="21">
        <v>0.1248869376897967</v>
      </c>
      <c r="AO45" s="21">
        <v>0.1005256163791657</v>
      </c>
      <c r="AP45" s="21">
        <v>6.6089214593670759E-2</v>
      </c>
      <c r="AQ45" s="21">
        <v>1.4515364880597299E-2</v>
      </c>
      <c r="AR45" s="21">
        <v>6.6119286862750482E-2</v>
      </c>
      <c r="AS45" s="21">
        <v>0.27922523532619931</v>
      </c>
      <c r="AT45" s="21">
        <v>0.11139164343760891</v>
      </c>
      <c r="AU45" s="21">
        <v>0.13493956017228181</v>
      </c>
      <c r="AV45" s="21">
        <v>5.9524773645022747E-2</v>
      </c>
      <c r="AW45" s="21">
        <v>0.19134659486614791</v>
      </c>
    </row>
    <row r="46" spans="2:49" x14ac:dyDescent="0.35">
      <c r="B46" s="20" t="s">
        <v>73</v>
      </c>
      <c r="C46" s="21">
        <v>0.13076248435583671</v>
      </c>
      <c r="D46" s="21">
        <v>7.2526382286599328E-2</v>
      </c>
      <c r="E46" s="21">
        <v>0.18629672389238941</v>
      </c>
      <c r="G46" s="21">
        <v>0.19410987797645041</v>
      </c>
      <c r="H46" s="21">
        <v>0.12411525418867141</v>
      </c>
      <c r="I46" s="21">
        <v>0.15780137269076999</v>
      </c>
      <c r="J46" s="21">
        <v>0.13693595578093509</v>
      </c>
      <c r="K46" s="21">
        <v>0.13565055791030001</v>
      </c>
      <c r="L46" s="21">
        <v>6.4406025459496447E-2</v>
      </c>
      <c r="N46" s="21">
        <v>0.14464806137072481</v>
      </c>
      <c r="O46" s="21">
        <v>0.1595672619191667</v>
      </c>
      <c r="P46" s="21">
        <v>0.17159184724824031</v>
      </c>
      <c r="Q46" s="21">
        <v>0.1465189426957437</v>
      </c>
      <c r="R46" s="21">
        <v>0.1407496399727006</v>
      </c>
      <c r="S46" s="21">
        <v>0.14529055072713101</v>
      </c>
      <c r="T46" s="21">
        <v>0.13004765890324549</v>
      </c>
      <c r="U46" s="21">
        <v>0.15875455663112281</v>
      </c>
      <c r="V46" s="21">
        <v>9.4041160337535318E-2</v>
      </c>
      <c r="W46" s="21">
        <v>0.1168969939041148</v>
      </c>
      <c r="X46" s="21">
        <v>0.1105389943244787</v>
      </c>
      <c r="Y46" s="21">
        <v>0.12022949419616751</v>
      </c>
      <c r="AA46" s="21">
        <v>6.442203120061786E-2</v>
      </c>
      <c r="AB46" s="21">
        <v>0.13111571600258509</v>
      </c>
      <c r="AC46" s="21">
        <v>0.1159470786534081</v>
      </c>
      <c r="AD46" s="21">
        <v>0.21429074342144941</v>
      </c>
      <c r="AF46" s="21">
        <v>5.8766711391053258E-2</v>
      </c>
      <c r="AG46" s="21">
        <v>8.0538885674020719E-2</v>
      </c>
      <c r="AH46" s="21">
        <v>2.318778736865483E-2</v>
      </c>
      <c r="AI46" s="21">
        <v>0.1139204176246251</v>
      </c>
      <c r="AJ46" s="21">
        <v>6.674615083322058E-2</v>
      </c>
      <c r="AK46" s="21">
        <v>9.7388256945566312E-2</v>
      </c>
      <c r="AL46" s="21">
        <v>0.43693088841259792</v>
      </c>
      <c r="AM46" s="21">
        <v>0.33261748608225478</v>
      </c>
      <c r="AO46" s="21">
        <v>6.2512196638878123E-2</v>
      </c>
      <c r="AP46" s="21">
        <v>8.066790711758004E-2</v>
      </c>
      <c r="AQ46" s="21">
        <v>5.669071132352764E-2</v>
      </c>
      <c r="AR46" s="21">
        <v>0.17722451032605871</v>
      </c>
      <c r="AS46" s="21">
        <v>6.9880663812833824E-2</v>
      </c>
      <c r="AT46" s="21">
        <v>8.036044527461432E-2</v>
      </c>
      <c r="AU46" s="21">
        <v>0.44000102903302851</v>
      </c>
      <c r="AV46" s="21">
        <v>0.2981845965998024</v>
      </c>
      <c r="AW46" s="21">
        <v>0.13908344510696591</v>
      </c>
    </row>
    <row r="48" spans="2:49" ht="72.5" x14ac:dyDescent="0.35">
      <c r="B48" s="17" t="s">
        <v>76</v>
      </c>
    </row>
    <row r="49" spans="2:49" x14ac:dyDescent="0.35">
      <c r="B49" s="18" t="s">
        <v>16</v>
      </c>
    </row>
    <row r="50" spans="2:49" x14ac:dyDescent="0.35">
      <c r="B50" s="13" t="s">
        <v>64</v>
      </c>
      <c r="C50" s="19">
        <v>2004</v>
      </c>
      <c r="D50" s="19">
        <v>990</v>
      </c>
      <c r="E50" s="19">
        <v>1006</v>
      </c>
      <c r="G50" s="19">
        <v>288</v>
      </c>
      <c r="H50" s="19">
        <v>347</v>
      </c>
      <c r="I50" s="19">
        <v>356</v>
      </c>
      <c r="J50" s="19">
        <v>353</v>
      </c>
      <c r="K50" s="19">
        <v>282</v>
      </c>
      <c r="L50" s="19">
        <v>378</v>
      </c>
      <c r="N50" s="19">
        <v>178</v>
      </c>
      <c r="O50" s="19">
        <v>63</v>
      </c>
      <c r="P50" s="19">
        <v>103</v>
      </c>
      <c r="Q50" s="19">
        <v>81</v>
      </c>
      <c r="R50" s="19">
        <v>230</v>
      </c>
      <c r="S50" s="19">
        <v>163</v>
      </c>
      <c r="T50" s="19">
        <v>146</v>
      </c>
      <c r="U50" s="19">
        <v>185</v>
      </c>
      <c r="V50" s="19">
        <v>282</v>
      </c>
      <c r="W50" s="19">
        <v>253</v>
      </c>
      <c r="X50" s="19">
        <v>162</v>
      </c>
      <c r="Y50" s="19">
        <v>158</v>
      </c>
      <c r="AA50" s="19">
        <v>559</v>
      </c>
      <c r="AB50" s="19">
        <v>520</v>
      </c>
      <c r="AC50" s="19">
        <v>420</v>
      </c>
      <c r="AD50" s="19">
        <v>497</v>
      </c>
      <c r="AF50" s="19">
        <v>340</v>
      </c>
      <c r="AG50" s="19">
        <v>626</v>
      </c>
      <c r="AH50" s="19">
        <v>133</v>
      </c>
      <c r="AI50" s="19">
        <v>158</v>
      </c>
      <c r="AJ50" s="19">
        <v>253</v>
      </c>
      <c r="AK50" s="19">
        <v>60</v>
      </c>
      <c r="AL50" s="19">
        <v>59</v>
      </c>
      <c r="AM50" s="19">
        <v>375</v>
      </c>
      <c r="AO50" s="19">
        <v>302</v>
      </c>
      <c r="AP50" s="19">
        <v>493</v>
      </c>
      <c r="AQ50" s="19">
        <v>139</v>
      </c>
      <c r="AR50" s="19">
        <v>213</v>
      </c>
      <c r="AS50" s="19">
        <v>371</v>
      </c>
      <c r="AT50" s="19">
        <v>58</v>
      </c>
      <c r="AU50" s="19">
        <v>139</v>
      </c>
      <c r="AV50" s="19">
        <v>170</v>
      </c>
      <c r="AW50" s="19">
        <v>119</v>
      </c>
    </row>
    <row r="51" spans="2:49" x14ac:dyDescent="0.35">
      <c r="B51" s="15" t="s">
        <v>65</v>
      </c>
      <c r="C51" s="19">
        <v>2008</v>
      </c>
      <c r="D51" s="19">
        <v>989</v>
      </c>
      <c r="E51" s="19">
        <v>1013</v>
      </c>
      <c r="G51" s="19">
        <v>278</v>
      </c>
      <c r="H51" s="19">
        <v>343</v>
      </c>
      <c r="I51" s="19">
        <v>341</v>
      </c>
      <c r="J51" s="19">
        <v>342</v>
      </c>
      <c r="K51" s="19">
        <v>282</v>
      </c>
      <c r="L51" s="19">
        <v>422</v>
      </c>
      <c r="N51" s="19">
        <v>180</v>
      </c>
      <c r="O51" s="19">
        <v>60</v>
      </c>
      <c r="P51" s="19">
        <v>100</v>
      </c>
      <c r="Q51" s="19">
        <v>80</v>
      </c>
      <c r="R51" s="19">
        <v>221</v>
      </c>
      <c r="S51" s="19">
        <v>160</v>
      </c>
      <c r="T51" s="19">
        <v>140</v>
      </c>
      <c r="U51" s="19">
        <v>181</v>
      </c>
      <c r="V51" s="19">
        <v>281</v>
      </c>
      <c r="W51" s="19">
        <v>261</v>
      </c>
      <c r="X51" s="19">
        <v>160</v>
      </c>
      <c r="Y51" s="19">
        <v>180</v>
      </c>
      <c r="AA51" s="19">
        <v>541</v>
      </c>
      <c r="AB51" s="19">
        <v>521</v>
      </c>
      <c r="AC51" s="19">
        <v>441</v>
      </c>
      <c r="AD51" s="19">
        <v>501</v>
      </c>
      <c r="AF51" s="19">
        <v>351</v>
      </c>
      <c r="AG51" s="19">
        <v>618</v>
      </c>
      <c r="AH51" s="19">
        <v>137</v>
      </c>
      <c r="AI51" s="19">
        <v>157</v>
      </c>
      <c r="AJ51" s="19">
        <v>257</v>
      </c>
      <c r="AK51" s="19">
        <v>60</v>
      </c>
      <c r="AL51" s="19">
        <v>58</v>
      </c>
      <c r="AM51" s="19">
        <v>369</v>
      </c>
      <c r="AO51" s="19">
        <v>310</v>
      </c>
      <c r="AP51" s="19">
        <v>486</v>
      </c>
      <c r="AQ51" s="19">
        <v>142</v>
      </c>
      <c r="AR51" s="19">
        <v>210</v>
      </c>
      <c r="AS51" s="19">
        <v>376</v>
      </c>
      <c r="AT51" s="19">
        <v>58</v>
      </c>
      <c r="AU51" s="19">
        <v>137</v>
      </c>
      <c r="AV51" s="19">
        <v>171</v>
      </c>
      <c r="AW51" s="19">
        <v>118</v>
      </c>
    </row>
    <row r="52" spans="2:49" x14ac:dyDescent="0.35">
      <c r="B52" s="20" t="s">
        <v>66</v>
      </c>
      <c r="C52" s="21">
        <v>5.3031617185070538E-2</v>
      </c>
      <c r="D52" s="21">
        <v>4.973889469044971E-2</v>
      </c>
      <c r="E52" s="21">
        <v>5.5708143807914667E-2</v>
      </c>
      <c r="G52" s="21">
        <v>8.7874603441279564E-2</v>
      </c>
      <c r="H52" s="21">
        <v>9.4868388939500004E-2</v>
      </c>
      <c r="I52" s="21">
        <v>4.7643505360113428E-2</v>
      </c>
      <c r="J52" s="21">
        <v>3.8670352510235477E-2</v>
      </c>
      <c r="K52" s="21">
        <v>2.784386895812082E-2</v>
      </c>
      <c r="L52" s="21">
        <v>2.888774473426883E-2</v>
      </c>
      <c r="N52" s="21">
        <v>3.9877715033842152E-2</v>
      </c>
      <c r="O52" s="21">
        <v>6.4521579691882477E-2</v>
      </c>
      <c r="P52" s="21">
        <v>7.7331297336697594E-2</v>
      </c>
      <c r="Q52" s="21">
        <v>5.6884358569267449E-2</v>
      </c>
      <c r="R52" s="21">
        <v>7.5669626101515522E-2</v>
      </c>
      <c r="S52" s="21">
        <v>5.5307378950605807E-2</v>
      </c>
      <c r="T52" s="21">
        <v>7.4041993194428155E-2</v>
      </c>
      <c r="U52" s="21">
        <v>3.1220923784937699E-2</v>
      </c>
      <c r="V52" s="21">
        <v>6.3259015213502773E-2</v>
      </c>
      <c r="W52" s="21">
        <v>3.8122411425677988E-2</v>
      </c>
      <c r="X52" s="21">
        <v>3.0989293060695668E-2</v>
      </c>
      <c r="Y52" s="21">
        <v>4.8161511688641558E-2</v>
      </c>
      <c r="AA52" s="21">
        <v>6.2084449714596528E-2</v>
      </c>
      <c r="AB52" s="21">
        <v>5.3867759723674823E-2</v>
      </c>
      <c r="AC52" s="21">
        <v>4.6403787873785893E-2</v>
      </c>
      <c r="AD52" s="21">
        <v>4.770686801048591E-2</v>
      </c>
      <c r="AF52" s="21">
        <v>2.457788521506957E-2</v>
      </c>
      <c r="AG52" s="21">
        <v>5.3284674975684898E-2</v>
      </c>
      <c r="AH52" s="21">
        <v>5.8192072570837007E-2</v>
      </c>
      <c r="AI52" s="21">
        <v>0.20556840102507939</v>
      </c>
      <c r="AJ52" s="21">
        <v>2.2320055263435199E-2</v>
      </c>
      <c r="AK52" s="21">
        <v>5.195842721857688E-2</v>
      </c>
      <c r="AL52" s="21">
        <v>6.8955411049131402E-2</v>
      </c>
      <c r="AM52" s="21">
        <v>3.1993093412038452E-2</v>
      </c>
      <c r="AO52" s="21">
        <v>2.800703212625822E-2</v>
      </c>
      <c r="AP52" s="21">
        <v>4.2240073400722111E-2</v>
      </c>
      <c r="AQ52" s="21">
        <v>5.5130217392289557E-2</v>
      </c>
      <c r="AR52" s="21">
        <v>0.23658945485365471</v>
      </c>
      <c r="AS52" s="21">
        <v>2.5308252491199289E-2</v>
      </c>
      <c r="AT52" s="21">
        <v>3.7361315722105548E-2</v>
      </c>
      <c r="AU52" s="21">
        <v>7.2431696976431072E-3</v>
      </c>
      <c r="AV52" s="21">
        <v>2.405886052481164E-2</v>
      </c>
      <c r="AW52" s="21">
        <v>2.4867905327341639E-2</v>
      </c>
    </row>
    <row r="53" spans="2:49" x14ac:dyDescent="0.35">
      <c r="B53" s="20" t="s">
        <v>67</v>
      </c>
      <c r="C53" s="21">
        <v>7.6128520841977812E-2</v>
      </c>
      <c r="D53" s="21">
        <v>7.8003570217541118E-2</v>
      </c>
      <c r="E53" s="21">
        <v>7.4748131759815595E-2</v>
      </c>
      <c r="G53" s="21">
        <v>0.1054395977178285</v>
      </c>
      <c r="H53" s="21">
        <v>0.13613350551970901</v>
      </c>
      <c r="I53" s="21">
        <v>7.1038081275743487E-2</v>
      </c>
      <c r="J53" s="21">
        <v>7.8908441994396561E-2</v>
      </c>
      <c r="K53" s="21">
        <v>4.0298099742884189E-2</v>
      </c>
      <c r="L53" s="21">
        <v>3.3831408652642267E-2</v>
      </c>
      <c r="N53" s="21">
        <v>7.1788497482462008E-2</v>
      </c>
      <c r="O53" s="21">
        <v>0</v>
      </c>
      <c r="P53" s="21">
        <v>9.798944331773464E-2</v>
      </c>
      <c r="Q53" s="21">
        <v>4.8071548794663299E-2</v>
      </c>
      <c r="R53" s="21">
        <v>5.5179702269840238E-2</v>
      </c>
      <c r="S53" s="21">
        <v>7.8836511534545878E-2</v>
      </c>
      <c r="T53" s="21">
        <v>7.5540495104848684E-2</v>
      </c>
      <c r="U53" s="21">
        <v>6.9197231112145582E-2</v>
      </c>
      <c r="V53" s="21">
        <v>0.1243884687643735</v>
      </c>
      <c r="W53" s="21">
        <v>7.3747624597677697E-2</v>
      </c>
      <c r="X53" s="21">
        <v>6.6660891082601842E-2</v>
      </c>
      <c r="Y53" s="21">
        <v>7.3438866094693744E-2</v>
      </c>
      <c r="AA53" s="21">
        <v>0.1019238844547673</v>
      </c>
      <c r="AB53" s="21">
        <v>8.5383838572599194E-2</v>
      </c>
      <c r="AC53" s="21">
        <v>6.1456138287802171E-2</v>
      </c>
      <c r="AD53" s="21">
        <v>5.2104774907264902E-2</v>
      </c>
      <c r="AF53" s="21">
        <v>4.852760590289848E-2</v>
      </c>
      <c r="AG53" s="21">
        <v>0.1050032669865841</v>
      </c>
      <c r="AH53" s="21">
        <v>6.5269720979662091E-2</v>
      </c>
      <c r="AI53" s="21">
        <v>0.18448653371426621</v>
      </c>
      <c r="AJ53" s="21">
        <v>4.7253258960779657E-2</v>
      </c>
      <c r="AK53" s="21">
        <v>5.1475987106376117E-2</v>
      </c>
      <c r="AL53" s="21">
        <v>0</v>
      </c>
      <c r="AM53" s="21">
        <v>4.8013634521651818E-2</v>
      </c>
      <c r="AO53" s="21">
        <v>5.1429337246247771E-2</v>
      </c>
      <c r="AP53" s="21">
        <v>0.1077861088865105</v>
      </c>
      <c r="AQ53" s="21">
        <v>9.0822808128108515E-2</v>
      </c>
      <c r="AR53" s="21">
        <v>0.2125394504192625</v>
      </c>
      <c r="AS53" s="21">
        <v>3.5287384672723673E-2</v>
      </c>
      <c r="AT53" s="21">
        <v>5.4039903332070927E-2</v>
      </c>
      <c r="AU53" s="21">
        <v>7.4483195215424031E-3</v>
      </c>
      <c r="AV53" s="21">
        <v>2.291334310240899E-2</v>
      </c>
      <c r="AW53" s="21">
        <v>4.7941095395859501E-2</v>
      </c>
    </row>
    <row r="54" spans="2:49" x14ac:dyDescent="0.35">
      <c r="B54" s="20" t="s">
        <v>68</v>
      </c>
      <c r="C54" s="21">
        <v>0.1008170585813364</v>
      </c>
      <c r="D54" s="21">
        <v>0.11833599004174079</v>
      </c>
      <c r="E54" s="21">
        <v>8.4309081573643488E-2</v>
      </c>
      <c r="G54" s="21">
        <v>0.13761145922119961</v>
      </c>
      <c r="H54" s="21">
        <v>0.16684729834727771</v>
      </c>
      <c r="I54" s="21">
        <v>0.1178003308001576</v>
      </c>
      <c r="J54" s="21">
        <v>6.1022561767165813E-2</v>
      </c>
      <c r="K54" s="21">
        <v>8.718340148410271E-2</v>
      </c>
      <c r="L54" s="21">
        <v>5.0581438201263471E-2</v>
      </c>
      <c r="N54" s="21">
        <v>0.12885215779051989</v>
      </c>
      <c r="O54" s="21">
        <v>5.9640489450531062E-2</v>
      </c>
      <c r="P54" s="21">
        <v>7.8493240326297647E-2</v>
      </c>
      <c r="Q54" s="21">
        <v>0.11937497429818809</v>
      </c>
      <c r="R54" s="21">
        <v>9.5125842792595908E-2</v>
      </c>
      <c r="S54" s="21">
        <v>9.0846827110428893E-2</v>
      </c>
      <c r="T54" s="21">
        <v>0.101644028849668</v>
      </c>
      <c r="U54" s="21">
        <v>8.5662774338375158E-2</v>
      </c>
      <c r="V54" s="21">
        <v>0.1586641816950618</v>
      </c>
      <c r="W54" s="21">
        <v>6.938391778532238E-2</v>
      </c>
      <c r="X54" s="21">
        <v>7.3476389973595735E-2</v>
      </c>
      <c r="Y54" s="21">
        <v>0.10068129052366789</v>
      </c>
      <c r="AA54" s="21">
        <v>0.1280081895048488</v>
      </c>
      <c r="AB54" s="21">
        <v>9.1075396679226567E-2</v>
      </c>
      <c r="AC54" s="21">
        <v>0.1118267634291219</v>
      </c>
      <c r="AD54" s="21">
        <v>7.261041270926083E-2</v>
      </c>
      <c r="AF54" s="21">
        <v>0.11599939311259801</v>
      </c>
      <c r="AG54" s="21">
        <v>0.13714462741244901</v>
      </c>
      <c r="AH54" s="21">
        <v>0.10418263034332211</v>
      </c>
      <c r="AI54" s="21">
        <v>0.1373477167691898</v>
      </c>
      <c r="AJ54" s="21">
        <v>3.8934343654549251E-2</v>
      </c>
      <c r="AK54" s="21">
        <v>0.16567926590675081</v>
      </c>
      <c r="AL54" s="21">
        <v>1.7888483898195369E-2</v>
      </c>
      <c r="AM54" s="21">
        <v>5.4144959464913898E-2</v>
      </c>
      <c r="AO54" s="21">
        <v>0.1247210550607258</v>
      </c>
      <c r="AP54" s="21">
        <v>0.14742127044010131</v>
      </c>
      <c r="AQ54" s="21">
        <v>0.1067708141491889</v>
      </c>
      <c r="AR54" s="21">
        <v>0.1406635974825379</v>
      </c>
      <c r="AS54" s="21">
        <v>4.318449503749363E-2</v>
      </c>
      <c r="AT54" s="21">
        <v>0.20924436067331831</v>
      </c>
      <c r="AU54" s="21">
        <v>5.1183555288079469E-2</v>
      </c>
      <c r="AV54" s="21">
        <v>3.0321310970014739E-2</v>
      </c>
      <c r="AW54" s="21">
        <v>5.8532623091693742E-2</v>
      </c>
    </row>
    <row r="55" spans="2:49" x14ac:dyDescent="0.35">
      <c r="B55" s="20" t="s">
        <v>69</v>
      </c>
      <c r="C55" s="21">
        <v>0.2442999470591771</v>
      </c>
      <c r="D55" s="21">
        <v>0.23845245810456439</v>
      </c>
      <c r="E55" s="21">
        <v>0.24996071508813</v>
      </c>
      <c r="G55" s="21">
        <v>0.24568362059266771</v>
      </c>
      <c r="H55" s="21">
        <v>0.26936287867061198</v>
      </c>
      <c r="I55" s="21">
        <v>0.29091907396652988</v>
      </c>
      <c r="J55" s="21">
        <v>0.28446857750331661</v>
      </c>
      <c r="K55" s="21">
        <v>0.22305120774771359</v>
      </c>
      <c r="L55" s="21">
        <v>0.1670462514046766</v>
      </c>
      <c r="N55" s="21">
        <v>0.24983791950432879</v>
      </c>
      <c r="O55" s="21">
        <v>0.31504961411566751</v>
      </c>
      <c r="P55" s="21">
        <v>0.18305112452990741</v>
      </c>
      <c r="Q55" s="21">
        <v>0.18917847063303561</v>
      </c>
      <c r="R55" s="21">
        <v>0.2220043545122288</v>
      </c>
      <c r="S55" s="21">
        <v>0.25455787379465028</v>
      </c>
      <c r="T55" s="21">
        <v>0.27572200719969131</v>
      </c>
      <c r="U55" s="21">
        <v>0.2617388288426723</v>
      </c>
      <c r="V55" s="21">
        <v>0.25119176913475072</v>
      </c>
      <c r="W55" s="21">
        <v>0.23204911645821019</v>
      </c>
      <c r="X55" s="21">
        <v>0.26384876951804292</v>
      </c>
      <c r="Y55" s="21">
        <v>0.23961281789158159</v>
      </c>
      <c r="AA55" s="21">
        <v>0.25059936485820289</v>
      </c>
      <c r="AB55" s="21">
        <v>0.23711051935391039</v>
      </c>
      <c r="AC55" s="21">
        <v>0.2511196634115912</v>
      </c>
      <c r="AD55" s="21">
        <v>0.2378516529912803</v>
      </c>
      <c r="AF55" s="21">
        <v>0.20269508778576689</v>
      </c>
      <c r="AG55" s="21">
        <v>0.29964158904212601</v>
      </c>
      <c r="AH55" s="21">
        <v>0.26149910890814182</v>
      </c>
      <c r="AI55" s="21">
        <v>0.20151903905139329</v>
      </c>
      <c r="AJ55" s="21">
        <v>0.1715427021452865</v>
      </c>
      <c r="AK55" s="21">
        <v>0.23836270342905719</v>
      </c>
      <c r="AL55" s="21">
        <v>0.28873980323215848</v>
      </c>
      <c r="AM55" s="21">
        <v>0.2476935438017227</v>
      </c>
      <c r="AO55" s="21">
        <v>0.23056901103745051</v>
      </c>
      <c r="AP55" s="21">
        <v>0.30526861337032019</v>
      </c>
      <c r="AQ55" s="21">
        <v>0.31794344370166289</v>
      </c>
      <c r="AR55" s="21">
        <v>0.1650372930824878</v>
      </c>
      <c r="AS55" s="21">
        <v>0.1857665276081725</v>
      </c>
      <c r="AT55" s="21">
        <v>0.28195815908263577</v>
      </c>
      <c r="AU55" s="21">
        <v>0.2053319412833822</v>
      </c>
      <c r="AV55" s="21">
        <v>0.30385192088148999</v>
      </c>
      <c r="AW55" s="21">
        <v>0.20978431064329131</v>
      </c>
    </row>
    <row r="56" spans="2:49" x14ac:dyDescent="0.35">
      <c r="B56" s="20" t="s">
        <v>70</v>
      </c>
      <c r="C56" s="21">
        <v>8.7053786417161411E-2</v>
      </c>
      <c r="D56" s="21">
        <v>9.0556249861994939E-2</v>
      </c>
      <c r="E56" s="21">
        <v>8.4149121912028058E-2</v>
      </c>
      <c r="G56" s="21">
        <v>0.14346585730872541</v>
      </c>
      <c r="H56" s="21">
        <v>7.2051485110152094E-2</v>
      </c>
      <c r="I56" s="21">
        <v>6.2087600840681198E-2</v>
      </c>
      <c r="J56" s="21">
        <v>7.2684850647164803E-2</v>
      </c>
      <c r="K56" s="21">
        <v>9.2167505962130844E-2</v>
      </c>
      <c r="L56" s="21">
        <v>9.049313100710879E-2</v>
      </c>
      <c r="N56" s="21">
        <v>7.2428951155956961E-2</v>
      </c>
      <c r="O56" s="21">
        <v>6.8300509930363337E-2</v>
      </c>
      <c r="P56" s="21">
        <v>8.6616457671283453E-2</v>
      </c>
      <c r="Q56" s="21">
        <v>0.13420346207769149</v>
      </c>
      <c r="R56" s="21">
        <v>6.0827057251017613E-2</v>
      </c>
      <c r="S56" s="21">
        <v>0.14742554424641699</v>
      </c>
      <c r="T56" s="21">
        <v>7.5301645240151316E-2</v>
      </c>
      <c r="U56" s="21">
        <v>0.1141589200117437</v>
      </c>
      <c r="V56" s="21">
        <v>5.9279242564844542E-2</v>
      </c>
      <c r="W56" s="21">
        <v>8.3803907097428867E-2</v>
      </c>
      <c r="X56" s="21">
        <v>7.9449425587395373E-2</v>
      </c>
      <c r="Y56" s="21">
        <v>0.1024697497686381</v>
      </c>
      <c r="AA56" s="21">
        <v>7.7879175434091202E-2</v>
      </c>
      <c r="AB56" s="21">
        <v>9.4697464402389825E-2</v>
      </c>
      <c r="AC56" s="21">
        <v>7.5538182319747141E-2</v>
      </c>
      <c r="AD56" s="21">
        <v>9.9766882000820886E-2</v>
      </c>
      <c r="AF56" s="21">
        <v>6.3880418983483039E-2</v>
      </c>
      <c r="AG56" s="21">
        <v>0.1017099180992781</v>
      </c>
      <c r="AH56" s="21">
        <v>0.1066110930378573</v>
      </c>
      <c r="AI56" s="21">
        <v>9.780747682438759E-2</v>
      </c>
      <c r="AJ56" s="21">
        <v>6.6303460224122146E-2</v>
      </c>
      <c r="AK56" s="21">
        <v>0.1329065141786625</v>
      </c>
      <c r="AL56" s="21">
        <v>4.9106646889748612E-2</v>
      </c>
      <c r="AM56" s="21">
        <v>8.5578586528865228E-2</v>
      </c>
      <c r="AO56" s="21">
        <v>5.4153786131583802E-2</v>
      </c>
      <c r="AP56" s="21">
        <v>0.10950285804472271</v>
      </c>
      <c r="AQ56" s="21">
        <v>0.1535412901626497</v>
      </c>
      <c r="AR56" s="21">
        <v>5.7416800179357651E-2</v>
      </c>
      <c r="AS56" s="21">
        <v>6.1326738188812187E-2</v>
      </c>
      <c r="AT56" s="21">
        <v>0.13418903433446669</v>
      </c>
      <c r="AU56" s="21">
        <v>0.1050927227112175</v>
      </c>
      <c r="AV56" s="21">
        <v>8.7447042763444061E-2</v>
      </c>
      <c r="AW56" s="21">
        <v>9.1279711020885348E-2</v>
      </c>
    </row>
    <row r="57" spans="2:49" x14ac:dyDescent="0.35">
      <c r="B57" s="20" t="s">
        <v>71</v>
      </c>
      <c r="C57" s="21">
        <v>7.4745729308430875E-2</v>
      </c>
      <c r="D57" s="21">
        <v>7.4514570764271745E-2</v>
      </c>
      <c r="E57" s="21">
        <v>7.4676748175590085E-2</v>
      </c>
      <c r="G57" s="21">
        <v>3.7722026963537422E-2</v>
      </c>
      <c r="H57" s="21">
        <v>6.3548526687657092E-2</v>
      </c>
      <c r="I57" s="21">
        <v>5.027586736344427E-2</v>
      </c>
      <c r="J57" s="21">
        <v>7.4832206059458312E-2</v>
      </c>
      <c r="K57" s="21">
        <v>6.8460358752578748E-2</v>
      </c>
      <c r="L57" s="21">
        <v>0.1320694737286171</v>
      </c>
      <c r="N57" s="21">
        <v>5.9427547310113599E-2</v>
      </c>
      <c r="O57" s="21">
        <v>6.6121263981966993E-2</v>
      </c>
      <c r="P57" s="21">
        <v>7.8583457071558449E-2</v>
      </c>
      <c r="Q57" s="21">
        <v>5.5946462550450722E-2</v>
      </c>
      <c r="R57" s="21">
        <v>9.286459811564321E-2</v>
      </c>
      <c r="S57" s="21">
        <v>6.6084716225270151E-2</v>
      </c>
      <c r="T57" s="21">
        <v>6.9842802682404587E-2</v>
      </c>
      <c r="U57" s="21">
        <v>6.214531113617866E-2</v>
      </c>
      <c r="V57" s="21">
        <v>6.2393300576637362E-2</v>
      </c>
      <c r="W57" s="21">
        <v>9.1603147929935569E-2</v>
      </c>
      <c r="X57" s="21">
        <v>6.1415824243725173E-2</v>
      </c>
      <c r="Y57" s="21">
        <v>0.10778760651662091</v>
      </c>
      <c r="AA57" s="21">
        <v>0.1039089028291313</v>
      </c>
      <c r="AB57" s="21">
        <v>6.1555588562864028E-2</v>
      </c>
      <c r="AC57" s="21">
        <v>6.9515325383806226E-2</v>
      </c>
      <c r="AD57" s="21">
        <v>6.2105747088619268E-2</v>
      </c>
      <c r="AF57" s="21">
        <v>0.1090354518897021</v>
      </c>
      <c r="AG57" s="21">
        <v>6.2035859837647873E-2</v>
      </c>
      <c r="AH57" s="21">
        <v>0.15202121210875019</v>
      </c>
      <c r="AI57" s="21">
        <v>5.8332852793320587E-2</v>
      </c>
      <c r="AJ57" s="21">
        <v>7.7798377464686805E-2</v>
      </c>
      <c r="AK57" s="21">
        <v>0.10590235831668481</v>
      </c>
      <c r="AL57" s="21">
        <v>0</v>
      </c>
      <c r="AM57" s="21">
        <v>4.6121421400947028E-2</v>
      </c>
      <c r="AO57" s="21">
        <v>0.1145841706668408</v>
      </c>
      <c r="AP57" s="21">
        <v>6.3248290048039654E-2</v>
      </c>
      <c r="AQ57" s="21">
        <v>8.9959896387849403E-2</v>
      </c>
      <c r="AR57" s="21">
        <v>5.2952039889338373E-2</v>
      </c>
      <c r="AS57" s="21">
        <v>7.8207321446219294E-2</v>
      </c>
      <c r="AT57" s="21">
        <v>9.4437328911008062E-2</v>
      </c>
      <c r="AU57" s="21">
        <v>4.1728476732070613E-2</v>
      </c>
      <c r="AV57" s="21">
        <v>3.756375888295941E-2</v>
      </c>
      <c r="AW57" s="21">
        <v>0.1094806629154875</v>
      </c>
    </row>
    <row r="58" spans="2:49" x14ac:dyDescent="0.35">
      <c r="B58" s="20" t="s">
        <v>72</v>
      </c>
      <c r="C58" s="21">
        <v>0.23123208981731291</v>
      </c>
      <c r="D58" s="21">
        <v>0.27630365316325223</v>
      </c>
      <c r="E58" s="21">
        <v>0.18785915698491171</v>
      </c>
      <c r="G58" s="21">
        <v>0.1077438339448937</v>
      </c>
      <c r="H58" s="21">
        <v>8.4557113073138568E-2</v>
      </c>
      <c r="I58" s="21">
        <v>0.17986260348841099</v>
      </c>
      <c r="J58" s="21">
        <v>0.22433208291806991</v>
      </c>
      <c r="K58" s="21">
        <v>0.3402635006791529</v>
      </c>
      <c r="L58" s="21">
        <v>0.40598668646035618</v>
      </c>
      <c r="N58" s="21">
        <v>0.22618823052126041</v>
      </c>
      <c r="O58" s="21">
        <v>0.25226263967375467</v>
      </c>
      <c r="P58" s="21">
        <v>0.23524275208595541</v>
      </c>
      <c r="Q58" s="21">
        <v>0.21356237421421001</v>
      </c>
      <c r="R58" s="21">
        <v>0.27825713237383382</v>
      </c>
      <c r="S58" s="21">
        <v>0.16420308798638381</v>
      </c>
      <c r="T58" s="21">
        <v>0.20335766678061071</v>
      </c>
      <c r="U58" s="21">
        <v>0.21468543125410841</v>
      </c>
      <c r="V58" s="21">
        <v>0.19852339632412239</v>
      </c>
      <c r="W58" s="21">
        <v>0.26197438153585889</v>
      </c>
      <c r="X58" s="21">
        <v>0.30050110501729721</v>
      </c>
      <c r="Y58" s="21">
        <v>0.21996843624522469</v>
      </c>
      <c r="AA58" s="21">
        <v>0.19992700725597851</v>
      </c>
      <c r="AB58" s="21">
        <v>0.247549942602765</v>
      </c>
      <c r="AC58" s="21">
        <v>0.26479009000636572</v>
      </c>
      <c r="AD58" s="21">
        <v>0.219326744381585</v>
      </c>
      <c r="AF58" s="21">
        <v>0.3698702380574333</v>
      </c>
      <c r="AG58" s="21">
        <v>0.14814023781361541</v>
      </c>
      <c r="AH58" s="21">
        <v>0.16150323514139231</v>
      </c>
      <c r="AI58" s="21">
        <v>5.0180246337818743E-2</v>
      </c>
      <c r="AJ58" s="21">
        <v>0.51387007897662329</v>
      </c>
      <c r="AK58" s="21">
        <v>0.17132722860939251</v>
      </c>
      <c r="AL58" s="21">
        <v>8.7368983121790256E-2</v>
      </c>
      <c r="AM58" s="21">
        <v>0.1769346626047783</v>
      </c>
      <c r="AO58" s="21">
        <v>0.32782494236326049</v>
      </c>
      <c r="AP58" s="21">
        <v>0.1248439505317006</v>
      </c>
      <c r="AQ58" s="21">
        <v>8.5188191014044082E-2</v>
      </c>
      <c r="AR58" s="21">
        <v>4.0506279157414768E-2</v>
      </c>
      <c r="AS58" s="21">
        <v>0.47983145864494731</v>
      </c>
      <c r="AT58" s="21">
        <v>0.12540849185381481</v>
      </c>
      <c r="AU58" s="21">
        <v>0.14880409798437111</v>
      </c>
      <c r="AV58" s="21">
        <v>0.1984539581815673</v>
      </c>
      <c r="AW58" s="21">
        <v>0.33302429419795149</v>
      </c>
    </row>
    <row r="59" spans="2:49" x14ac:dyDescent="0.35">
      <c r="B59" s="20" t="s">
        <v>73</v>
      </c>
      <c r="C59" s="21">
        <v>0.13269125078953301</v>
      </c>
      <c r="D59" s="21">
        <v>7.409461315618511E-2</v>
      </c>
      <c r="E59" s="21">
        <v>0.18858890069796649</v>
      </c>
      <c r="G59" s="21">
        <v>0.1344590008098682</v>
      </c>
      <c r="H59" s="21">
        <v>0.1126308036519537</v>
      </c>
      <c r="I59" s="21">
        <v>0.1803729369049191</v>
      </c>
      <c r="J59" s="21">
        <v>0.16508092660019261</v>
      </c>
      <c r="K59" s="21">
        <v>0.12073205667331641</v>
      </c>
      <c r="L59" s="21">
        <v>9.1103865811066831E-2</v>
      </c>
      <c r="N59" s="21">
        <v>0.1515989812015161</v>
      </c>
      <c r="O59" s="21">
        <v>0.17410390315583391</v>
      </c>
      <c r="P59" s="21">
        <v>0.16269222766056529</v>
      </c>
      <c r="Q59" s="21">
        <v>0.18277834886249331</v>
      </c>
      <c r="R59" s="21">
        <v>0.120071686583325</v>
      </c>
      <c r="S59" s="21">
        <v>0.14273806015169829</v>
      </c>
      <c r="T59" s="21">
        <v>0.1245493609481973</v>
      </c>
      <c r="U59" s="21">
        <v>0.16119057951983859</v>
      </c>
      <c r="V59" s="21">
        <v>8.2300625726706989E-2</v>
      </c>
      <c r="W59" s="21">
        <v>0.14931549316988829</v>
      </c>
      <c r="X59" s="21">
        <v>0.1236583015166461</v>
      </c>
      <c r="Y59" s="21">
        <v>0.10787972127093159</v>
      </c>
      <c r="AA59" s="21">
        <v>7.5669025948383359E-2</v>
      </c>
      <c r="AB59" s="21">
        <v>0.12875949010257001</v>
      </c>
      <c r="AC59" s="21">
        <v>0.1193500492877797</v>
      </c>
      <c r="AD59" s="21">
        <v>0.20852691791068281</v>
      </c>
      <c r="AF59" s="21">
        <v>6.541391905304865E-2</v>
      </c>
      <c r="AG59" s="21">
        <v>9.3039825832614595E-2</v>
      </c>
      <c r="AH59" s="21">
        <v>9.0720926910037233E-2</v>
      </c>
      <c r="AI59" s="21">
        <v>6.4757733484544208E-2</v>
      </c>
      <c r="AJ59" s="21">
        <v>6.1977723310517131E-2</v>
      </c>
      <c r="AK59" s="21">
        <v>8.2387515234499081E-2</v>
      </c>
      <c r="AL59" s="21">
        <v>0.48794067180897571</v>
      </c>
      <c r="AM59" s="21">
        <v>0.30952009826508259</v>
      </c>
      <c r="AO59" s="21">
        <v>6.8710665367632401E-2</v>
      </c>
      <c r="AP59" s="21">
        <v>9.9688835277882873E-2</v>
      </c>
      <c r="AQ59" s="21">
        <v>0.100643339064207</v>
      </c>
      <c r="AR59" s="21">
        <v>9.4295084935946474E-2</v>
      </c>
      <c r="AS59" s="21">
        <v>9.1087821910432201E-2</v>
      </c>
      <c r="AT59" s="21">
        <v>6.3361406090579941E-2</v>
      </c>
      <c r="AU59" s="21">
        <v>0.43316771678169369</v>
      </c>
      <c r="AV59" s="21">
        <v>0.29538980469330389</v>
      </c>
      <c r="AW59" s="21">
        <v>0.12508939740748931</v>
      </c>
    </row>
    <row r="61" spans="2:49" ht="72.5" x14ac:dyDescent="0.35">
      <c r="B61" s="17" t="s">
        <v>77</v>
      </c>
    </row>
    <row r="62" spans="2:49" x14ac:dyDescent="0.35">
      <c r="B62" s="18" t="s">
        <v>16</v>
      </c>
    </row>
    <row r="63" spans="2:49" x14ac:dyDescent="0.35">
      <c r="B63" s="13" t="s">
        <v>64</v>
      </c>
      <c r="C63" s="19">
        <v>2004</v>
      </c>
      <c r="D63" s="19">
        <v>990</v>
      </c>
      <c r="E63" s="19">
        <v>1006</v>
      </c>
      <c r="G63" s="19">
        <v>288</v>
      </c>
      <c r="H63" s="19">
        <v>347</v>
      </c>
      <c r="I63" s="19">
        <v>356</v>
      </c>
      <c r="J63" s="19">
        <v>353</v>
      </c>
      <c r="K63" s="19">
        <v>282</v>
      </c>
      <c r="L63" s="19">
        <v>378</v>
      </c>
      <c r="N63" s="19">
        <v>178</v>
      </c>
      <c r="O63" s="19">
        <v>63</v>
      </c>
      <c r="P63" s="19">
        <v>103</v>
      </c>
      <c r="Q63" s="19">
        <v>81</v>
      </c>
      <c r="R63" s="19">
        <v>230</v>
      </c>
      <c r="S63" s="19">
        <v>163</v>
      </c>
      <c r="T63" s="19">
        <v>146</v>
      </c>
      <c r="U63" s="19">
        <v>185</v>
      </c>
      <c r="V63" s="19">
        <v>282</v>
      </c>
      <c r="W63" s="19">
        <v>253</v>
      </c>
      <c r="X63" s="19">
        <v>162</v>
      </c>
      <c r="Y63" s="19">
        <v>158</v>
      </c>
      <c r="AA63" s="19">
        <v>559</v>
      </c>
      <c r="AB63" s="19">
        <v>520</v>
      </c>
      <c r="AC63" s="19">
        <v>420</v>
      </c>
      <c r="AD63" s="19">
        <v>497</v>
      </c>
      <c r="AF63" s="19">
        <v>340</v>
      </c>
      <c r="AG63" s="19">
        <v>626</v>
      </c>
      <c r="AH63" s="19">
        <v>133</v>
      </c>
      <c r="AI63" s="19">
        <v>158</v>
      </c>
      <c r="AJ63" s="19">
        <v>253</v>
      </c>
      <c r="AK63" s="19">
        <v>60</v>
      </c>
      <c r="AL63" s="19">
        <v>59</v>
      </c>
      <c r="AM63" s="19">
        <v>375</v>
      </c>
      <c r="AO63" s="19">
        <v>302</v>
      </c>
      <c r="AP63" s="19">
        <v>493</v>
      </c>
      <c r="AQ63" s="19">
        <v>139</v>
      </c>
      <c r="AR63" s="19">
        <v>213</v>
      </c>
      <c r="AS63" s="19">
        <v>371</v>
      </c>
      <c r="AT63" s="19">
        <v>58</v>
      </c>
      <c r="AU63" s="19">
        <v>139</v>
      </c>
      <c r="AV63" s="19">
        <v>170</v>
      </c>
      <c r="AW63" s="19">
        <v>119</v>
      </c>
    </row>
    <row r="64" spans="2:49" x14ac:dyDescent="0.35">
      <c r="B64" s="15" t="s">
        <v>65</v>
      </c>
      <c r="C64" s="19">
        <v>2008</v>
      </c>
      <c r="D64" s="19">
        <v>989</v>
      </c>
      <c r="E64" s="19">
        <v>1013</v>
      </c>
      <c r="G64" s="19">
        <v>278</v>
      </c>
      <c r="H64" s="19">
        <v>343</v>
      </c>
      <c r="I64" s="19">
        <v>341</v>
      </c>
      <c r="J64" s="19">
        <v>342</v>
      </c>
      <c r="K64" s="19">
        <v>282</v>
      </c>
      <c r="L64" s="19">
        <v>422</v>
      </c>
      <c r="N64" s="19">
        <v>180</v>
      </c>
      <c r="O64" s="19">
        <v>60</v>
      </c>
      <c r="P64" s="19">
        <v>100</v>
      </c>
      <c r="Q64" s="19">
        <v>80</v>
      </c>
      <c r="R64" s="19">
        <v>221</v>
      </c>
      <c r="S64" s="19">
        <v>160</v>
      </c>
      <c r="T64" s="19">
        <v>140</v>
      </c>
      <c r="U64" s="19">
        <v>181</v>
      </c>
      <c r="V64" s="19">
        <v>281</v>
      </c>
      <c r="W64" s="19">
        <v>261</v>
      </c>
      <c r="X64" s="19">
        <v>160</v>
      </c>
      <c r="Y64" s="19">
        <v>180</v>
      </c>
      <c r="AA64" s="19">
        <v>541</v>
      </c>
      <c r="AB64" s="19">
        <v>521</v>
      </c>
      <c r="AC64" s="19">
        <v>441</v>
      </c>
      <c r="AD64" s="19">
        <v>501</v>
      </c>
      <c r="AF64" s="19">
        <v>351</v>
      </c>
      <c r="AG64" s="19">
        <v>618</v>
      </c>
      <c r="AH64" s="19">
        <v>137</v>
      </c>
      <c r="AI64" s="19">
        <v>157</v>
      </c>
      <c r="AJ64" s="19">
        <v>257</v>
      </c>
      <c r="AK64" s="19">
        <v>60</v>
      </c>
      <c r="AL64" s="19">
        <v>58</v>
      </c>
      <c r="AM64" s="19">
        <v>369</v>
      </c>
      <c r="AO64" s="19">
        <v>310</v>
      </c>
      <c r="AP64" s="19">
        <v>486</v>
      </c>
      <c r="AQ64" s="19">
        <v>142</v>
      </c>
      <c r="AR64" s="19">
        <v>210</v>
      </c>
      <c r="AS64" s="19">
        <v>376</v>
      </c>
      <c r="AT64" s="19">
        <v>58</v>
      </c>
      <c r="AU64" s="19">
        <v>137</v>
      </c>
      <c r="AV64" s="19">
        <v>171</v>
      </c>
      <c r="AW64" s="19">
        <v>118</v>
      </c>
    </row>
    <row r="65" spans="2:49" x14ac:dyDescent="0.35">
      <c r="B65" s="20" t="s">
        <v>66</v>
      </c>
      <c r="C65" s="21">
        <v>0.1208022180615874</v>
      </c>
      <c r="D65" s="21">
        <v>0.13978750893544889</v>
      </c>
      <c r="E65" s="21">
        <v>0.1022449694995584</v>
      </c>
      <c r="G65" s="21">
        <v>7.3215735972843185E-2</v>
      </c>
      <c r="H65" s="21">
        <v>0.1084984839114015</v>
      </c>
      <c r="I65" s="21">
        <v>0.1115615635754946</v>
      </c>
      <c r="J65" s="21">
        <v>0.1457920526700523</v>
      </c>
      <c r="K65" s="21">
        <v>0.13974237390567559</v>
      </c>
      <c r="L65" s="21">
        <v>0.13668754782786169</v>
      </c>
      <c r="N65" s="21">
        <v>0.10990852970779209</v>
      </c>
      <c r="O65" s="21">
        <v>9.2693372270140517E-2</v>
      </c>
      <c r="P65" s="21">
        <v>0.1617736304384757</v>
      </c>
      <c r="Q65" s="21">
        <v>0.15075611673476211</v>
      </c>
      <c r="R65" s="21">
        <v>0.1181066164405698</v>
      </c>
      <c r="S65" s="21">
        <v>0.10604276503081871</v>
      </c>
      <c r="T65" s="21">
        <v>0.11658591490502659</v>
      </c>
      <c r="U65" s="21">
        <v>0.124023062373584</v>
      </c>
      <c r="V65" s="21">
        <v>0.101616358822655</v>
      </c>
      <c r="W65" s="21">
        <v>0.1232502461724916</v>
      </c>
      <c r="X65" s="21">
        <v>0.16568783374213039</v>
      </c>
      <c r="Y65" s="21">
        <v>0.1079641623681665</v>
      </c>
      <c r="AA65" s="21">
        <v>9.0796289788803691E-2</v>
      </c>
      <c r="AB65" s="21">
        <v>9.3821797646296043E-2</v>
      </c>
      <c r="AC65" s="21">
        <v>0.1734668811893384</v>
      </c>
      <c r="AD65" s="21">
        <v>0.13576180086287989</v>
      </c>
      <c r="AF65" s="21">
        <v>0.11363836650933901</v>
      </c>
      <c r="AG65" s="21">
        <v>8.5918286402961425E-2</v>
      </c>
      <c r="AH65" s="21">
        <v>6.2154271896588023E-2</v>
      </c>
      <c r="AI65" s="21">
        <v>3.6729324771904472E-2</v>
      </c>
      <c r="AJ65" s="21">
        <v>0.39568125307122382</v>
      </c>
      <c r="AK65" s="21">
        <v>6.7050796812880495E-2</v>
      </c>
      <c r="AL65" s="21">
        <v>6.91673712802061E-2</v>
      </c>
      <c r="AM65" s="21">
        <v>6.9230860122340254E-2</v>
      </c>
      <c r="AO65" s="21">
        <v>6.1497855387214577E-2</v>
      </c>
      <c r="AP65" s="21">
        <v>5.7644403824627377E-2</v>
      </c>
      <c r="AQ65" s="21">
        <v>4.8555601199060883E-2</v>
      </c>
      <c r="AR65" s="21">
        <v>2.3560242283495288E-2</v>
      </c>
      <c r="AS65" s="21">
        <v>0.43368285487985547</v>
      </c>
      <c r="AT65" s="21">
        <v>3.4859499378529918E-2</v>
      </c>
      <c r="AU65" s="21">
        <v>7.2431696976431072E-3</v>
      </c>
      <c r="AV65" s="21">
        <v>4.9524338533159927E-2</v>
      </c>
      <c r="AW65" s="21">
        <v>7.6045860976169194E-2</v>
      </c>
    </row>
    <row r="66" spans="2:49" x14ac:dyDescent="0.35">
      <c r="B66" s="20" t="s">
        <v>67</v>
      </c>
      <c r="C66" s="21">
        <v>0.10713861050214531</v>
      </c>
      <c r="D66" s="21">
        <v>0.1213720609947227</v>
      </c>
      <c r="E66" s="21">
        <v>9.3875742286228414E-2</v>
      </c>
      <c r="G66" s="21">
        <v>7.9705545025706204E-2</v>
      </c>
      <c r="H66" s="21">
        <v>0.1319064084951328</v>
      </c>
      <c r="I66" s="21">
        <v>0.10097831878432049</v>
      </c>
      <c r="J66" s="21">
        <v>0.10490324113065561</v>
      </c>
      <c r="K66" s="21">
        <v>0.127394214392095</v>
      </c>
      <c r="L66" s="21">
        <v>9.8331315843044567E-2</v>
      </c>
      <c r="N66" s="21">
        <v>0.10630678374626951</v>
      </c>
      <c r="O66" s="21">
        <v>7.5244687758424605E-2</v>
      </c>
      <c r="P66" s="21">
        <v>6.5487285623821875E-2</v>
      </c>
      <c r="Q66" s="21">
        <v>9.9657444242482102E-2</v>
      </c>
      <c r="R66" s="21">
        <v>0.11043352129998139</v>
      </c>
      <c r="S66" s="21">
        <v>7.98571243642478E-2</v>
      </c>
      <c r="T66" s="21">
        <v>8.4261052881931905E-2</v>
      </c>
      <c r="U66" s="21">
        <v>9.8555007680175166E-2</v>
      </c>
      <c r="V66" s="21">
        <v>0.1303172822640557</v>
      </c>
      <c r="W66" s="21">
        <v>0.1052512251306444</v>
      </c>
      <c r="X66" s="21">
        <v>0.12026030045410011</v>
      </c>
      <c r="Y66" s="21">
        <v>0.1465843555695279</v>
      </c>
      <c r="AA66" s="21">
        <v>0.10688686353652301</v>
      </c>
      <c r="AB66" s="21">
        <v>0.1059966042409408</v>
      </c>
      <c r="AC66" s="21">
        <v>0.1247923239847086</v>
      </c>
      <c r="AD66" s="21">
        <v>9.2173189952717949E-2</v>
      </c>
      <c r="AF66" s="21">
        <v>0.15676796010035821</v>
      </c>
      <c r="AG66" s="21">
        <v>9.1771808358863644E-2</v>
      </c>
      <c r="AH66" s="21">
        <v>7.4198725587958231E-2</v>
      </c>
      <c r="AI66" s="21">
        <v>3.7981050362335192E-2</v>
      </c>
      <c r="AJ66" s="21">
        <v>0.22369095033499539</v>
      </c>
      <c r="AK66" s="21">
        <v>8.057637386856685E-2</v>
      </c>
      <c r="AL66" s="21">
        <v>5.217120012951823E-2</v>
      </c>
      <c r="AM66" s="21">
        <v>5.9142746641708099E-2</v>
      </c>
      <c r="AO66" s="21">
        <v>0.12520459046892499</v>
      </c>
      <c r="AP66" s="21">
        <v>7.7280546444839296E-2</v>
      </c>
      <c r="AQ66" s="21">
        <v>4.9795545024178697E-2</v>
      </c>
      <c r="AR66" s="21">
        <v>3.2429864008500141E-2</v>
      </c>
      <c r="AS66" s="21">
        <v>0.24753130617479169</v>
      </c>
      <c r="AT66" s="21">
        <v>8.3935535341108619E-2</v>
      </c>
      <c r="AU66" s="21">
        <v>2.1438508063439381E-2</v>
      </c>
      <c r="AV66" s="21">
        <v>5.0840528637002197E-2</v>
      </c>
      <c r="AW66" s="21">
        <v>0.12931547096873761</v>
      </c>
    </row>
    <row r="67" spans="2:49" x14ac:dyDescent="0.35">
      <c r="B67" s="20" t="s">
        <v>68</v>
      </c>
      <c r="C67" s="21">
        <v>0.1068838888153384</v>
      </c>
      <c r="D67" s="21">
        <v>0.11875986146471119</v>
      </c>
      <c r="E67" s="21">
        <v>9.5174548398873002E-2</v>
      </c>
      <c r="G67" s="21">
        <v>0.1166313253909957</v>
      </c>
      <c r="H67" s="21">
        <v>0.12928105713097451</v>
      </c>
      <c r="I67" s="21">
        <v>0.14173151801814701</v>
      </c>
      <c r="J67" s="21">
        <v>9.600055719032112E-2</v>
      </c>
      <c r="K67" s="21">
        <v>7.6150175590705693E-2</v>
      </c>
      <c r="L67" s="21">
        <v>8.3478197158052977E-2</v>
      </c>
      <c r="N67" s="21">
        <v>9.5530478001025307E-2</v>
      </c>
      <c r="O67" s="21">
        <v>7.987718796331926E-2</v>
      </c>
      <c r="P67" s="21">
        <v>0.14620537378057399</v>
      </c>
      <c r="Q67" s="21">
        <v>0.13772901409707111</v>
      </c>
      <c r="R67" s="21">
        <v>0.1225689118840866</v>
      </c>
      <c r="S67" s="21">
        <v>0.1402447363018817</v>
      </c>
      <c r="T67" s="21">
        <v>0.1003283869012031</v>
      </c>
      <c r="U67" s="21">
        <v>8.7500298458646458E-2</v>
      </c>
      <c r="V67" s="21">
        <v>0.11239510976545811</v>
      </c>
      <c r="W67" s="21">
        <v>8.1109895334811305E-2</v>
      </c>
      <c r="X67" s="21">
        <v>9.1067297956209672E-2</v>
      </c>
      <c r="Y67" s="21">
        <v>0.1101908623660406</v>
      </c>
      <c r="AA67" s="21">
        <v>0.10840879750498281</v>
      </c>
      <c r="AB67" s="21">
        <v>9.044011539707035E-2</v>
      </c>
      <c r="AC67" s="21">
        <v>0.1339192070807865</v>
      </c>
      <c r="AD67" s="21">
        <v>9.8433426089718834E-2</v>
      </c>
      <c r="AF67" s="21">
        <v>0.16244203737398311</v>
      </c>
      <c r="AG67" s="21">
        <v>0.1153591730251368</v>
      </c>
      <c r="AH67" s="21">
        <v>6.7501770718133722E-2</v>
      </c>
      <c r="AI67" s="21">
        <v>5.6950437105937772E-2</v>
      </c>
      <c r="AJ67" s="21">
        <v>0.13198623154877159</v>
      </c>
      <c r="AK67" s="21">
        <v>1.6432403202538359E-2</v>
      </c>
      <c r="AL67" s="21">
        <v>3.0875403202882221E-2</v>
      </c>
      <c r="AM67" s="21">
        <v>8.486668850220884E-2</v>
      </c>
      <c r="AO67" s="21">
        <v>0.17238333880880649</v>
      </c>
      <c r="AP67" s="21">
        <v>0.1106000369086147</v>
      </c>
      <c r="AQ67" s="21">
        <v>7.2448097596460301E-2</v>
      </c>
      <c r="AR67" s="21">
        <v>8.3469360832093428E-2</v>
      </c>
      <c r="AS67" s="21">
        <v>0.13034761999790939</v>
      </c>
      <c r="AT67" s="21">
        <v>3.4410481922599219E-2</v>
      </c>
      <c r="AU67" s="21">
        <v>2.0797284150119489E-2</v>
      </c>
      <c r="AV67" s="21">
        <v>9.1613277758764336E-2</v>
      </c>
      <c r="AW67" s="21">
        <v>8.5901623586367451E-2</v>
      </c>
    </row>
    <row r="68" spans="2:49" x14ac:dyDescent="0.35">
      <c r="B68" s="20" t="s">
        <v>69</v>
      </c>
      <c r="C68" s="21">
        <v>0.1412478251286319</v>
      </c>
      <c r="D68" s="21">
        <v>0.14279647209316479</v>
      </c>
      <c r="E68" s="21">
        <v>0.14057127692291721</v>
      </c>
      <c r="G68" s="21">
        <v>0.13578548615290079</v>
      </c>
      <c r="H68" s="21">
        <v>0.1985954591904967</v>
      </c>
      <c r="I68" s="21">
        <v>0.18219689963708011</v>
      </c>
      <c r="J68" s="21">
        <v>0.14437678842320451</v>
      </c>
      <c r="K68" s="21">
        <v>7.7450406473396183E-2</v>
      </c>
      <c r="L68" s="21">
        <v>0.10522884227062521</v>
      </c>
      <c r="N68" s="21">
        <v>0.1132168697036582</v>
      </c>
      <c r="O68" s="21">
        <v>0.15397998313504249</v>
      </c>
      <c r="P68" s="21">
        <v>0.10510863169931869</v>
      </c>
      <c r="Q68" s="21">
        <v>0.1319354607052548</v>
      </c>
      <c r="R68" s="21">
        <v>0.1108279934664269</v>
      </c>
      <c r="S68" s="21">
        <v>0.1601891366373745</v>
      </c>
      <c r="T68" s="21">
        <v>0.16134819107488119</v>
      </c>
      <c r="U68" s="21">
        <v>0.19579166245932841</v>
      </c>
      <c r="V68" s="21">
        <v>0.16527894376426411</v>
      </c>
      <c r="W68" s="21">
        <v>0.12201520547195981</v>
      </c>
      <c r="X68" s="21">
        <v>0.1685256279113318</v>
      </c>
      <c r="Y68" s="21">
        <v>0.10540732913402889</v>
      </c>
      <c r="AA68" s="21">
        <v>0.15049197438026579</v>
      </c>
      <c r="AB68" s="21">
        <v>0.1139220617491478</v>
      </c>
      <c r="AC68" s="21">
        <v>0.14805589731141219</v>
      </c>
      <c r="AD68" s="21">
        <v>0.15367766639418151</v>
      </c>
      <c r="AF68" s="21">
        <v>0.1751164602116253</v>
      </c>
      <c r="AG68" s="21">
        <v>0.13370336272362801</v>
      </c>
      <c r="AH68" s="21">
        <v>9.4197302957817391E-2</v>
      </c>
      <c r="AI68" s="21">
        <v>0.15090907493607791</v>
      </c>
      <c r="AJ68" s="21">
        <v>9.391242800319885E-2</v>
      </c>
      <c r="AK68" s="21">
        <v>9.2938256440280573E-2</v>
      </c>
      <c r="AL68" s="21">
        <v>0.23598324557187039</v>
      </c>
      <c r="AM68" s="21">
        <v>0.16106421483706609</v>
      </c>
      <c r="AO68" s="21">
        <v>0.19362290103220459</v>
      </c>
      <c r="AP68" s="21">
        <v>0.12258652076286621</v>
      </c>
      <c r="AQ68" s="21">
        <v>9.7874068999273089E-2</v>
      </c>
      <c r="AR68" s="21">
        <v>0.1070502518775141</v>
      </c>
      <c r="AS68" s="21">
        <v>8.8262254560809675E-2</v>
      </c>
      <c r="AT68" s="21">
        <v>7.8577581449482875E-2</v>
      </c>
      <c r="AU68" s="21">
        <v>0.2313669027903619</v>
      </c>
      <c r="AV68" s="21">
        <v>0.229935397304115</v>
      </c>
      <c r="AW68" s="21">
        <v>0.16026327673924359</v>
      </c>
    </row>
    <row r="69" spans="2:49" x14ac:dyDescent="0.35">
      <c r="B69" s="20" t="s">
        <v>70</v>
      </c>
      <c r="C69" s="21">
        <v>7.2689401004740251E-2</v>
      </c>
      <c r="D69" s="21">
        <v>8.000138059853111E-2</v>
      </c>
      <c r="E69" s="21">
        <v>6.5233779004136447E-2</v>
      </c>
      <c r="G69" s="21">
        <v>0.1097204828199729</v>
      </c>
      <c r="H69" s="21">
        <v>7.3329129718584699E-2</v>
      </c>
      <c r="I69" s="21">
        <v>5.8910238545126607E-2</v>
      </c>
      <c r="J69" s="21">
        <v>8.608244410883592E-2</v>
      </c>
      <c r="K69" s="21">
        <v>5.9948569803443798E-2</v>
      </c>
      <c r="L69" s="21">
        <v>5.6563762727865473E-2</v>
      </c>
      <c r="N69" s="21">
        <v>8.3320460518603048E-2</v>
      </c>
      <c r="O69" s="21">
        <v>6.1229269522391432E-2</v>
      </c>
      <c r="P69" s="21">
        <v>3.9077169920414982E-2</v>
      </c>
      <c r="Q69" s="21">
        <v>2.3493312799516521E-2</v>
      </c>
      <c r="R69" s="21">
        <v>7.858991031248734E-2</v>
      </c>
      <c r="S69" s="21">
        <v>8.0117997578724592E-2</v>
      </c>
      <c r="T69" s="21">
        <v>5.6407746574015427E-2</v>
      </c>
      <c r="U69" s="21">
        <v>8.0592248359825425E-2</v>
      </c>
      <c r="V69" s="21">
        <v>9.9298627272140075E-2</v>
      </c>
      <c r="W69" s="21">
        <v>7.394387877451801E-2</v>
      </c>
      <c r="X69" s="21">
        <v>4.7624292251559223E-2</v>
      </c>
      <c r="Y69" s="21">
        <v>7.6206825800167688E-2</v>
      </c>
      <c r="AA69" s="21">
        <v>5.8680978792923263E-2</v>
      </c>
      <c r="AB69" s="21">
        <v>7.439172993856466E-2</v>
      </c>
      <c r="AC69" s="21">
        <v>7.4446502257102073E-2</v>
      </c>
      <c r="AD69" s="21">
        <v>8.4041717731991261E-2</v>
      </c>
      <c r="AF69" s="21">
        <v>8.9650729278190844E-2</v>
      </c>
      <c r="AG69" s="21">
        <v>6.8699061682524029E-2</v>
      </c>
      <c r="AH69" s="21">
        <v>4.5967186608343133E-2</v>
      </c>
      <c r="AI69" s="21">
        <v>0.113927963341693</v>
      </c>
      <c r="AJ69" s="21">
        <v>5.8469980640700039E-2</v>
      </c>
      <c r="AK69" s="21">
        <v>5.0341386778053332E-2</v>
      </c>
      <c r="AL69" s="21">
        <v>6.9243348164626781E-2</v>
      </c>
      <c r="AM69" s="21">
        <v>6.9702913942385411E-2</v>
      </c>
      <c r="AO69" s="21">
        <v>8.2939343624357967E-2</v>
      </c>
      <c r="AP69" s="21">
        <v>7.3743184485437901E-2</v>
      </c>
      <c r="AQ69" s="21">
        <v>6.9740208020185102E-2</v>
      </c>
      <c r="AR69" s="21">
        <v>9.466779497434355E-2</v>
      </c>
      <c r="AS69" s="21">
        <v>3.1014405877257109E-2</v>
      </c>
      <c r="AT69" s="21">
        <v>0.1001657740166873</v>
      </c>
      <c r="AU69" s="21">
        <v>9.3993339029362841E-2</v>
      </c>
      <c r="AV69" s="21">
        <v>8.4745658294882328E-2</v>
      </c>
      <c r="AW69" s="21">
        <v>8.3012488023626679E-2</v>
      </c>
    </row>
    <row r="70" spans="2:49" x14ac:dyDescent="0.35">
      <c r="B70" s="20" t="s">
        <v>71</v>
      </c>
      <c r="C70" s="21">
        <v>7.1772917465426564E-2</v>
      </c>
      <c r="D70" s="21">
        <v>6.5831722109520013E-2</v>
      </c>
      <c r="E70" s="21">
        <v>7.653466207051822E-2</v>
      </c>
      <c r="G70" s="21">
        <v>9.0823882806456743E-2</v>
      </c>
      <c r="H70" s="21">
        <v>7.4802663914760259E-2</v>
      </c>
      <c r="I70" s="21">
        <v>5.5964001797694903E-2</v>
      </c>
      <c r="J70" s="21">
        <v>5.9931308908405548E-2</v>
      </c>
      <c r="K70" s="21">
        <v>7.5302078869502034E-2</v>
      </c>
      <c r="L70" s="21">
        <v>7.6766354282844521E-2</v>
      </c>
      <c r="N70" s="21">
        <v>5.0445001957473513E-2</v>
      </c>
      <c r="O70" s="21">
        <v>4.7103532228510443E-2</v>
      </c>
      <c r="P70" s="21">
        <v>3.8719869801099517E-2</v>
      </c>
      <c r="Q70" s="21">
        <v>0.1020671627088747</v>
      </c>
      <c r="R70" s="21">
        <v>9.2015944554293863E-2</v>
      </c>
      <c r="S70" s="21">
        <v>5.9019788624267711E-2</v>
      </c>
      <c r="T70" s="21">
        <v>8.3345211081655893E-2</v>
      </c>
      <c r="U70" s="21">
        <v>7.9105967077852057E-2</v>
      </c>
      <c r="V70" s="21">
        <v>6.252039815520713E-2</v>
      </c>
      <c r="W70" s="21">
        <v>9.5597128199085807E-2</v>
      </c>
      <c r="X70" s="21">
        <v>5.5128535132647753E-2</v>
      </c>
      <c r="Y70" s="21">
        <v>7.102462639233717E-2</v>
      </c>
      <c r="AA70" s="21">
        <v>8.6591353961372866E-2</v>
      </c>
      <c r="AB70" s="21">
        <v>9.3025119677343601E-2</v>
      </c>
      <c r="AC70" s="21">
        <v>4.7366311230743308E-2</v>
      </c>
      <c r="AD70" s="21">
        <v>5.4773858130985342E-2</v>
      </c>
      <c r="AF70" s="21">
        <v>9.2111938786675368E-2</v>
      </c>
      <c r="AG70" s="21">
        <v>7.4243916630211751E-2</v>
      </c>
      <c r="AH70" s="21">
        <v>8.3080760173090393E-2</v>
      </c>
      <c r="AI70" s="21">
        <v>8.1217322102482989E-2</v>
      </c>
      <c r="AJ70" s="21">
        <v>3.9276554151562233E-2</v>
      </c>
      <c r="AK70" s="21">
        <v>8.53069497537053E-2</v>
      </c>
      <c r="AL70" s="21">
        <v>6.574417593902146E-2</v>
      </c>
      <c r="AM70" s="21">
        <v>6.1399624643944432E-2</v>
      </c>
      <c r="AO70" s="21">
        <v>0.10506863574788609</v>
      </c>
      <c r="AP70" s="21">
        <v>7.4763201029395723E-2</v>
      </c>
      <c r="AQ70" s="21">
        <v>8.8361081413091069E-2</v>
      </c>
      <c r="AR70" s="21">
        <v>9.384179489649859E-2</v>
      </c>
      <c r="AS70" s="21">
        <v>2.781250211877808E-2</v>
      </c>
      <c r="AT70" s="21">
        <v>8.6123942167626158E-2</v>
      </c>
      <c r="AU70" s="21">
        <v>6.3488767622106382E-2</v>
      </c>
      <c r="AV70" s="21">
        <v>5.9757313740917993E-2</v>
      </c>
      <c r="AW70" s="21">
        <v>7.3036567671604449E-2</v>
      </c>
    </row>
    <row r="71" spans="2:49" x14ac:dyDescent="0.35">
      <c r="B71" s="20" t="s">
        <v>72</v>
      </c>
      <c r="C71" s="21">
        <v>0.3355263039820659</v>
      </c>
      <c r="D71" s="21">
        <v>0.30243957965656848</v>
      </c>
      <c r="E71" s="21">
        <v>0.36828518895819201</v>
      </c>
      <c r="G71" s="21">
        <v>0.33286693289620828</v>
      </c>
      <c r="H71" s="21">
        <v>0.22270584484060779</v>
      </c>
      <c r="I71" s="21">
        <v>0.28068324846533632</v>
      </c>
      <c r="J71" s="21">
        <v>0.33163300338009499</v>
      </c>
      <c r="K71" s="21">
        <v>0.41202487463563359</v>
      </c>
      <c r="L71" s="21">
        <v>0.42532475696502281</v>
      </c>
      <c r="N71" s="21">
        <v>0.40793756067924603</v>
      </c>
      <c r="O71" s="21">
        <v>0.47445515896160978</v>
      </c>
      <c r="P71" s="21">
        <v>0.36201799206198992</v>
      </c>
      <c r="Q71" s="21">
        <v>0.27002838988101308</v>
      </c>
      <c r="R71" s="21">
        <v>0.34124049877672907</v>
      </c>
      <c r="S71" s="21">
        <v>0.30749612887536909</v>
      </c>
      <c r="T71" s="21">
        <v>0.35182679737065992</v>
      </c>
      <c r="U71" s="21">
        <v>0.28907063971928038</v>
      </c>
      <c r="V71" s="21">
        <v>0.26962257439694681</v>
      </c>
      <c r="W71" s="21">
        <v>0.36374916039430688</v>
      </c>
      <c r="X71" s="21">
        <v>0.32120496142619992</v>
      </c>
      <c r="Y71" s="21">
        <v>0.35782423123143298</v>
      </c>
      <c r="AA71" s="21">
        <v>0.37529461026332839</v>
      </c>
      <c r="AB71" s="21">
        <v>0.3929469569033095</v>
      </c>
      <c r="AC71" s="21">
        <v>0.26110201032915109</v>
      </c>
      <c r="AD71" s="21">
        <v>0.29987394070368423</v>
      </c>
      <c r="AF71" s="21">
        <v>0.20192171487213781</v>
      </c>
      <c r="AG71" s="21">
        <v>0.41113021735303001</v>
      </c>
      <c r="AH71" s="21">
        <v>0.55173097920398906</v>
      </c>
      <c r="AI71" s="21">
        <v>0.50927373730318404</v>
      </c>
      <c r="AJ71" s="21">
        <v>4.6103697951059973E-2</v>
      </c>
      <c r="AK71" s="21">
        <v>0.60735383314397506</v>
      </c>
      <c r="AL71" s="21">
        <v>0.18771684987894699</v>
      </c>
      <c r="AM71" s="21">
        <v>0.36178851396435879</v>
      </c>
      <c r="AO71" s="21">
        <v>0.24944957141421489</v>
      </c>
      <c r="AP71" s="21">
        <v>0.46124626026148768</v>
      </c>
      <c r="AQ71" s="21">
        <v>0.55274581865640882</v>
      </c>
      <c r="AR71" s="21">
        <v>0.53705360109974931</v>
      </c>
      <c r="AS71" s="21">
        <v>2.86516501853879E-2</v>
      </c>
      <c r="AT71" s="21">
        <v>0.55211506649546915</v>
      </c>
      <c r="AU71" s="21">
        <v>0.29428290382733818</v>
      </c>
      <c r="AV71" s="21">
        <v>0.30760748741630589</v>
      </c>
      <c r="AW71" s="21">
        <v>0.38455857828698492</v>
      </c>
    </row>
    <row r="72" spans="2:49" x14ac:dyDescent="0.35">
      <c r="B72" s="20" t="s">
        <v>73</v>
      </c>
      <c r="C72" s="21">
        <v>4.3938835040064218E-2</v>
      </c>
      <c r="D72" s="21">
        <v>2.9011414147332729E-2</v>
      </c>
      <c r="E72" s="21">
        <v>5.8079832859576373E-2</v>
      </c>
      <c r="G72" s="21">
        <v>6.1250608934916247E-2</v>
      </c>
      <c r="H72" s="21">
        <v>6.0880952798041857E-2</v>
      </c>
      <c r="I72" s="21">
        <v>6.797421117680004E-2</v>
      </c>
      <c r="J72" s="21">
        <v>3.1280604188430122E-2</v>
      </c>
      <c r="K72" s="21">
        <v>3.1987306329548167E-2</v>
      </c>
      <c r="L72" s="21">
        <v>1.761922292468291E-2</v>
      </c>
      <c r="N72" s="21">
        <v>3.3334315685932148E-2</v>
      </c>
      <c r="O72" s="21">
        <v>1.541680816056137E-2</v>
      </c>
      <c r="P72" s="21">
        <v>8.1610046674305284E-2</v>
      </c>
      <c r="Q72" s="21">
        <v>8.4333098831025494E-2</v>
      </c>
      <c r="R72" s="21">
        <v>2.6216603265425052E-2</v>
      </c>
      <c r="S72" s="21">
        <v>6.7032322587315951E-2</v>
      </c>
      <c r="T72" s="21">
        <v>4.5896699210625898E-2</v>
      </c>
      <c r="U72" s="21">
        <v>4.5361113871307993E-2</v>
      </c>
      <c r="V72" s="21">
        <v>5.89507055592733E-2</v>
      </c>
      <c r="W72" s="21">
        <v>3.5083260522181969E-2</v>
      </c>
      <c r="X72" s="21">
        <v>3.0501151125821149E-2</v>
      </c>
      <c r="Y72" s="21">
        <v>2.4797607138298362E-2</v>
      </c>
      <c r="AA72" s="21">
        <v>2.2849131771800139E-2</v>
      </c>
      <c r="AB72" s="21">
        <v>3.5455614447327283E-2</v>
      </c>
      <c r="AC72" s="21">
        <v>3.6850866616757863E-2</v>
      </c>
      <c r="AD72" s="21">
        <v>8.1264400133840786E-2</v>
      </c>
      <c r="AF72" s="21">
        <v>8.3507928676905662E-3</v>
      </c>
      <c r="AG72" s="21">
        <v>1.9174173823644329E-2</v>
      </c>
      <c r="AH72" s="21">
        <v>2.1169002854080059E-2</v>
      </c>
      <c r="AI72" s="21">
        <v>1.3011090076384541E-2</v>
      </c>
      <c r="AJ72" s="21">
        <v>1.087890429848814E-2</v>
      </c>
      <c r="AK72" s="21">
        <v>0</v>
      </c>
      <c r="AL72" s="21">
        <v>0.28909840583292779</v>
      </c>
      <c r="AM72" s="21">
        <v>0.13280443734598801</v>
      </c>
      <c r="AO72" s="21">
        <v>9.83376351639015E-3</v>
      </c>
      <c r="AP72" s="21">
        <v>2.213584628273103E-2</v>
      </c>
      <c r="AQ72" s="21">
        <v>2.0479579091341949E-2</v>
      </c>
      <c r="AR72" s="21">
        <v>2.7927090027805579E-2</v>
      </c>
      <c r="AS72" s="21">
        <v>1.2697406205210621E-2</v>
      </c>
      <c r="AT72" s="21">
        <v>2.9812119228496619E-2</v>
      </c>
      <c r="AU72" s="21">
        <v>0.26738912481962868</v>
      </c>
      <c r="AV72" s="21">
        <v>0.1259759983148524</v>
      </c>
      <c r="AW72" s="21">
        <v>7.8661337472660086E-3</v>
      </c>
    </row>
    <row r="74" spans="2:49" ht="58" x14ac:dyDescent="0.35">
      <c r="B74" s="17" t="s">
        <v>78</v>
      </c>
    </row>
    <row r="75" spans="2:49" x14ac:dyDescent="0.35">
      <c r="B75" s="18" t="s">
        <v>16</v>
      </c>
    </row>
    <row r="76" spans="2:49" x14ac:dyDescent="0.35">
      <c r="B76" s="13" t="s">
        <v>64</v>
      </c>
      <c r="C76" s="19">
        <v>2004</v>
      </c>
      <c r="D76" s="19">
        <v>990</v>
      </c>
      <c r="E76" s="19">
        <v>1006</v>
      </c>
      <c r="G76" s="19">
        <v>288</v>
      </c>
      <c r="H76" s="19">
        <v>347</v>
      </c>
      <c r="I76" s="19">
        <v>356</v>
      </c>
      <c r="J76" s="19">
        <v>353</v>
      </c>
      <c r="K76" s="19">
        <v>282</v>
      </c>
      <c r="L76" s="19">
        <v>378</v>
      </c>
      <c r="N76" s="19">
        <v>178</v>
      </c>
      <c r="O76" s="19">
        <v>63</v>
      </c>
      <c r="P76" s="19">
        <v>103</v>
      </c>
      <c r="Q76" s="19">
        <v>81</v>
      </c>
      <c r="R76" s="19">
        <v>230</v>
      </c>
      <c r="S76" s="19">
        <v>163</v>
      </c>
      <c r="T76" s="19">
        <v>146</v>
      </c>
      <c r="U76" s="19">
        <v>185</v>
      </c>
      <c r="V76" s="19">
        <v>282</v>
      </c>
      <c r="W76" s="19">
        <v>253</v>
      </c>
      <c r="X76" s="19">
        <v>162</v>
      </c>
      <c r="Y76" s="19">
        <v>158</v>
      </c>
      <c r="AA76" s="19">
        <v>559</v>
      </c>
      <c r="AB76" s="19">
        <v>520</v>
      </c>
      <c r="AC76" s="19">
        <v>420</v>
      </c>
      <c r="AD76" s="19">
        <v>497</v>
      </c>
      <c r="AF76" s="19">
        <v>340</v>
      </c>
      <c r="AG76" s="19">
        <v>626</v>
      </c>
      <c r="AH76" s="19">
        <v>133</v>
      </c>
      <c r="AI76" s="19">
        <v>158</v>
      </c>
      <c r="AJ76" s="19">
        <v>253</v>
      </c>
      <c r="AK76" s="19">
        <v>60</v>
      </c>
      <c r="AL76" s="19">
        <v>59</v>
      </c>
      <c r="AM76" s="19">
        <v>375</v>
      </c>
      <c r="AO76" s="19">
        <v>302</v>
      </c>
      <c r="AP76" s="19">
        <v>493</v>
      </c>
      <c r="AQ76" s="19">
        <v>139</v>
      </c>
      <c r="AR76" s="19">
        <v>213</v>
      </c>
      <c r="AS76" s="19">
        <v>371</v>
      </c>
      <c r="AT76" s="19">
        <v>58</v>
      </c>
      <c r="AU76" s="19">
        <v>139</v>
      </c>
      <c r="AV76" s="19">
        <v>170</v>
      </c>
      <c r="AW76" s="19">
        <v>119</v>
      </c>
    </row>
    <row r="77" spans="2:49" x14ac:dyDescent="0.35">
      <c r="B77" s="15" t="s">
        <v>65</v>
      </c>
      <c r="C77" s="19">
        <v>2008</v>
      </c>
      <c r="D77" s="19">
        <v>989</v>
      </c>
      <c r="E77" s="19">
        <v>1013</v>
      </c>
      <c r="G77" s="19">
        <v>278</v>
      </c>
      <c r="H77" s="19">
        <v>343</v>
      </c>
      <c r="I77" s="19">
        <v>341</v>
      </c>
      <c r="J77" s="19">
        <v>342</v>
      </c>
      <c r="K77" s="19">
        <v>282</v>
      </c>
      <c r="L77" s="19">
        <v>422</v>
      </c>
      <c r="N77" s="19">
        <v>180</v>
      </c>
      <c r="O77" s="19">
        <v>60</v>
      </c>
      <c r="P77" s="19">
        <v>100</v>
      </c>
      <c r="Q77" s="19">
        <v>80</v>
      </c>
      <c r="R77" s="19">
        <v>221</v>
      </c>
      <c r="S77" s="19">
        <v>160</v>
      </c>
      <c r="T77" s="19">
        <v>140</v>
      </c>
      <c r="U77" s="19">
        <v>181</v>
      </c>
      <c r="V77" s="19">
        <v>281</v>
      </c>
      <c r="W77" s="19">
        <v>261</v>
      </c>
      <c r="X77" s="19">
        <v>160</v>
      </c>
      <c r="Y77" s="19">
        <v>180</v>
      </c>
      <c r="AA77" s="19">
        <v>541</v>
      </c>
      <c r="AB77" s="19">
        <v>521</v>
      </c>
      <c r="AC77" s="19">
        <v>441</v>
      </c>
      <c r="AD77" s="19">
        <v>501</v>
      </c>
      <c r="AF77" s="19">
        <v>351</v>
      </c>
      <c r="AG77" s="19">
        <v>618</v>
      </c>
      <c r="AH77" s="19">
        <v>137</v>
      </c>
      <c r="AI77" s="19">
        <v>157</v>
      </c>
      <c r="AJ77" s="19">
        <v>257</v>
      </c>
      <c r="AK77" s="19">
        <v>60</v>
      </c>
      <c r="AL77" s="19">
        <v>58</v>
      </c>
      <c r="AM77" s="19">
        <v>369</v>
      </c>
      <c r="AO77" s="19">
        <v>310</v>
      </c>
      <c r="AP77" s="19">
        <v>486</v>
      </c>
      <c r="AQ77" s="19">
        <v>142</v>
      </c>
      <c r="AR77" s="19">
        <v>210</v>
      </c>
      <c r="AS77" s="19">
        <v>376</v>
      </c>
      <c r="AT77" s="19">
        <v>58</v>
      </c>
      <c r="AU77" s="19">
        <v>137</v>
      </c>
      <c r="AV77" s="19">
        <v>171</v>
      </c>
      <c r="AW77" s="19">
        <v>118</v>
      </c>
    </row>
    <row r="78" spans="2:49" x14ac:dyDescent="0.35">
      <c r="B78" s="20" t="s">
        <v>79</v>
      </c>
      <c r="C78" s="21">
        <v>9.3948823377765583E-2</v>
      </c>
      <c r="D78" s="21">
        <v>0.10756519373103331</v>
      </c>
      <c r="E78" s="21">
        <v>7.9786423911363397E-2</v>
      </c>
      <c r="G78" s="21">
        <v>4.5267204759677243E-2</v>
      </c>
      <c r="H78" s="21">
        <v>4.7973923690182399E-2</v>
      </c>
      <c r="I78" s="21">
        <v>8.803696182658996E-2</v>
      </c>
      <c r="J78" s="21">
        <v>0.1261085012177954</v>
      </c>
      <c r="K78" s="21">
        <v>0.13679821619143639</v>
      </c>
      <c r="L78" s="21">
        <v>0.1134750113874794</v>
      </c>
      <c r="N78" s="21">
        <v>8.5304509705691992E-2</v>
      </c>
      <c r="O78" s="21">
        <v>0.1705202390374162</v>
      </c>
      <c r="P78" s="21">
        <v>9.8366893915954406E-2</v>
      </c>
      <c r="Q78" s="21">
        <v>0.1007490517979869</v>
      </c>
      <c r="R78" s="21">
        <v>7.4308767242213636E-2</v>
      </c>
      <c r="S78" s="21">
        <v>0.1114815445254108</v>
      </c>
      <c r="T78" s="21">
        <v>8.0557307746706025E-2</v>
      </c>
      <c r="U78" s="21">
        <v>9.1894897359623307E-2</v>
      </c>
      <c r="V78" s="21">
        <v>7.2558856294601529E-2</v>
      </c>
      <c r="W78" s="21">
        <v>0.104384263055358</v>
      </c>
      <c r="X78" s="21">
        <v>0.1185726977805415</v>
      </c>
      <c r="Y78" s="21">
        <v>8.897557946724037E-2</v>
      </c>
      <c r="AA78" s="21">
        <v>7.1639162827757355E-2</v>
      </c>
      <c r="AB78" s="21">
        <v>7.4343271550861428E-2</v>
      </c>
      <c r="AC78" s="21">
        <v>0.12263522438576829</v>
      </c>
      <c r="AD78" s="21">
        <v>0.11204940180229229</v>
      </c>
      <c r="AF78" s="21">
        <v>0.1037829014777352</v>
      </c>
      <c r="AG78" s="21">
        <v>2.251542063797405E-2</v>
      </c>
      <c r="AH78" s="21">
        <v>4.2421988044737978E-2</v>
      </c>
      <c r="AI78" s="21">
        <v>5.4468047812561017E-2</v>
      </c>
      <c r="AJ78" s="21">
        <v>0.30115489860412192</v>
      </c>
      <c r="AK78" s="21">
        <v>8.4891942520437552E-2</v>
      </c>
      <c r="AL78" s="21">
        <v>8.6912642049828903E-2</v>
      </c>
      <c r="AM78" s="21">
        <v>9.8559178417924512E-2</v>
      </c>
      <c r="AO78" s="21">
        <v>9.1167454787545496E-2</v>
      </c>
      <c r="AP78" s="21">
        <v>1.813789319750753E-2</v>
      </c>
      <c r="AQ78" s="21">
        <v>4.1366612165196319E-2</v>
      </c>
      <c r="AR78" s="21">
        <v>3.7159686398095491E-2</v>
      </c>
      <c r="AS78" s="21">
        <v>0.2368609477487772</v>
      </c>
      <c r="AT78" s="21">
        <v>5.4869162059683327E-2</v>
      </c>
      <c r="AU78" s="21">
        <v>9.5986665375861674E-2</v>
      </c>
      <c r="AV78" s="21">
        <v>5.7727386735895447E-2</v>
      </c>
      <c r="AW78" s="21">
        <v>0.19067851088540921</v>
      </c>
    </row>
    <row r="79" spans="2:49" x14ac:dyDescent="0.35">
      <c r="B79" s="20" t="s">
        <v>80</v>
      </c>
      <c r="C79" s="21">
        <v>0.13913914717411269</v>
      </c>
      <c r="D79" s="21">
        <v>0.1429807662176015</v>
      </c>
      <c r="E79" s="21">
        <v>0.13473820108346651</v>
      </c>
      <c r="G79" s="21">
        <v>0.1726563508206404</v>
      </c>
      <c r="H79" s="21">
        <v>0.1507155422750342</v>
      </c>
      <c r="I79" s="21">
        <v>0.1403170490883664</v>
      </c>
      <c r="J79" s="21">
        <v>0.14635543125171929</v>
      </c>
      <c r="K79" s="21">
        <v>0.12789259884342419</v>
      </c>
      <c r="L79" s="21">
        <v>0.1083808232316377</v>
      </c>
      <c r="N79" s="21">
        <v>0.17308051241282249</v>
      </c>
      <c r="O79" s="21">
        <v>8.2220372327271057E-2</v>
      </c>
      <c r="P79" s="21">
        <v>0.2054045584868828</v>
      </c>
      <c r="Q79" s="21">
        <v>0.1225969071546977</v>
      </c>
      <c r="R79" s="21">
        <v>0.12333261818224101</v>
      </c>
      <c r="S79" s="21">
        <v>0.14695180831046831</v>
      </c>
      <c r="T79" s="21">
        <v>0.10575486351128301</v>
      </c>
      <c r="U79" s="21">
        <v>0.11417639307222489</v>
      </c>
      <c r="V79" s="21">
        <v>0.14234943993144389</v>
      </c>
      <c r="W79" s="21">
        <v>0.1262281179327184</v>
      </c>
      <c r="X79" s="21">
        <v>0.14767497252863371</v>
      </c>
      <c r="Y79" s="21">
        <v>0.1643600951038626</v>
      </c>
      <c r="AA79" s="21">
        <v>9.4521434751922262E-2</v>
      </c>
      <c r="AB79" s="21">
        <v>0.12672295593081409</v>
      </c>
      <c r="AC79" s="21">
        <v>0.18633542655932511</v>
      </c>
      <c r="AD79" s="21">
        <v>0.1596752149442652</v>
      </c>
      <c r="AF79" s="21">
        <v>0.15047788271311799</v>
      </c>
      <c r="AG79" s="21">
        <v>8.84553753848146E-2</v>
      </c>
      <c r="AH79" s="21">
        <v>0.1377473506116581</v>
      </c>
      <c r="AI79" s="21">
        <v>0.1298755274203526</v>
      </c>
      <c r="AJ79" s="21">
        <v>0.20789302203122181</v>
      </c>
      <c r="AK79" s="21">
        <v>0.1177942770080169</v>
      </c>
      <c r="AL79" s="21">
        <v>0.1962947375701258</v>
      </c>
      <c r="AM79" s="21">
        <v>0.16441158235678299</v>
      </c>
      <c r="AO79" s="21">
        <v>0.15543851042614129</v>
      </c>
      <c r="AP79" s="21">
        <v>6.0106841721896433E-2</v>
      </c>
      <c r="AQ79" s="21">
        <v>0.10846574249453909</v>
      </c>
      <c r="AR79" s="21">
        <v>0.179747194227657</v>
      </c>
      <c r="AS79" s="21">
        <v>0.21244825202485501</v>
      </c>
      <c r="AT79" s="21">
        <v>0.10264114983977</v>
      </c>
      <c r="AU79" s="21">
        <v>0.13815516979376499</v>
      </c>
      <c r="AV79" s="21">
        <v>0.12215927351183779</v>
      </c>
      <c r="AW79" s="21">
        <v>0.19576487316907989</v>
      </c>
    </row>
    <row r="80" spans="2:49" x14ac:dyDescent="0.35">
      <c r="B80" s="20" t="s">
        <v>81</v>
      </c>
      <c r="C80" s="21">
        <v>0.25288743191869389</v>
      </c>
      <c r="D80" s="21">
        <v>0.22741216036120149</v>
      </c>
      <c r="E80" s="21">
        <v>0.27851967936069832</v>
      </c>
      <c r="G80" s="21">
        <v>0.20494592647304419</v>
      </c>
      <c r="H80" s="21">
        <v>0.19543061375679399</v>
      </c>
      <c r="I80" s="21">
        <v>0.24437721660654199</v>
      </c>
      <c r="J80" s="21">
        <v>0.2708431524015944</v>
      </c>
      <c r="K80" s="21">
        <v>0.30180192724623561</v>
      </c>
      <c r="L80" s="21">
        <v>0.29081590891134518</v>
      </c>
      <c r="N80" s="21">
        <v>0.26356536316694418</v>
      </c>
      <c r="O80" s="21">
        <v>0.23880217574192361</v>
      </c>
      <c r="P80" s="21">
        <v>0.30412345858472578</v>
      </c>
      <c r="Q80" s="21">
        <v>0.24412026920674409</v>
      </c>
      <c r="R80" s="21">
        <v>0.19309971845605739</v>
      </c>
      <c r="S80" s="21">
        <v>0.23861567953819079</v>
      </c>
      <c r="T80" s="21">
        <v>0.22768985863092489</v>
      </c>
      <c r="U80" s="21">
        <v>0.2553141030143467</v>
      </c>
      <c r="V80" s="21">
        <v>0.25328772056632048</v>
      </c>
      <c r="W80" s="21">
        <v>0.26964095533370958</v>
      </c>
      <c r="X80" s="21">
        <v>0.33250178721167728</v>
      </c>
      <c r="Y80" s="21">
        <v>0.22990174560182211</v>
      </c>
      <c r="AA80" s="21">
        <v>0.23051591450621439</v>
      </c>
      <c r="AB80" s="21">
        <v>0.27737275451719279</v>
      </c>
      <c r="AC80" s="21">
        <v>0.20895815159992909</v>
      </c>
      <c r="AD80" s="21">
        <v>0.29018786698786159</v>
      </c>
      <c r="AF80" s="21">
        <v>0.2920237544592264</v>
      </c>
      <c r="AG80" s="21">
        <v>0.17021088859314831</v>
      </c>
      <c r="AH80" s="21">
        <v>0.27387578257144252</v>
      </c>
      <c r="AI80" s="21">
        <v>0.2609790211745206</v>
      </c>
      <c r="AJ80" s="21">
        <v>0.2023456380798061</v>
      </c>
      <c r="AK80" s="21">
        <v>0.30974872438709938</v>
      </c>
      <c r="AL80" s="21">
        <v>0.42413945529895958</v>
      </c>
      <c r="AM80" s="21">
        <v>0.34193877410980039</v>
      </c>
      <c r="AO80" s="21">
        <v>0.29357444245354392</v>
      </c>
      <c r="AP80" s="21">
        <v>0.13378334618815141</v>
      </c>
      <c r="AQ80" s="21">
        <v>0.28688152032792819</v>
      </c>
      <c r="AR80" s="21">
        <v>0.20698865265892469</v>
      </c>
      <c r="AS80" s="21">
        <v>0.23409561796684181</v>
      </c>
      <c r="AT80" s="21">
        <v>0.3068143938652676</v>
      </c>
      <c r="AU80" s="21">
        <v>0.43192545312820968</v>
      </c>
      <c r="AV80" s="21">
        <v>0.4449358935309341</v>
      </c>
      <c r="AW80" s="21">
        <v>0.22495869081160191</v>
      </c>
    </row>
    <row r="81" spans="2:49" x14ac:dyDescent="0.35">
      <c r="B81" s="20" t="s">
        <v>82</v>
      </c>
      <c r="C81" s="21">
        <v>0.36947411594593532</v>
      </c>
      <c r="D81" s="21">
        <v>0.38103367694774831</v>
      </c>
      <c r="E81" s="21">
        <v>0.36037349719684109</v>
      </c>
      <c r="G81" s="21">
        <v>0.42062474150562118</v>
      </c>
      <c r="H81" s="21">
        <v>0.42791289424212497</v>
      </c>
      <c r="I81" s="21">
        <v>0.38496610380992657</v>
      </c>
      <c r="J81" s="21">
        <v>0.37872254836816682</v>
      </c>
      <c r="K81" s="21">
        <v>0.30626158652101321</v>
      </c>
      <c r="L81" s="21">
        <v>0.31050067876846182</v>
      </c>
      <c r="N81" s="21">
        <v>0.36230049178724932</v>
      </c>
      <c r="O81" s="21">
        <v>0.33648832386903282</v>
      </c>
      <c r="P81" s="21">
        <v>0.29027354315346182</v>
      </c>
      <c r="Q81" s="21">
        <v>0.37339617391614233</v>
      </c>
      <c r="R81" s="21">
        <v>0.41687570668990992</v>
      </c>
      <c r="S81" s="21">
        <v>0.33347390478887662</v>
      </c>
      <c r="T81" s="21">
        <v>0.45534390929060198</v>
      </c>
      <c r="U81" s="21">
        <v>0.36711137832373869</v>
      </c>
      <c r="V81" s="21">
        <v>0.38756957681032628</v>
      </c>
      <c r="W81" s="21">
        <v>0.34858319084173311</v>
      </c>
      <c r="X81" s="21">
        <v>0.31488957139088508</v>
      </c>
      <c r="Y81" s="21">
        <v>0.38985140033803978</v>
      </c>
      <c r="AA81" s="21">
        <v>0.40430930046388142</v>
      </c>
      <c r="AB81" s="21">
        <v>0.38748972171707069</v>
      </c>
      <c r="AC81" s="21">
        <v>0.34426448986744718</v>
      </c>
      <c r="AD81" s="21">
        <v>0.33448880767300532</v>
      </c>
      <c r="AF81" s="21">
        <v>0.35041294944865953</v>
      </c>
      <c r="AG81" s="21">
        <v>0.47534478171491867</v>
      </c>
      <c r="AH81" s="21">
        <v>0.38516397402537522</v>
      </c>
      <c r="AI81" s="21">
        <v>0.41483688338409319</v>
      </c>
      <c r="AJ81" s="21">
        <v>0.22988578949313421</v>
      </c>
      <c r="AK81" s="21">
        <v>0.43423984174446623</v>
      </c>
      <c r="AL81" s="21">
        <v>0.15293980379125829</v>
      </c>
      <c r="AM81" s="21">
        <v>0.30551547867389039</v>
      </c>
      <c r="AO81" s="21">
        <v>0.36332093510301078</v>
      </c>
      <c r="AP81" s="21">
        <v>0.51456936611392556</v>
      </c>
      <c r="AQ81" s="21">
        <v>0.38527358423453789</v>
      </c>
      <c r="AR81" s="21">
        <v>0.43741128449522199</v>
      </c>
      <c r="AS81" s="21">
        <v>0.23795500589489049</v>
      </c>
      <c r="AT81" s="21">
        <v>0.43463325507193579</v>
      </c>
      <c r="AU81" s="21">
        <v>0.26956132865725779</v>
      </c>
      <c r="AV81" s="21">
        <v>0.26838822188279232</v>
      </c>
      <c r="AW81" s="21">
        <v>0.29846555320355939</v>
      </c>
    </row>
    <row r="82" spans="2:49" x14ac:dyDescent="0.35">
      <c r="B82" s="20" t="s">
        <v>83</v>
      </c>
      <c r="C82" s="21">
        <v>0.14455048158349251</v>
      </c>
      <c r="D82" s="21">
        <v>0.14100820274241541</v>
      </c>
      <c r="E82" s="21">
        <v>0.14658219844763071</v>
      </c>
      <c r="G82" s="21">
        <v>0.1565057764410171</v>
      </c>
      <c r="H82" s="21">
        <v>0.17796702603586451</v>
      </c>
      <c r="I82" s="21">
        <v>0.14230266866857499</v>
      </c>
      <c r="J82" s="21">
        <v>7.7970366760724288E-2</v>
      </c>
      <c r="K82" s="21">
        <v>0.12724567119789071</v>
      </c>
      <c r="L82" s="21">
        <v>0.17682757770107599</v>
      </c>
      <c r="N82" s="21">
        <v>0.115749122927292</v>
      </c>
      <c r="O82" s="21">
        <v>0.1719688890243565</v>
      </c>
      <c r="P82" s="21">
        <v>0.10183154585897521</v>
      </c>
      <c r="Q82" s="21">
        <v>0.15913759792442911</v>
      </c>
      <c r="R82" s="21">
        <v>0.19238318942957819</v>
      </c>
      <c r="S82" s="21">
        <v>0.1694770628370536</v>
      </c>
      <c r="T82" s="21">
        <v>0.1306540608204842</v>
      </c>
      <c r="U82" s="21">
        <v>0.17150322823006631</v>
      </c>
      <c r="V82" s="21">
        <v>0.14423440639730781</v>
      </c>
      <c r="W82" s="21">
        <v>0.15116347283648071</v>
      </c>
      <c r="X82" s="21">
        <v>8.636097108826242E-2</v>
      </c>
      <c r="Y82" s="21">
        <v>0.12691117948903519</v>
      </c>
      <c r="AA82" s="21">
        <v>0.19901418745022459</v>
      </c>
      <c r="AB82" s="21">
        <v>0.13407129628406081</v>
      </c>
      <c r="AC82" s="21">
        <v>0.1378067075875303</v>
      </c>
      <c r="AD82" s="21">
        <v>0.10359870859257569</v>
      </c>
      <c r="AF82" s="21">
        <v>0.103302511901261</v>
      </c>
      <c r="AG82" s="21">
        <v>0.2434735336691444</v>
      </c>
      <c r="AH82" s="21">
        <v>0.16079090474678631</v>
      </c>
      <c r="AI82" s="21">
        <v>0.13984052020847229</v>
      </c>
      <c r="AJ82" s="21">
        <v>5.8720651791716018E-2</v>
      </c>
      <c r="AK82" s="21">
        <v>5.3325214339979797E-2</v>
      </c>
      <c r="AL82" s="21">
        <v>0.1397133612898272</v>
      </c>
      <c r="AM82" s="21">
        <v>8.9574986441601695E-2</v>
      </c>
      <c r="AO82" s="21">
        <v>9.6498657229758339E-2</v>
      </c>
      <c r="AP82" s="21">
        <v>0.27340255277851899</v>
      </c>
      <c r="AQ82" s="21">
        <v>0.17801254077779849</v>
      </c>
      <c r="AR82" s="21">
        <v>0.13869318222010091</v>
      </c>
      <c r="AS82" s="21">
        <v>7.864017636463555E-2</v>
      </c>
      <c r="AT82" s="21">
        <v>0.1010420391633432</v>
      </c>
      <c r="AU82" s="21">
        <v>6.4371383044905889E-2</v>
      </c>
      <c r="AV82" s="21">
        <v>0.1067892243385403</v>
      </c>
      <c r="AW82" s="21">
        <v>9.0132371930349439E-2</v>
      </c>
    </row>
    <row r="84" spans="2:49" ht="58" x14ac:dyDescent="0.35">
      <c r="B84" s="17" t="s">
        <v>84</v>
      </c>
    </row>
    <row r="85" spans="2:49" x14ac:dyDescent="0.35">
      <c r="B85" s="18" t="s">
        <v>16</v>
      </c>
    </row>
    <row r="86" spans="2:49" x14ac:dyDescent="0.35">
      <c r="B86" s="13" t="s">
        <v>64</v>
      </c>
      <c r="C86" s="19">
        <v>2004</v>
      </c>
      <c r="D86" s="19">
        <v>990</v>
      </c>
      <c r="E86" s="19">
        <v>1006</v>
      </c>
      <c r="G86" s="19">
        <v>288</v>
      </c>
      <c r="H86" s="19">
        <v>347</v>
      </c>
      <c r="I86" s="19">
        <v>356</v>
      </c>
      <c r="J86" s="19">
        <v>353</v>
      </c>
      <c r="K86" s="19">
        <v>282</v>
      </c>
      <c r="L86" s="19">
        <v>378</v>
      </c>
      <c r="N86" s="19">
        <v>178</v>
      </c>
      <c r="O86" s="19">
        <v>63</v>
      </c>
      <c r="P86" s="19">
        <v>103</v>
      </c>
      <c r="Q86" s="19">
        <v>81</v>
      </c>
      <c r="R86" s="19">
        <v>230</v>
      </c>
      <c r="S86" s="19">
        <v>163</v>
      </c>
      <c r="T86" s="19">
        <v>146</v>
      </c>
      <c r="U86" s="19">
        <v>185</v>
      </c>
      <c r="V86" s="19">
        <v>282</v>
      </c>
      <c r="W86" s="19">
        <v>253</v>
      </c>
      <c r="X86" s="19">
        <v>162</v>
      </c>
      <c r="Y86" s="19">
        <v>158</v>
      </c>
      <c r="AA86" s="19">
        <v>559</v>
      </c>
      <c r="AB86" s="19">
        <v>520</v>
      </c>
      <c r="AC86" s="19">
        <v>420</v>
      </c>
      <c r="AD86" s="19">
        <v>497</v>
      </c>
      <c r="AF86" s="19">
        <v>340</v>
      </c>
      <c r="AG86" s="19">
        <v>626</v>
      </c>
      <c r="AH86" s="19">
        <v>133</v>
      </c>
      <c r="AI86" s="19">
        <v>158</v>
      </c>
      <c r="AJ86" s="19">
        <v>253</v>
      </c>
      <c r="AK86" s="19">
        <v>60</v>
      </c>
      <c r="AL86" s="19">
        <v>59</v>
      </c>
      <c r="AM86" s="19">
        <v>375</v>
      </c>
      <c r="AO86" s="19">
        <v>302</v>
      </c>
      <c r="AP86" s="19">
        <v>493</v>
      </c>
      <c r="AQ86" s="19">
        <v>139</v>
      </c>
      <c r="AR86" s="19">
        <v>213</v>
      </c>
      <c r="AS86" s="19">
        <v>371</v>
      </c>
      <c r="AT86" s="19">
        <v>58</v>
      </c>
      <c r="AU86" s="19">
        <v>139</v>
      </c>
      <c r="AV86" s="19">
        <v>170</v>
      </c>
      <c r="AW86" s="19">
        <v>119</v>
      </c>
    </row>
    <row r="87" spans="2:49" x14ac:dyDescent="0.35">
      <c r="B87" s="15" t="s">
        <v>65</v>
      </c>
      <c r="C87" s="19">
        <v>2008</v>
      </c>
      <c r="D87" s="19">
        <v>989</v>
      </c>
      <c r="E87" s="19">
        <v>1013</v>
      </c>
      <c r="G87" s="19">
        <v>278</v>
      </c>
      <c r="H87" s="19">
        <v>343</v>
      </c>
      <c r="I87" s="19">
        <v>341</v>
      </c>
      <c r="J87" s="19">
        <v>342</v>
      </c>
      <c r="K87" s="19">
        <v>282</v>
      </c>
      <c r="L87" s="19">
        <v>422</v>
      </c>
      <c r="N87" s="19">
        <v>180</v>
      </c>
      <c r="O87" s="19">
        <v>60</v>
      </c>
      <c r="P87" s="19">
        <v>100</v>
      </c>
      <c r="Q87" s="19">
        <v>80</v>
      </c>
      <c r="R87" s="19">
        <v>221</v>
      </c>
      <c r="S87" s="19">
        <v>160</v>
      </c>
      <c r="T87" s="19">
        <v>140</v>
      </c>
      <c r="U87" s="19">
        <v>181</v>
      </c>
      <c r="V87" s="19">
        <v>281</v>
      </c>
      <c r="W87" s="19">
        <v>261</v>
      </c>
      <c r="X87" s="19">
        <v>160</v>
      </c>
      <c r="Y87" s="19">
        <v>180</v>
      </c>
      <c r="AA87" s="19">
        <v>541</v>
      </c>
      <c r="AB87" s="19">
        <v>521</v>
      </c>
      <c r="AC87" s="19">
        <v>441</v>
      </c>
      <c r="AD87" s="19">
        <v>501</v>
      </c>
      <c r="AF87" s="19">
        <v>351</v>
      </c>
      <c r="AG87" s="19">
        <v>618</v>
      </c>
      <c r="AH87" s="19">
        <v>137</v>
      </c>
      <c r="AI87" s="19">
        <v>157</v>
      </c>
      <c r="AJ87" s="19">
        <v>257</v>
      </c>
      <c r="AK87" s="19">
        <v>60</v>
      </c>
      <c r="AL87" s="19">
        <v>58</v>
      </c>
      <c r="AM87" s="19">
        <v>369</v>
      </c>
      <c r="AO87" s="19">
        <v>310</v>
      </c>
      <c r="AP87" s="19">
        <v>486</v>
      </c>
      <c r="AQ87" s="19">
        <v>142</v>
      </c>
      <c r="AR87" s="19">
        <v>210</v>
      </c>
      <c r="AS87" s="19">
        <v>376</v>
      </c>
      <c r="AT87" s="19">
        <v>58</v>
      </c>
      <c r="AU87" s="19">
        <v>137</v>
      </c>
      <c r="AV87" s="19">
        <v>171</v>
      </c>
      <c r="AW87" s="19">
        <v>118</v>
      </c>
    </row>
    <row r="88" spans="2:49" x14ac:dyDescent="0.35">
      <c r="B88" s="20" t="s">
        <v>79</v>
      </c>
      <c r="C88" s="21">
        <v>9.1969558053233993E-2</v>
      </c>
      <c r="D88" s="21">
        <v>0.1004819443950085</v>
      </c>
      <c r="E88" s="21">
        <v>8.2778631916160389E-2</v>
      </c>
      <c r="G88" s="21">
        <v>4.9343575575212628E-2</v>
      </c>
      <c r="H88" s="21">
        <v>5.0884750299837092E-2</v>
      </c>
      <c r="I88" s="21">
        <v>9.0806837535599691E-2</v>
      </c>
      <c r="J88" s="21">
        <v>0.1172517062825283</v>
      </c>
      <c r="K88" s="21">
        <v>0.12675147431889569</v>
      </c>
      <c r="L88" s="21">
        <v>0.1106598339736478</v>
      </c>
      <c r="N88" s="21">
        <v>8.49732193276765E-2</v>
      </c>
      <c r="O88" s="21">
        <v>0.17003748467275939</v>
      </c>
      <c r="P88" s="21">
        <v>0.1003018268128167</v>
      </c>
      <c r="Q88" s="21">
        <v>0.11611928880294919</v>
      </c>
      <c r="R88" s="21">
        <v>7.5575113659051715E-2</v>
      </c>
      <c r="S88" s="21">
        <v>9.9147490862904322E-2</v>
      </c>
      <c r="T88" s="21">
        <v>8.6386592141916838E-2</v>
      </c>
      <c r="U88" s="21">
        <v>8.5683854371744958E-2</v>
      </c>
      <c r="V88" s="21">
        <v>8.3388541610506087E-2</v>
      </c>
      <c r="W88" s="21">
        <v>8.4392061231888346E-2</v>
      </c>
      <c r="X88" s="21">
        <v>0.1053889939967569</v>
      </c>
      <c r="Y88" s="21">
        <v>9.4447095398788178E-2</v>
      </c>
      <c r="AA88" s="21">
        <v>7.1375126345909715E-2</v>
      </c>
      <c r="AB88" s="21">
        <v>7.6588529298553837E-2</v>
      </c>
      <c r="AC88" s="21">
        <v>0.112536277901058</v>
      </c>
      <c r="AD88" s="21">
        <v>0.11095800289030421</v>
      </c>
      <c r="AF88" s="21">
        <v>8.9242330869168177E-2</v>
      </c>
      <c r="AG88" s="21">
        <v>2.597175416972216E-2</v>
      </c>
      <c r="AH88" s="21">
        <v>4.2421988044737978E-2</v>
      </c>
      <c r="AI88" s="21">
        <v>5.5046326333068961E-2</v>
      </c>
      <c r="AJ88" s="21">
        <v>0.284570826541029</v>
      </c>
      <c r="AK88" s="21">
        <v>8.3056049767144882E-2</v>
      </c>
      <c r="AL88" s="21">
        <v>8.6912642049828903E-2</v>
      </c>
      <c r="AM88" s="21">
        <v>0.1074304406235408</v>
      </c>
      <c r="AO88" s="21">
        <v>6.7765770097649669E-2</v>
      </c>
      <c r="AP88" s="21">
        <v>1.7968490628570009E-2</v>
      </c>
      <c r="AQ88" s="21">
        <v>4.829494769761139E-2</v>
      </c>
      <c r="AR88" s="21">
        <v>4.2134214411139778E-2</v>
      </c>
      <c r="AS88" s="21">
        <v>0.23060133131009691</v>
      </c>
      <c r="AT88" s="21">
        <v>5.2953314000552663E-2</v>
      </c>
      <c r="AU88" s="21">
        <v>0.10286717043373381</v>
      </c>
      <c r="AV88" s="21">
        <v>6.7868603824564527E-2</v>
      </c>
      <c r="AW88" s="21">
        <v>0.20011436464726251</v>
      </c>
    </row>
    <row r="89" spans="2:49" x14ac:dyDescent="0.35">
      <c r="B89" s="20" t="s">
        <v>80</v>
      </c>
      <c r="C89" s="21">
        <v>0.14175192008312409</v>
      </c>
      <c r="D89" s="21">
        <v>0.15526402127402891</v>
      </c>
      <c r="E89" s="21">
        <v>0.12791558552927171</v>
      </c>
      <c r="G89" s="21">
        <v>0.19842908529815209</v>
      </c>
      <c r="H89" s="21">
        <v>0.12999298403849471</v>
      </c>
      <c r="I89" s="21">
        <v>0.13154030207753301</v>
      </c>
      <c r="J89" s="21">
        <v>0.13033007138999261</v>
      </c>
      <c r="K89" s="21">
        <v>0.1530322557005511</v>
      </c>
      <c r="L89" s="21">
        <v>0.12397824967121709</v>
      </c>
      <c r="N89" s="21">
        <v>0.1118301605968284</v>
      </c>
      <c r="O89" s="21">
        <v>9.2979893848769007E-2</v>
      </c>
      <c r="P89" s="21">
        <v>0.17726742795106329</v>
      </c>
      <c r="Q89" s="21">
        <v>9.7473079014871511E-2</v>
      </c>
      <c r="R89" s="21">
        <v>0.1365919060854609</v>
      </c>
      <c r="S89" s="21">
        <v>0.14794165477405791</v>
      </c>
      <c r="T89" s="21">
        <v>0.1522758993688117</v>
      </c>
      <c r="U89" s="21">
        <v>0.13625662867428201</v>
      </c>
      <c r="V89" s="21">
        <v>0.15077822103003369</v>
      </c>
      <c r="W89" s="21">
        <v>0.15335288366684879</v>
      </c>
      <c r="X89" s="21">
        <v>0.15413545828981079</v>
      </c>
      <c r="Y89" s="21">
        <v>0.14413372528409571</v>
      </c>
      <c r="AA89" s="21">
        <v>0.1135153346045694</v>
      </c>
      <c r="AB89" s="21">
        <v>0.118756249456632</v>
      </c>
      <c r="AC89" s="21">
        <v>0.1949438040024648</v>
      </c>
      <c r="AD89" s="21">
        <v>0.1503417897354162</v>
      </c>
      <c r="AF89" s="21">
        <v>0.1562919117224067</v>
      </c>
      <c r="AG89" s="21">
        <v>8.0520209327200026E-2</v>
      </c>
      <c r="AH89" s="21">
        <v>0.1243517482557271</v>
      </c>
      <c r="AI89" s="21">
        <v>0.16070849306329801</v>
      </c>
      <c r="AJ89" s="21">
        <v>0.2484600553925905</v>
      </c>
      <c r="AK89" s="21">
        <v>0.10028031496356481</v>
      </c>
      <c r="AL89" s="21">
        <v>0.1557046774920853</v>
      </c>
      <c r="AM89" s="21">
        <v>0.15921406173767469</v>
      </c>
      <c r="AO89" s="21">
        <v>0.15691844668879751</v>
      </c>
      <c r="AP89" s="21">
        <v>5.0181624941811519E-2</v>
      </c>
      <c r="AQ89" s="21">
        <v>9.6283473949072079E-2</v>
      </c>
      <c r="AR89" s="21">
        <v>0.18829835290491309</v>
      </c>
      <c r="AS89" s="21">
        <v>0.2445714615753363</v>
      </c>
      <c r="AT89" s="21">
        <v>8.509241264012854E-2</v>
      </c>
      <c r="AU89" s="21">
        <v>0.1492787567842489</v>
      </c>
      <c r="AV89" s="21">
        <v>0.12847615431724371</v>
      </c>
      <c r="AW89" s="21">
        <v>0.16078057651849259</v>
      </c>
    </row>
    <row r="90" spans="2:49" x14ac:dyDescent="0.35">
      <c r="B90" s="20" t="s">
        <v>81</v>
      </c>
      <c r="C90" s="21">
        <v>0.25009295919576102</v>
      </c>
      <c r="D90" s="21">
        <v>0.2210044929616132</v>
      </c>
      <c r="E90" s="21">
        <v>0.27924560005814919</v>
      </c>
      <c r="G90" s="21">
        <v>0.2411986572058803</v>
      </c>
      <c r="H90" s="21">
        <v>0.2242449553683476</v>
      </c>
      <c r="I90" s="21">
        <v>0.26805349860556449</v>
      </c>
      <c r="J90" s="21">
        <v>0.25599799081289221</v>
      </c>
      <c r="K90" s="21">
        <v>0.26352808367372832</v>
      </c>
      <c r="L90" s="21">
        <v>0.24871765898122561</v>
      </c>
      <c r="N90" s="21">
        <v>0.2744068799879702</v>
      </c>
      <c r="O90" s="21">
        <v>0.17645999608602581</v>
      </c>
      <c r="P90" s="21">
        <v>0.32177585933257652</v>
      </c>
      <c r="Q90" s="21">
        <v>0.26772987563679468</v>
      </c>
      <c r="R90" s="21">
        <v>0.18862950945685439</v>
      </c>
      <c r="S90" s="21">
        <v>0.228915199392449</v>
      </c>
      <c r="T90" s="21">
        <v>0.23483851891657831</v>
      </c>
      <c r="U90" s="21">
        <v>0.22107793614390231</v>
      </c>
      <c r="V90" s="21">
        <v>0.24887914281962639</v>
      </c>
      <c r="W90" s="21">
        <v>0.28301347159675622</v>
      </c>
      <c r="X90" s="21">
        <v>0.28978306371319029</v>
      </c>
      <c r="Y90" s="21">
        <v>0.25687093988278731</v>
      </c>
      <c r="AA90" s="21">
        <v>0.2135712567984645</v>
      </c>
      <c r="AB90" s="21">
        <v>0.28413389423038121</v>
      </c>
      <c r="AC90" s="21">
        <v>0.1994751818286154</v>
      </c>
      <c r="AD90" s="21">
        <v>0.29684792859795911</v>
      </c>
      <c r="AF90" s="21">
        <v>0.27954319703977248</v>
      </c>
      <c r="AG90" s="21">
        <v>0.1875896324068044</v>
      </c>
      <c r="AH90" s="21">
        <v>0.24322555788854161</v>
      </c>
      <c r="AI90" s="21">
        <v>0.24763206262509491</v>
      </c>
      <c r="AJ90" s="21">
        <v>0.20185837189075551</v>
      </c>
      <c r="AK90" s="21">
        <v>0.26983677257397398</v>
      </c>
      <c r="AL90" s="21">
        <v>0.47587467121514859</v>
      </c>
      <c r="AM90" s="21">
        <v>0.32540047995545862</v>
      </c>
      <c r="AO90" s="21">
        <v>0.27551254820402271</v>
      </c>
      <c r="AP90" s="21">
        <v>0.1528832707358358</v>
      </c>
      <c r="AQ90" s="21">
        <v>0.26138387637837701</v>
      </c>
      <c r="AR90" s="21">
        <v>0.2400339770229066</v>
      </c>
      <c r="AS90" s="21">
        <v>0.2176170528993388</v>
      </c>
      <c r="AT90" s="21">
        <v>0.24883387857636061</v>
      </c>
      <c r="AU90" s="21">
        <v>0.39755899644994841</v>
      </c>
      <c r="AV90" s="21">
        <v>0.46070157135500428</v>
      </c>
      <c r="AW90" s="21">
        <v>0.21615825404071989</v>
      </c>
    </row>
    <row r="91" spans="2:49" x14ac:dyDescent="0.35">
      <c r="B91" s="20" t="s">
        <v>82</v>
      </c>
      <c r="C91" s="21">
        <v>0.38317173213310313</v>
      </c>
      <c r="D91" s="21">
        <v>0.38882765562042809</v>
      </c>
      <c r="E91" s="21">
        <v>0.37922303855042011</v>
      </c>
      <c r="G91" s="21">
        <v>0.43039303853912969</v>
      </c>
      <c r="H91" s="21">
        <v>0.41090963251386747</v>
      </c>
      <c r="I91" s="21">
        <v>0.36538532202332841</v>
      </c>
      <c r="J91" s="21">
        <v>0.38330816595844908</v>
      </c>
      <c r="K91" s="21">
        <v>0.34979815690368538</v>
      </c>
      <c r="L91" s="21">
        <v>0.36605511173716682</v>
      </c>
      <c r="N91" s="21">
        <v>0.40596357082331602</v>
      </c>
      <c r="O91" s="21">
        <v>0.41933747744789029</v>
      </c>
      <c r="P91" s="21">
        <v>0.32929896673127518</v>
      </c>
      <c r="Q91" s="21">
        <v>0.33549826863688942</v>
      </c>
      <c r="R91" s="21">
        <v>0.42148046460808669</v>
      </c>
      <c r="S91" s="21">
        <v>0.37319578234467338</v>
      </c>
      <c r="T91" s="21">
        <v>0.38005581845229019</v>
      </c>
      <c r="U91" s="21">
        <v>0.42475177653268792</v>
      </c>
      <c r="V91" s="21">
        <v>0.37216558305712621</v>
      </c>
      <c r="W91" s="21">
        <v>0.36037844616812942</v>
      </c>
      <c r="X91" s="21">
        <v>0.34151702093567421</v>
      </c>
      <c r="Y91" s="21">
        <v>0.40914544457418622</v>
      </c>
      <c r="AA91" s="21">
        <v>0.43443039917445347</v>
      </c>
      <c r="AB91" s="21">
        <v>0.39215878394441089</v>
      </c>
      <c r="AC91" s="21">
        <v>0.36335306223613317</v>
      </c>
      <c r="AD91" s="21">
        <v>0.33783893182088881</v>
      </c>
      <c r="AF91" s="21">
        <v>0.3640528894097334</v>
      </c>
      <c r="AG91" s="21">
        <v>0.47964951695637648</v>
      </c>
      <c r="AH91" s="21">
        <v>0.47216480571238728</v>
      </c>
      <c r="AI91" s="21">
        <v>0.46209107809731093</v>
      </c>
      <c r="AJ91" s="21">
        <v>0.19012110091149309</v>
      </c>
      <c r="AK91" s="21">
        <v>0.43755312921741069</v>
      </c>
      <c r="AL91" s="21">
        <v>0.19548979709481429</v>
      </c>
      <c r="AM91" s="21">
        <v>0.3278958299812631</v>
      </c>
      <c r="AO91" s="21">
        <v>0.38292003937569707</v>
      </c>
      <c r="AP91" s="21">
        <v>0.52729289905809962</v>
      </c>
      <c r="AQ91" s="21">
        <v>0.48094923647642779</v>
      </c>
      <c r="AR91" s="21">
        <v>0.43436876835201671</v>
      </c>
      <c r="AS91" s="21">
        <v>0.23814597480372199</v>
      </c>
      <c r="AT91" s="21">
        <v>0.46442985814558457</v>
      </c>
      <c r="AU91" s="21">
        <v>0.28491772684146582</v>
      </c>
      <c r="AV91" s="21">
        <v>0.24178990162137939</v>
      </c>
      <c r="AW91" s="21">
        <v>0.32353275454585678</v>
      </c>
    </row>
    <row r="92" spans="2:49" x14ac:dyDescent="0.35">
      <c r="B92" s="20" t="s">
        <v>83</v>
      </c>
      <c r="C92" s="21">
        <v>0.13301383053477769</v>
      </c>
      <c r="D92" s="21">
        <v>0.13442188574892119</v>
      </c>
      <c r="E92" s="21">
        <v>0.13083714394599849</v>
      </c>
      <c r="G92" s="21">
        <v>8.0635643381625308E-2</v>
      </c>
      <c r="H92" s="21">
        <v>0.1839676777794533</v>
      </c>
      <c r="I92" s="21">
        <v>0.14421403975797431</v>
      </c>
      <c r="J92" s="21">
        <v>0.11311206555613811</v>
      </c>
      <c r="K92" s="21">
        <v>0.10689002940313951</v>
      </c>
      <c r="L92" s="21">
        <v>0.1505891456367428</v>
      </c>
      <c r="N92" s="21">
        <v>0.12282616926420881</v>
      </c>
      <c r="O92" s="21">
        <v>0.14118514794455539</v>
      </c>
      <c r="P92" s="21">
        <v>7.1355919172268009E-2</v>
      </c>
      <c r="Q92" s="21">
        <v>0.1831794879084952</v>
      </c>
      <c r="R92" s="21">
        <v>0.17772300619054629</v>
      </c>
      <c r="S92" s="21">
        <v>0.15079987262591549</v>
      </c>
      <c r="T92" s="21">
        <v>0.146443171120403</v>
      </c>
      <c r="U92" s="21">
        <v>0.13222980427738279</v>
      </c>
      <c r="V92" s="21">
        <v>0.14478851148270749</v>
      </c>
      <c r="W92" s="21">
        <v>0.1188631373363771</v>
      </c>
      <c r="X92" s="21">
        <v>0.1091754630645678</v>
      </c>
      <c r="Y92" s="21">
        <v>9.5402794860142873E-2</v>
      </c>
      <c r="AA92" s="21">
        <v>0.16710788307660279</v>
      </c>
      <c r="AB92" s="21">
        <v>0.12836254307002201</v>
      </c>
      <c r="AC92" s="21">
        <v>0.12969167403172871</v>
      </c>
      <c r="AD92" s="21">
        <v>0.1040133469554318</v>
      </c>
      <c r="AF92" s="21">
        <v>0.1108696709589192</v>
      </c>
      <c r="AG92" s="21">
        <v>0.22626888713989701</v>
      </c>
      <c r="AH92" s="21">
        <v>0.1178359000986061</v>
      </c>
      <c r="AI92" s="21">
        <v>7.4522039881227048E-2</v>
      </c>
      <c r="AJ92" s="21">
        <v>7.4989645264131863E-2</v>
      </c>
      <c r="AK92" s="21">
        <v>0.10927373347790539</v>
      </c>
      <c r="AL92" s="21">
        <v>8.6018212148122775E-2</v>
      </c>
      <c r="AM92" s="21">
        <v>8.0059187702062759E-2</v>
      </c>
      <c r="AO92" s="21">
        <v>0.1168831956338329</v>
      </c>
      <c r="AP92" s="21">
        <v>0.25167371463568311</v>
      </c>
      <c r="AQ92" s="21">
        <v>0.1130884654985118</v>
      </c>
      <c r="AR92" s="21">
        <v>9.5164687309023915E-2</v>
      </c>
      <c r="AS92" s="21">
        <v>6.9064179411505985E-2</v>
      </c>
      <c r="AT92" s="21">
        <v>0.1486905366373735</v>
      </c>
      <c r="AU92" s="21">
        <v>6.5377349490603254E-2</v>
      </c>
      <c r="AV92" s="21">
        <v>0.1011637688818082</v>
      </c>
      <c r="AW92" s="21">
        <v>9.9414050247668084E-2</v>
      </c>
    </row>
    <row r="94" spans="2:49" ht="58" x14ac:dyDescent="0.35">
      <c r="B94" s="17" t="s">
        <v>85</v>
      </c>
    </row>
    <row r="95" spans="2:49" x14ac:dyDescent="0.35">
      <c r="B95" s="18" t="s">
        <v>16</v>
      </c>
    </row>
    <row r="96" spans="2:49" x14ac:dyDescent="0.35">
      <c r="B96" s="13" t="s">
        <v>64</v>
      </c>
      <c r="C96" s="19">
        <v>2004</v>
      </c>
      <c r="D96" s="19">
        <v>990</v>
      </c>
      <c r="E96" s="19">
        <v>1006</v>
      </c>
      <c r="G96" s="19">
        <v>288</v>
      </c>
      <c r="H96" s="19">
        <v>347</v>
      </c>
      <c r="I96" s="19">
        <v>356</v>
      </c>
      <c r="J96" s="19">
        <v>353</v>
      </c>
      <c r="K96" s="19">
        <v>282</v>
      </c>
      <c r="L96" s="19">
        <v>378</v>
      </c>
      <c r="N96" s="19">
        <v>178</v>
      </c>
      <c r="O96" s="19">
        <v>63</v>
      </c>
      <c r="P96" s="19">
        <v>103</v>
      </c>
      <c r="Q96" s="19">
        <v>81</v>
      </c>
      <c r="R96" s="19">
        <v>230</v>
      </c>
      <c r="S96" s="19">
        <v>163</v>
      </c>
      <c r="T96" s="19">
        <v>146</v>
      </c>
      <c r="U96" s="19">
        <v>185</v>
      </c>
      <c r="V96" s="19">
        <v>282</v>
      </c>
      <c r="W96" s="19">
        <v>253</v>
      </c>
      <c r="X96" s="19">
        <v>162</v>
      </c>
      <c r="Y96" s="19">
        <v>158</v>
      </c>
      <c r="AA96" s="19">
        <v>559</v>
      </c>
      <c r="AB96" s="19">
        <v>520</v>
      </c>
      <c r="AC96" s="19">
        <v>420</v>
      </c>
      <c r="AD96" s="19">
        <v>497</v>
      </c>
      <c r="AF96" s="19">
        <v>340</v>
      </c>
      <c r="AG96" s="19">
        <v>626</v>
      </c>
      <c r="AH96" s="19">
        <v>133</v>
      </c>
      <c r="AI96" s="19">
        <v>158</v>
      </c>
      <c r="AJ96" s="19">
        <v>253</v>
      </c>
      <c r="AK96" s="19">
        <v>60</v>
      </c>
      <c r="AL96" s="19">
        <v>59</v>
      </c>
      <c r="AM96" s="19">
        <v>375</v>
      </c>
      <c r="AO96" s="19">
        <v>302</v>
      </c>
      <c r="AP96" s="19">
        <v>493</v>
      </c>
      <c r="AQ96" s="19">
        <v>139</v>
      </c>
      <c r="AR96" s="19">
        <v>213</v>
      </c>
      <c r="AS96" s="19">
        <v>371</v>
      </c>
      <c r="AT96" s="19">
        <v>58</v>
      </c>
      <c r="AU96" s="19">
        <v>139</v>
      </c>
      <c r="AV96" s="19">
        <v>170</v>
      </c>
      <c r="AW96" s="19">
        <v>119</v>
      </c>
    </row>
    <row r="97" spans="2:49" x14ac:dyDescent="0.35">
      <c r="B97" s="15" t="s">
        <v>65</v>
      </c>
      <c r="C97" s="19">
        <v>2008</v>
      </c>
      <c r="D97" s="19">
        <v>989</v>
      </c>
      <c r="E97" s="19">
        <v>1013</v>
      </c>
      <c r="G97" s="19">
        <v>278</v>
      </c>
      <c r="H97" s="19">
        <v>343</v>
      </c>
      <c r="I97" s="19">
        <v>341</v>
      </c>
      <c r="J97" s="19">
        <v>342</v>
      </c>
      <c r="K97" s="19">
        <v>282</v>
      </c>
      <c r="L97" s="19">
        <v>422</v>
      </c>
      <c r="N97" s="19">
        <v>180</v>
      </c>
      <c r="O97" s="19">
        <v>60</v>
      </c>
      <c r="P97" s="19">
        <v>100</v>
      </c>
      <c r="Q97" s="19">
        <v>80</v>
      </c>
      <c r="R97" s="19">
        <v>221</v>
      </c>
      <c r="S97" s="19">
        <v>160</v>
      </c>
      <c r="T97" s="19">
        <v>140</v>
      </c>
      <c r="U97" s="19">
        <v>181</v>
      </c>
      <c r="V97" s="19">
        <v>281</v>
      </c>
      <c r="W97" s="19">
        <v>261</v>
      </c>
      <c r="X97" s="19">
        <v>160</v>
      </c>
      <c r="Y97" s="19">
        <v>180</v>
      </c>
      <c r="AA97" s="19">
        <v>541</v>
      </c>
      <c r="AB97" s="19">
        <v>521</v>
      </c>
      <c r="AC97" s="19">
        <v>441</v>
      </c>
      <c r="AD97" s="19">
        <v>501</v>
      </c>
      <c r="AF97" s="19">
        <v>351</v>
      </c>
      <c r="AG97" s="19">
        <v>618</v>
      </c>
      <c r="AH97" s="19">
        <v>137</v>
      </c>
      <c r="AI97" s="19">
        <v>157</v>
      </c>
      <c r="AJ97" s="19">
        <v>257</v>
      </c>
      <c r="AK97" s="19">
        <v>60</v>
      </c>
      <c r="AL97" s="19">
        <v>58</v>
      </c>
      <c r="AM97" s="19">
        <v>369</v>
      </c>
      <c r="AO97" s="19">
        <v>310</v>
      </c>
      <c r="AP97" s="19">
        <v>486</v>
      </c>
      <c r="AQ97" s="19">
        <v>142</v>
      </c>
      <c r="AR97" s="19">
        <v>210</v>
      </c>
      <c r="AS97" s="19">
        <v>376</v>
      </c>
      <c r="AT97" s="19">
        <v>58</v>
      </c>
      <c r="AU97" s="19">
        <v>137</v>
      </c>
      <c r="AV97" s="19">
        <v>171</v>
      </c>
      <c r="AW97" s="19">
        <v>118</v>
      </c>
    </row>
    <row r="98" spans="2:49" x14ac:dyDescent="0.35">
      <c r="B98" s="20" t="s">
        <v>79</v>
      </c>
      <c r="C98" s="21">
        <v>7.8889279100297985E-2</v>
      </c>
      <c r="D98" s="21">
        <v>9.4645488149610199E-2</v>
      </c>
      <c r="E98" s="21">
        <v>6.2568680401502499E-2</v>
      </c>
      <c r="G98" s="21">
        <v>6.8473629026233718E-2</v>
      </c>
      <c r="H98" s="21">
        <v>4.8207561771007282E-2</v>
      </c>
      <c r="I98" s="21">
        <v>7.1521924562172226E-2</v>
      </c>
      <c r="J98" s="21">
        <v>8.7150057784327481E-2</v>
      </c>
      <c r="K98" s="21">
        <v>9.8595170375176552E-2</v>
      </c>
      <c r="L98" s="21">
        <v>9.6781902498391872E-2</v>
      </c>
      <c r="N98" s="21">
        <v>8.5784850235346502E-2</v>
      </c>
      <c r="O98" s="21">
        <v>0.13738880482415819</v>
      </c>
      <c r="P98" s="21">
        <v>8.0709937656354022E-2</v>
      </c>
      <c r="Q98" s="21">
        <v>0.12706857031557781</v>
      </c>
      <c r="R98" s="21">
        <v>5.3253341848599908E-2</v>
      </c>
      <c r="S98" s="21">
        <v>0.1016647373560846</v>
      </c>
      <c r="T98" s="21">
        <v>5.3094436566971423E-2</v>
      </c>
      <c r="U98" s="21">
        <v>7.3777827422671471E-2</v>
      </c>
      <c r="V98" s="21">
        <v>6.3571144475003588E-2</v>
      </c>
      <c r="W98" s="21">
        <v>7.843564613264202E-2</v>
      </c>
      <c r="X98" s="21">
        <v>8.7765709210326129E-2</v>
      </c>
      <c r="Y98" s="21">
        <v>8.3183236871786054E-2</v>
      </c>
      <c r="AA98" s="21">
        <v>6.4679231651721958E-2</v>
      </c>
      <c r="AB98" s="21">
        <v>5.1395265316689788E-2</v>
      </c>
      <c r="AC98" s="21">
        <v>0.1118829681460464</v>
      </c>
      <c r="AD98" s="21">
        <v>9.3522400599060349E-2</v>
      </c>
      <c r="AF98" s="21">
        <v>8.1460743804996127E-2</v>
      </c>
      <c r="AG98" s="21">
        <v>2.2444038977235421E-2</v>
      </c>
      <c r="AH98" s="21">
        <v>3.5274156701623392E-2</v>
      </c>
      <c r="AI98" s="21">
        <v>4.2589996350466251E-2</v>
      </c>
      <c r="AJ98" s="21">
        <v>0.21910490675529001</v>
      </c>
      <c r="AK98" s="21">
        <v>0.1198397462508871</v>
      </c>
      <c r="AL98" s="21">
        <v>7.4931186270816727E-2</v>
      </c>
      <c r="AM98" s="21">
        <v>9.8947868912177189E-2</v>
      </c>
      <c r="AO98" s="21">
        <v>6.9010586995802314E-2</v>
      </c>
      <c r="AP98" s="21">
        <v>1.777716181588657E-2</v>
      </c>
      <c r="AQ98" s="21">
        <v>3.3683196235297988E-2</v>
      </c>
      <c r="AR98" s="21">
        <v>4.1701146652521393E-2</v>
      </c>
      <c r="AS98" s="21">
        <v>0.184727209667989</v>
      </c>
      <c r="AT98" s="21">
        <v>9.1338984072857982E-2</v>
      </c>
      <c r="AU98" s="21">
        <v>8.8668109376561041E-2</v>
      </c>
      <c r="AV98" s="21">
        <v>5.5964639882916833E-2</v>
      </c>
      <c r="AW98" s="21">
        <v>0.15474830532012149</v>
      </c>
    </row>
    <row r="99" spans="2:49" x14ac:dyDescent="0.35">
      <c r="B99" s="20" t="s">
        <v>80</v>
      </c>
      <c r="C99" s="21">
        <v>0.1274198763747898</v>
      </c>
      <c r="D99" s="21">
        <v>0.1182820208004885</v>
      </c>
      <c r="E99" s="21">
        <v>0.13709510806223779</v>
      </c>
      <c r="G99" s="21">
        <v>0.17117010992432341</v>
      </c>
      <c r="H99" s="21">
        <v>0.1337175156220278</v>
      </c>
      <c r="I99" s="21">
        <v>0.142336128264058</v>
      </c>
      <c r="J99" s="21">
        <v>0.12910360655485201</v>
      </c>
      <c r="K99" s="21">
        <v>0.1099092733967985</v>
      </c>
      <c r="L99" s="21">
        <v>9.1796905993515629E-2</v>
      </c>
      <c r="N99" s="21">
        <v>0.1238891498842732</v>
      </c>
      <c r="O99" s="21">
        <v>0.1101008133164417</v>
      </c>
      <c r="P99" s="21">
        <v>0.15573788913225789</v>
      </c>
      <c r="Q99" s="21">
        <v>0.12099077233560181</v>
      </c>
      <c r="R99" s="21">
        <v>0.14281501939384189</v>
      </c>
      <c r="S99" s="21">
        <v>0.1360821941217138</v>
      </c>
      <c r="T99" s="21">
        <v>8.1988899140532645E-2</v>
      </c>
      <c r="U99" s="21">
        <v>0.12651281050545121</v>
      </c>
      <c r="V99" s="21">
        <v>0.17934957333393961</v>
      </c>
      <c r="W99" s="21">
        <v>9.9187537601253858E-2</v>
      </c>
      <c r="X99" s="21">
        <v>0.12842408574743711</v>
      </c>
      <c r="Y99" s="21">
        <v>9.2470297388233119E-2</v>
      </c>
      <c r="AA99" s="21">
        <v>8.5219497604946584E-2</v>
      </c>
      <c r="AB99" s="21">
        <v>0.12533404119950289</v>
      </c>
      <c r="AC99" s="21">
        <v>0.15361289026409561</v>
      </c>
      <c r="AD99" s="21">
        <v>0.1530075316720296</v>
      </c>
      <c r="AF99" s="21">
        <v>0.1325102885467751</v>
      </c>
      <c r="AG99" s="21">
        <v>9.0073205235418133E-2</v>
      </c>
      <c r="AH99" s="21">
        <v>0.1176212488867352</v>
      </c>
      <c r="AI99" s="21">
        <v>0.11018298906006189</v>
      </c>
      <c r="AJ99" s="21">
        <v>0.20376914913517641</v>
      </c>
      <c r="AK99" s="21">
        <v>5.0341386778053332E-2</v>
      </c>
      <c r="AL99" s="21">
        <v>0.17170922497838989</v>
      </c>
      <c r="AM99" s="21">
        <v>0.14866453752234429</v>
      </c>
      <c r="AO99" s="21">
        <v>0.14046470058857291</v>
      </c>
      <c r="AP99" s="21">
        <v>7.7800197911937596E-2</v>
      </c>
      <c r="AQ99" s="21">
        <v>8.2028281287906693E-2</v>
      </c>
      <c r="AR99" s="21">
        <v>0.12810122635651841</v>
      </c>
      <c r="AS99" s="21">
        <v>0.17660458568484119</v>
      </c>
      <c r="AT99" s="21">
        <v>8.4355224811387339E-2</v>
      </c>
      <c r="AU99" s="21">
        <v>0.13534698927789909</v>
      </c>
      <c r="AV99" s="21">
        <v>0.14736524422547581</v>
      </c>
      <c r="AW99" s="21">
        <v>0.17677971711365559</v>
      </c>
    </row>
    <row r="100" spans="2:49" x14ac:dyDescent="0.35">
      <c r="B100" s="20" t="s">
        <v>81</v>
      </c>
      <c r="C100" s="21">
        <v>0.22804884657729119</v>
      </c>
      <c r="D100" s="21">
        <v>0.21673666290668489</v>
      </c>
      <c r="E100" s="21">
        <v>0.23825584715335929</v>
      </c>
      <c r="G100" s="21">
        <v>0.18736872507147631</v>
      </c>
      <c r="H100" s="21">
        <v>0.20521100069446899</v>
      </c>
      <c r="I100" s="21">
        <v>0.24408151627802699</v>
      </c>
      <c r="J100" s="21">
        <v>0.25204099507138661</v>
      </c>
      <c r="K100" s="21">
        <v>0.2545720779882899</v>
      </c>
      <c r="L100" s="21">
        <v>0.22331387314310541</v>
      </c>
      <c r="N100" s="21">
        <v>0.1985528387362806</v>
      </c>
      <c r="O100" s="21">
        <v>0.21195392293343621</v>
      </c>
      <c r="P100" s="21">
        <v>0.31282111066813367</v>
      </c>
      <c r="Q100" s="21">
        <v>0.20468827544627541</v>
      </c>
      <c r="R100" s="21">
        <v>0.14865517528585881</v>
      </c>
      <c r="S100" s="21">
        <v>0.24586191580089889</v>
      </c>
      <c r="T100" s="21">
        <v>0.27956034183927819</v>
      </c>
      <c r="U100" s="21">
        <v>0.15529722628985659</v>
      </c>
      <c r="V100" s="21">
        <v>0.21377158272337951</v>
      </c>
      <c r="W100" s="21">
        <v>0.2671824581154818</v>
      </c>
      <c r="X100" s="21">
        <v>0.28604618133728488</v>
      </c>
      <c r="Y100" s="21">
        <v>0.25492416908733911</v>
      </c>
      <c r="AA100" s="21">
        <v>0.18656341064927109</v>
      </c>
      <c r="AB100" s="21">
        <v>0.2254220339180959</v>
      </c>
      <c r="AC100" s="21">
        <v>0.21547963244318841</v>
      </c>
      <c r="AD100" s="21">
        <v>0.2845634510246523</v>
      </c>
      <c r="AF100" s="21">
        <v>0.25634579147469261</v>
      </c>
      <c r="AG100" s="21">
        <v>0.16634817480153771</v>
      </c>
      <c r="AH100" s="21">
        <v>0.17450432464634841</v>
      </c>
      <c r="AI100" s="21">
        <v>0.20017985323332749</v>
      </c>
      <c r="AJ100" s="21">
        <v>0.23431709150659519</v>
      </c>
      <c r="AK100" s="21">
        <v>0.18958301465343869</v>
      </c>
      <c r="AL100" s="21">
        <v>0.35749390802919279</v>
      </c>
      <c r="AM100" s="21">
        <v>0.31785511911521153</v>
      </c>
      <c r="AO100" s="21">
        <v>0.27324203439814071</v>
      </c>
      <c r="AP100" s="21">
        <v>0.12065190211464021</v>
      </c>
      <c r="AQ100" s="21">
        <v>0.22056761640844441</v>
      </c>
      <c r="AR100" s="21">
        <v>0.1949058770905904</v>
      </c>
      <c r="AS100" s="21">
        <v>0.2382041193861294</v>
      </c>
      <c r="AT100" s="21">
        <v>0.1747206610208481</v>
      </c>
      <c r="AU100" s="21">
        <v>0.38957485207321868</v>
      </c>
      <c r="AV100" s="21">
        <v>0.35303966905978867</v>
      </c>
      <c r="AW100" s="21">
        <v>0.2446405662351408</v>
      </c>
    </row>
    <row r="101" spans="2:49" x14ac:dyDescent="0.35">
      <c r="B101" s="20" t="s">
        <v>82</v>
      </c>
      <c r="C101" s="21">
        <v>0.37035417547625149</v>
      </c>
      <c r="D101" s="21">
        <v>0.37048352185947542</v>
      </c>
      <c r="E101" s="21">
        <v>0.3716826144074068</v>
      </c>
      <c r="G101" s="21">
        <v>0.40149491965478062</v>
      </c>
      <c r="H101" s="21">
        <v>0.4173894931356959</v>
      </c>
      <c r="I101" s="21">
        <v>0.36478992010135852</v>
      </c>
      <c r="J101" s="21">
        <v>0.36759552078658292</v>
      </c>
      <c r="K101" s="21">
        <v>0.34920010165709559</v>
      </c>
      <c r="L101" s="21">
        <v>0.33247263095212781</v>
      </c>
      <c r="N101" s="21">
        <v>0.40467026467061862</v>
      </c>
      <c r="O101" s="21">
        <v>0.33339720800235628</v>
      </c>
      <c r="P101" s="21">
        <v>0.32182359248720921</v>
      </c>
      <c r="Q101" s="21">
        <v>0.41443283481482612</v>
      </c>
      <c r="R101" s="21">
        <v>0.39417130863588212</v>
      </c>
      <c r="S101" s="21">
        <v>0.28003740994923781</v>
      </c>
      <c r="T101" s="21">
        <v>0.40557750366022483</v>
      </c>
      <c r="U101" s="21">
        <v>0.39542030098492897</v>
      </c>
      <c r="V101" s="21">
        <v>0.38046194721831988</v>
      </c>
      <c r="W101" s="21">
        <v>0.33888074407159807</v>
      </c>
      <c r="X101" s="21">
        <v>0.35674559855059829</v>
      </c>
      <c r="Y101" s="21">
        <v>0.39611916445795697</v>
      </c>
      <c r="AA101" s="21">
        <v>0.40814836092868079</v>
      </c>
      <c r="AB101" s="21">
        <v>0.39108171793889479</v>
      </c>
      <c r="AC101" s="21">
        <v>0.34329274852997038</v>
      </c>
      <c r="AD101" s="21">
        <v>0.33274566347188322</v>
      </c>
      <c r="AF101" s="21">
        <v>0.35926065272281738</v>
      </c>
      <c r="AG101" s="21">
        <v>0.42198811616183007</v>
      </c>
      <c r="AH101" s="21">
        <v>0.45534184626489921</v>
      </c>
      <c r="AI101" s="21">
        <v>0.48380455096362851</v>
      </c>
      <c r="AJ101" s="21">
        <v>0.2342108332199456</v>
      </c>
      <c r="AK101" s="21">
        <v>0.49682521078849429</v>
      </c>
      <c r="AL101" s="21">
        <v>0.31342224240837702</v>
      </c>
      <c r="AM101" s="21">
        <v>0.29759487588486239</v>
      </c>
      <c r="AO101" s="21">
        <v>0.35894565629698633</v>
      </c>
      <c r="AP101" s="21">
        <v>0.46600120871174378</v>
      </c>
      <c r="AQ101" s="21">
        <v>0.44693684114706889</v>
      </c>
      <c r="AR101" s="21">
        <v>0.44847098041166561</v>
      </c>
      <c r="AS101" s="21">
        <v>0.26973447232764752</v>
      </c>
      <c r="AT101" s="21">
        <v>0.48295904856953248</v>
      </c>
      <c r="AU101" s="21">
        <v>0.27697317421058287</v>
      </c>
      <c r="AV101" s="21">
        <v>0.26116877301726582</v>
      </c>
      <c r="AW101" s="21">
        <v>0.3077951364380937</v>
      </c>
    </row>
    <row r="102" spans="2:49" x14ac:dyDescent="0.35">
      <c r="B102" s="20" t="s">
        <v>83</v>
      </c>
      <c r="C102" s="21">
        <v>0.19528782247136939</v>
      </c>
      <c r="D102" s="21">
        <v>0.19985230628374109</v>
      </c>
      <c r="E102" s="21">
        <v>0.19039774997549369</v>
      </c>
      <c r="G102" s="21">
        <v>0.17149261632318599</v>
      </c>
      <c r="H102" s="21">
        <v>0.1954744287768001</v>
      </c>
      <c r="I102" s="21">
        <v>0.1772705107943843</v>
      </c>
      <c r="J102" s="21">
        <v>0.16410981980285111</v>
      </c>
      <c r="K102" s="21">
        <v>0.1877233765826396</v>
      </c>
      <c r="L102" s="21">
        <v>0.2556346874128595</v>
      </c>
      <c r="N102" s="21">
        <v>0.18710289647348111</v>
      </c>
      <c r="O102" s="21">
        <v>0.20715925092360771</v>
      </c>
      <c r="P102" s="21">
        <v>0.128907470056045</v>
      </c>
      <c r="Q102" s="21">
        <v>0.1328195470877189</v>
      </c>
      <c r="R102" s="21">
        <v>0.26110515483581742</v>
      </c>
      <c r="S102" s="21">
        <v>0.2363537427720652</v>
      </c>
      <c r="T102" s="21">
        <v>0.17977881879299301</v>
      </c>
      <c r="U102" s="21">
        <v>0.2489918347970918</v>
      </c>
      <c r="V102" s="21">
        <v>0.16284575224935741</v>
      </c>
      <c r="W102" s="21">
        <v>0.21631361407902419</v>
      </c>
      <c r="X102" s="21">
        <v>0.14101842515435339</v>
      </c>
      <c r="Y102" s="21">
        <v>0.17330313219468479</v>
      </c>
      <c r="AA102" s="21">
        <v>0.2553894991653794</v>
      </c>
      <c r="AB102" s="21">
        <v>0.20676694162681661</v>
      </c>
      <c r="AC102" s="21">
        <v>0.1757317606166991</v>
      </c>
      <c r="AD102" s="21">
        <v>0.13616095323237451</v>
      </c>
      <c r="AF102" s="21">
        <v>0.17042252345071901</v>
      </c>
      <c r="AG102" s="21">
        <v>0.29914646482397861</v>
      </c>
      <c r="AH102" s="21">
        <v>0.2172584235003939</v>
      </c>
      <c r="AI102" s="21">
        <v>0.16324261039251589</v>
      </c>
      <c r="AJ102" s="21">
        <v>0.10859801938299291</v>
      </c>
      <c r="AK102" s="21">
        <v>0.14341064152912639</v>
      </c>
      <c r="AL102" s="21">
        <v>8.2443438313223469E-2</v>
      </c>
      <c r="AM102" s="21">
        <v>0.13693759856540441</v>
      </c>
      <c r="AO102" s="21">
        <v>0.15833702172049771</v>
      </c>
      <c r="AP102" s="21">
        <v>0.31776952944579179</v>
      </c>
      <c r="AQ102" s="21">
        <v>0.2167840649212821</v>
      </c>
      <c r="AR102" s="21">
        <v>0.1868207694887043</v>
      </c>
      <c r="AS102" s="21">
        <v>0.13072961293339291</v>
      </c>
      <c r="AT102" s="21">
        <v>0.16662608152537389</v>
      </c>
      <c r="AU102" s="21">
        <v>0.1094368750617384</v>
      </c>
      <c r="AV102" s="21">
        <v>0.18246167381455269</v>
      </c>
      <c r="AW102" s="21">
        <v>0.11603627489298821</v>
      </c>
    </row>
    <row r="104" spans="2:49" ht="58" x14ac:dyDescent="0.35">
      <c r="B104" s="17" t="s">
        <v>86</v>
      </c>
    </row>
    <row r="105" spans="2:49" x14ac:dyDescent="0.35">
      <c r="B105" s="18" t="s">
        <v>16</v>
      </c>
    </row>
    <row r="106" spans="2:49" x14ac:dyDescent="0.35">
      <c r="B106" s="13" t="s">
        <v>64</v>
      </c>
      <c r="C106" s="19">
        <v>2004</v>
      </c>
      <c r="D106" s="19">
        <v>990</v>
      </c>
      <c r="E106" s="19">
        <v>1006</v>
      </c>
      <c r="G106" s="19">
        <v>288</v>
      </c>
      <c r="H106" s="19">
        <v>347</v>
      </c>
      <c r="I106" s="19">
        <v>356</v>
      </c>
      <c r="J106" s="19">
        <v>353</v>
      </c>
      <c r="K106" s="19">
        <v>282</v>
      </c>
      <c r="L106" s="19">
        <v>378</v>
      </c>
      <c r="N106" s="19">
        <v>178</v>
      </c>
      <c r="O106" s="19">
        <v>63</v>
      </c>
      <c r="P106" s="19">
        <v>103</v>
      </c>
      <c r="Q106" s="19">
        <v>81</v>
      </c>
      <c r="R106" s="19">
        <v>230</v>
      </c>
      <c r="S106" s="19">
        <v>163</v>
      </c>
      <c r="T106" s="19">
        <v>146</v>
      </c>
      <c r="U106" s="19">
        <v>185</v>
      </c>
      <c r="V106" s="19">
        <v>282</v>
      </c>
      <c r="W106" s="19">
        <v>253</v>
      </c>
      <c r="X106" s="19">
        <v>162</v>
      </c>
      <c r="Y106" s="19">
        <v>158</v>
      </c>
      <c r="AA106" s="19">
        <v>559</v>
      </c>
      <c r="AB106" s="19">
        <v>520</v>
      </c>
      <c r="AC106" s="19">
        <v>420</v>
      </c>
      <c r="AD106" s="19">
        <v>497</v>
      </c>
      <c r="AF106" s="19">
        <v>340</v>
      </c>
      <c r="AG106" s="19">
        <v>626</v>
      </c>
      <c r="AH106" s="19">
        <v>133</v>
      </c>
      <c r="AI106" s="19">
        <v>158</v>
      </c>
      <c r="AJ106" s="19">
        <v>253</v>
      </c>
      <c r="AK106" s="19">
        <v>60</v>
      </c>
      <c r="AL106" s="19">
        <v>59</v>
      </c>
      <c r="AM106" s="19">
        <v>375</v>
      </c>
      <c r="AO106" s="19">
        <v>302</v>
      </c>
      <c r="AP106" s="19">
        <v>493</v>
      </c>
      <c r="AQ106" s="19">
        <v>139</v>
      </c>
      <c r="AR106" s="19">
        <v>213</v>
      </c>
      <c r="AS106" s="19">
        <v>371</v>
      </c>
      <c r="AT106" s="19">
        <v>58</v>
      </c>
      <c r="AU106" s="19">
        <v>139</v>
      </c>
      <c r="AV106" s="19">
        <v>170</v>
      </c>
      <c r="AW106" s="19">
        <v>119</v>
      </c>
    </row>
    <row r="107" spans="2:49" x14ac:dyDescent="0.35">
      <c r="B107" s="15" t="s">
        <v>65</v>
      </c>
      <c r="C107" s="19">
        <v>2008</v>
      </c>
      <c r="D107" s="19">
        <v>989</v>
      </c>
      <c r="E107" s="19">
        <v>1013</v>
      </c>
      <c r="G107" s="19">
        <v>278</v>
      </c>
      <c r="H107" s="19">
        <v>343</v>
      </c>
      <c r="I107" s="19">
        <v>341</v>
      </c>
      <c r="J107" s="19">
        <v>342</v>
      </c>
      <c r="K107" s="19">
        <v>282</v>
      </c>
      <c r="L107" s="19">
        <v>422</v>
      </c>
      <c r="N107" s="19">
        <v>180</v>
      </c>
      <c r="O107" s="19">
        <v>60</v>
      </c>
      <c r="P107" s="19">
        <v>100</v>
      </c>
      <c r="Q107" s="19">
        <v>80</v>
      </c>
      <c r="R107" s="19">
        <v>221</v>
      </c>
      <c r="S107" s="19">
        <v>160</v>
      </c>
      <c r="T107" s="19">
        <v>140</v>
      </c>
      <c r="U107" s="19">
        <v>181</v>
      </c>
      <c r="V107" s="19">
        <v>281</v>
      </c>
      <c r="W107" s="19">
        <v>261</v>
      </c>
      <c r="X107" s="19">
        <v>160</v>
      </c>
      <c r="Y107" s="19">
        <v>180</v>
      </c>
      <c r="AA107" s="19">
        <v>541</v>
      </c>
      <c r="AB107" s="19">
        <v>521</v>
      </c>
      <c r="AC107" s="19">
        <v>441</v>
      </c>
      <c r="AD107" s="19">
        <v>501</v>
      </c>
      <c r="AF107" s="19">
        <v>351</v>
      </c>
      <c r="AG107" s="19">
        <v>618</v>
      </c>
      <c r="AH107" s="19">
        <v>137</v>
      </c>
      <c r="AI107" s="19">
        <v>157</v>
      </c>
      <c r="AJ107" s="19">
        <v>257</v>
      </c>
      <c r="AK107" s="19">
        <v>60</v>
      </c>
      <c r="AL107" s="19">
        <v>58</v>
      </c>
      <c r="AM107" s="19">
        <v>369</v>
      </c>
      <c r="AO107" s="19">
        <v>310</v>
      </c>
      <c r="AP107" s="19">
        <v>486</v>
      </c>
      <c r="AQ107" s="19">
        <v>142</v>
      </c>
      <c r="AR107" s="19">
        <v>210</v>
      </c>
      <c r="AS107" s="19">
        <v>376</v>
      </c>
      <c r="AT107" s="19">
        <v>58</v>
      </c>
      <c r="AU107" s="19">
        <v>137</v>
      </c>
      <c r="AV107" s="19">
        <v>171</v>
      </c>
      <c r="AW107" s="19">
        <v>118</v>
      </c>
    </row>
    <row r="108" spans="2:49" x14ac:dyDescent="0.35">
      <c r="B108" s="20" t="s">
        <v>79</v>
      </c>
      <c r="C108" s="21">
        <v>9.0430664024377633E-2</v>
      </c>
      <c r="D108" s="21">
        <v>0.1041831906117231</v>
      </c>
      <c r="E108" s="21">
        <v>7.5367876557502753E-2</v>
      </c>
      <c r="G108" s="21">
        <v>6.5922782895767598E-2</v>
      </c>
      <c r="H108" s="21">
        <v>6.5402188597057723E-2</v>
      </c>
      <c r="I108" s="21">
        <v>7.958823922132939E-2</v>
      </c>
      <c r="J108" s="21">
        <v>0.12614373903133189</v>
      </c>
      <c r="K108" s="21">
        <v>0.1093125745023172</v>
      </c>
      <c r="L108" s="21">
        <v>9.4112938214060318E-2</v>
      </c>
      <c r="N108" s="21">
        <v>8.6640782927349835E-2</v>
      </c>
      <c r="O108" s="21">
        <v>0.1541525732750442</v>
      </c>
      <c r="P108" s="21">
        <v>0.1003018268128167</v>
      </c>
      <c r="Q108" s="21">
        <v>8.7797930273577032E-2</v>
      </c>
      <c r="R108" s="21">
        <v>7.9969814029167488E-2</v>
      </c>
      <c r="S108" s="21">
        <v>0.1065727616025315</v>
      </c>
      <c r="T108" s="21">
        <v>9.2529472856407294E-2</v>
      </c>
      <c r="U108" s="21">
        <v>8.4808292693775225E-2</v>
      </c>
      <c r="V108" s="21">
        <v>7.537620401019271E-2</v>
      </c>
      <c r="W108" s="21">
        <v>7.1313538254329387E-2</v>
      </c>
      <c r="X108" s="21">
        <v>0.12232970862578479</v>
      </c>
      <c r="Y108" s="21">
        <v>9.4048899528348676E-2</v>
      </c>
      <c r="AA108" s="21">
        <v>6.3996990205107795E-2</v>
      </c>
      <c r="AB108" s="21">
        <v>6.7320168793319313E-2</v>
      </c>
      <c r="AC108" s="21">
        <v>0.1190404813057048</v>
      </c>
      <c r="AD108" s="21">
        <v>0.11667180360432609</v>
      </c>
      <c r="AF108" s="21">
        <v>8.4597381987839143E-2</v>
      </c>
      <c r="AG108" s="21">
        <v>2.8601125227368719E-2</v>
      </c>
      <c r="AH108" s="21">
        <v>4.1818605744178429E-2</v>
      </c>
      <c r="AI108" s="21">
        <v>6.8020552122575351E-2</v>
      </c>
      <c r="AJ108" s="21">
        <v>0.26834667015843189</v>
      </c>
      <c r="AK108" s="21">
        <v>6.8735607467153514E-2</v>
      </c>
      <c r="AL108" s="21">
        <v>8.6912642049828903E-2</v>
      </c>
      <c r="AM108" s="21">
        <v>0.1074162098778937</v>
      </c>
      <c r="AO108" s="21">
        <v>6.604424872579924E-2</v>
      </c>
      <c r="AP108" s="21">
        <v>2.0147079113352541E-2</v>
      </c>
      <c r="AQ108" s="21">
        <v>3.9020592573670999E-2</v>
      </c>
      <c r="AR108" s="21">
        <v>6.61359761071105E-2</v>
      </c>
      <c r="AS108" s="21">
        <v>0.2096329517258971</v>
      </c>
      <c r="AT108" s="21">
        <v>5.4869162059683327E-2</v>
      </c>
      <c r="AU108" s="21">
        <v>0.12023085529024891</v>
      </c>
      <c r="AV108" s="21">
        <v>5.7534562743621613E-2</v>
      </c>
      <c r="AW108" s="21">
        <v>0.19850808244850321</v>
      </c>
    </row>
    <row r="109" spans="2:49" x14ac:dyDescent="0.35">
      <c r="B109" s="20" t="s">
        <v>80</v>
      </c>
      <c r="C109" s="21">
        <v>0.1405476954066244</v>
      </c>
      <c r="D109" s="21">
        <v>0.14103529971691001</v>
      </c>
      <c r="E109" s="21">
        <v>0.14090293544011559</v>
      </c>
      <c r="G109" s="21">
        <v>0.20470571939134591</v>
      </c>
      <c r="H109" s="21">
        <v>0.1080628659702053</v>
      </c>
      <c r="I109" s="21">
        <v>0.14221985202041609</v>
      </c>
      <c r="J109" s="21">
        <v>0.12838246510530221</v>
      </c>
      <c r="K109" s="21">
        <v>0.1604640650454798</v>
      </c>
      <c r="L109" s="21">
        <v>0.1199501907671367</v>
      </c>
      <c r="N109" s="21">
        <v>0.15157246220889639</v>
      </c>
      <c r="O109" s="21">
        <v>0.12937988867568601</v>
      </c>
      <c r="P109" s="21">
        <v>0.1537297849065104</v>
      </c>
      <c r="Q109" s="21">
        <v>0.1002850872599014</v>
      </c>
      <c r="R109" s="21">
        <v>0.12706136918731051</v>
      </c>
      <c r="S109" s="21">
        <v>0.14796753373983629</v>
      </c>
      <c r="T109" s="21">
        <v>0.1573602174888474</v>
      </c>
      <c r="U109" s="21">
        <v>0.13740535909086121</v>
      </c>
      <c r="V109" s="21">
        <v>0.14281057445586781</v>
      </c>
      <c r="W109" s="21">
        <v>0.1433784078501025</v>
      </c>
      <c r="X109" s="21">
        <v>0.13895628849862909</v>
      </c>
      <c r="Y109" s="21">
        <v>0.1376404091733163</v>
      </c>
      <c r="AA109" s="21">
        <v>0.1035296859007656</v>
      </c>
      <c r="AB109" s="21">
        <v>0.14299865189419211</v>
      </c>
      <c r="AC109" s="21">
        <v>0.1747144499435376</v>
      </c>
      <c r="AD109" s="21">
        <v>0.14889575793532861</v>
      </c>
      <c r="AF109" s="21">
        <v>0.16328573491290921</v>
      </c>
      <c r="AG109" s="21">
        <v>6.0874182418807959E-2</v>
      </c>
      <c r="AH109" s="21">
        <v>0.1550364952975026</v>
      </c>
      <c r="AI109" s="21">
        <v>0.15620285014308799</v>
      </c>
      <c r="AJ109" s="21">
        <v>0.2077094847906045</v>
      </c>
      <c r="AK109" s="21">
        <v>0.14837419184896999</v>
      </c>
      <c r="AL109" s="21">
        <v>0.17363579095596671</v>
      </c>
      <c r="AM109" s="21">
        <v>0.18708521418145599</v>
      </c>
      <c r="AO109" s="21">
        <v>0.13804827058914779</v>
      </c>
      <c r="AP109" s="21">
        <v>4.8590536560968657E-2</v>
      </c>
      <c r="AQ109" s="21">
        <v>0.1105109290374706</v>
      </c>
      <c r="AR109" s="21">
        <v>0.18508785871379929</v>
      </c>
      <c r="AS109" s="21">
        <v>0.22518145312284971</v>
      </c>
      <c r="AT109" s="21">
        <v>0.1035813769616291</v>
      </c>
      <c r="AU109" s="21">
        <v>0.17328896750238401</v>
      </c>
      <c r="AV109" s="21">
        <v>0.13931823101554219</v>
      </c>
      <c r="AW109" s="21">
        <v>0.1940213776320871</v>
      </c>
    </row>
    <row r="110" spans="2:49" x14ac:dyDescent="0.35">
      <c r="B110" s="20" t="s">
        <v>81</v>
      </c>
      <c r="C110" s="21">
        <v>0.25419278255496047</v>
      </c>
      <c r="D110" s="21">
        <v>0.2105925455488375</v>
      </c>
      <c r="E110" s="21">
        <v>0.29680214539841099</v>
      </c>
      <c r="G110" s="21">
        <v>0.20211623546904839</v>
      </c>
      <c r="H110" s="21">
        <v>0.2077537302688526</v>
      </c>
      <c r="I110" s="21">
        <v>0.26984209919915991</v>
      </c>
      <c r="J110" s="21">
        <v>0.27153883418670233</v>
      </c>
      <c r="K110" s="21">
        <v>0.29155311172295117</v>
      </c>
      <c r="L110" s="21">
        <v>0.27460203880158163</v>
      </c>
      <c r="N110" s="21">
        <v>0.25347111591711052</v>
      </c>
      <c r="O110" s="21">
        <v>0.20606972607587351</v>
      </c>
      <c r="P110" s="21">
        <v>0.30177545672355982</v>
      </c>
      <c r="Q110" s="21">
        <v>0.26732291341291348</v>
      </c>
      <c r="R110" s="21">
        <v>0.1704024149306605</v>
      </c>
      <c r="S110" s="21">
        <v>0.24170552333179129</v>
      </c>
      <c r="T110" s="21">
        <v>0.2446710847005675</v>
      </c>
      <c r="U110" s="21">
        <v>0.21737971587120181</v>
      </c>
      <c r="V110" s="21">
        <v>0.23782530890355419</v>
      </c>
      <c r="W110" s="21">
        <v>0.32057346384972268</v>
      </c>
      <c r="X110" s="21">
        <v>0.33034611694884991</v>
      </c>
      <c r="Y110" s="21">
        <v>0.25869329091485982</v>
      </c>
      <c r="AA110" s="21">
        <v>0.2222295852688512</v>
      </c>
      <c r="AB110" s="21">
        <v>0.27582344319267937</v>
      </c>
      <c r="AC110" s="21">
        <v>0.2281944805082782</v>
      </c>
      <c r="AD110" s="21">
        <v>0.28728907300005951</v>
      </c>
      <c r="AF110" s="21">
        <v>0.29528000208001298</v>
      </c>
      <c r="AG110" s="21">
        <v>0.17914992385141201</v>
      </c>
      <c r="AH110" s="21">
        <v>0.24927995847922771</v>
      </c>
      <c r="AI110" s="21">
        <v>0.23697587846591939</v>
      </c>
      <c r="AJ110" s="21">
        <v>0.2068877983143963</v>
      </c>
      <c r="AK110" s="21">
        <v>0.2722716303519081</v>
      </c>
      <c r="AL110" s="21">
        <v>0.42424722584618629</v>
      </c>
      <c r="AM110" s="21">
        <v>0.35325705523497131</v>
      </c>
      <c r="AO110" s="21">
        <v>0.32022741539253968</v>
      </c>
      <c r="AP110" s="21">
        <v>0.14122045596062061</v>
      </c>
      <c r="AQ110" s="21">
        <v>0.22531813853429539</v>
      </c>
      <c r="AR110" s="21">
        <v>0.227685834682199</v>
      </c>
      <c r="AS110" s="21">
        <v>0.20839139993865599</v>
      </c>
      <c r="AT110" s="21">
        <v>0.25131790667325399</v>
      </c>
      <c r="AU110" s="21">
        <v>0.44612079007320488</v>
      </c>
      <c r="AV110" s="21">
        <v>0.46162070774990061</v>
      </c>
      <c r="AW110" s="21">
        <v>0.25215309439505151</v>
      </c>
    </row>
    <row r="111" spans="2:49" x14ac:dyDescent="0.35">
      <c r="B111" s="20" t="s">
        <v>82</v>
      </c>
      <c r="C111" s="21">
        <v>0.36834984242986779</v>
      </c>
      <c r="D111" s="21">
        <v>0.37734549363508801</v>
      </c>
      <c r="E111" s="21">
        <v>0.36105279993528028</v>
      </c>
      <c r="G111" s="21">
        <v>0.38643744987893919</v>
      </c>
      <c r="H111" s="21">
        <v>0.46314193709791818</v>
      </c>
      <c r="I111" s="21">
        <v>0.35677532756149088</v>
      </c>
      <c r="J111" s="21">
        <v>0.36762262026194531</v>
      </c>
      <c r="K111" s="21">
        <v>0.31070921233976811</v>
      </c>
      <c r="L111" s="21">
        <v>0.32778858877139422</v>
      </c>
      <c r="N111" s="21">
        <v>0.3743908864106682</v>
      </c>
      <c r="O111" s="21">
        <v>0.33730160979338458</v>
      </c>
      <c r="P111" s="21">
        <v>0.33232294131667672</v>
      </c>
      <c r="Q111" s="21">
        <v>0.37326408509827702</v>
      </c>
      <c r="R111" s="21">
        <v>0.41066595862813798</v>
      </c>
      <c r="S111" s="21">
        <v>0.33994365305436641</v>
      </c>
      <c r="T111" s="21">
        <v>0.33879929182231983</v>
      </c>
      <c r="U111" s="21">
        <v>0.44787155758228259</v>
      </c>
      <c r="V111" s="21">
        <v>0.39362734272318739</v>
      </c>
      <c r="W111" s="21">
        <v>0.31442881694888503</v>
      </c>
      <c r="X111" s="21">
        <v>0.31288609128430722</v>
      </c>
      <c r="Y111" s="21">
        <v>0.39482905881904579</v>
      </c>
      <c r="AA111" s="21">
        <v>0.41115122458453418</v>
      </c>
      <c r="AB111" s="21">
        <v>0.37060655186983421</v>
      </c>
      <c r="AC111" s="21">
        <v>0.33923846709552768</v>
      </c>
      <c r="AD111" s="21">
        <v>0.3472231110980662</v>
      </c>
      <c r="AF111" s="21">
        <v>0.34142196057879798</v>
      </c>
      <c r="AG111" s="21">
        <v>0.486135540841799</v>
      </c>
      <c r="AH111" s="21">
        <v>0.37445265534774769</v>
      </c>
      <c r="AI111" s="21">
        <v>0.42558988758569111</v>
      </c>
      <c r="AJ111" s="21">
        <v>0.23210158117948801</v>
      </c>
      <c r="AK111" s="21">
        <v>0.42382166690347012</v>
      </c>
      <c r="AL111" s="21">
        <v>0.2080958160289508</v>
      </c>
      <c r="AM111" s="21">
        <v>0.28088666880665419</v>
      </c>
      <c r="AO111" s="21">
        <v>0.39088355308226802</v>
      </c>
      <c r="AP111" s="21">
        <v>0.50280343076943457</v>
      </c>
      <c r="AQ111" s="21">
        <v>0.42867572784509039</v>
      </c>
      <c r="AR111" s="21">
        <v>0.39783030443904738</v>
      </c>
      <c r="AS111" s="21">
        <v>0.26732436440346929</v>
      </c>
      <c r="AT111" s="21">
        <v>0.46615831761900228</v>
      </c>
      <c r="AU111" s="21">
        <v>0.20240798906815399</v>
      </c>
      <c r="AV111" s="21">
        <v>0.25838842212469171</v>
      </c>
      <c r="AW111" s="21">
        <v>0.25749802144364559</v>
      </c>
    </row>
    <row r="112" spans="2:49" x14ac:dyDescent="0.35">
      <c r="B112" s="20" t="s">
        <v>83</v>
      </c>
      <c r="C112" s="21">
        <v>0.14647901558416959</v>
      </c>
      <c r="D112" s="21">
        <v>0.16684347048744139</v>
      </c>
      <c r="E112" s="21">
        <v>0.12587424266869029</v>
      </c>
      <c r="G112" s="21">
        <v>0.14081781236489899</v>
      </c>
      <c r="H112" s="21">
        <v>0.15563927806596631</v>
      </c>
      <c r="I112" s="21">
        <v>0.15157448199760379</v>
      </c>
      <c r="J112" s="21">
        <v>0.1063123414147184</v>
      </c>
      <c r="K112" s="21">
        <v>0.12796103638948389</v>
      </c>
      <c r="L112" s="21">
        <v>0.18354624344582729</v>
      </c>
      <c r="N112" s="21">
        <v>0.13392475253597511</v>
      </c>
      <c r="O112" s="21">
        <v>0.17309620218001159</v>
      </c>
      <c r="P112" s="21">
        <v>0.1118699902404362</v>
      </c>
      <c r="Q112" s="21">
        <v>0.171329983955331</v>
      </c>
      <c r="R112" s="21">
        <v>0.21190044322472371</v>
      </c>
      <c r="S112" s="21">
        <v>0.16381052827147449</v>
      </c>
      <c r="T112" s="21">
        <v>0.16663993313185821</v>
      </c>
      <c r="U112" s="21">
        <v>0.112535074761879</v>
      </c>
      <c r="V112" s="21">
        <v>0.15036056990719779</v>
      </c>
      <c r="W112" s="21">
        <v>0.15030577309696039</v>
      </c>
      <c r="X112" s="21">
        <v>9.5481794642429008E-2</v>
      </c>
      <c r="Y112" s="21">
        <v>0.1147883415644296</v>
      </c>
      <c r="AA112" s="21">
        <v>0.1990925140407413</v>
      </c>
      <c r="AB112" s="21">
        <v>0.1432511842499751</v>
      </c>
      <c r="AC112" s="21">
        <v>0.1388121211469516</v>
      </c>
      <c r="AD112" s="21">
        <v>9.9920254362219671E-2</v>
      </c>
      <c r="AF112" s="21">
        <v>0.1154149204404406</v>
      </c>
      <c r="AG112" s="21">
        <v>0.24523922766061229</v>
      </c>
      <c r="AH112" s="21">
        <v>0.17941228513134361</v>
      </c>
      <c r="AI112" s="21">
        <v>0.113210831682726</v>
      </c>
      <c r="AJ112" s="21">
        <v>8.4954465557079195E-2</v>
      </c>
      <c r="AK112" s="21">
        <v>8.6796903428498093E-2</v>
      </c>
      <c r="AL112" s="21">
        <v>0.10710852511906729</v>
      </c>
      <c r="AM112" s="21">
        <v>7.1354851899024949E-2</v>
      </c>
      <c r="AO112" s="21">
        <v>8.4796512210245242E-2</v>
      </c>
      <c r="AP112" s="21">
        <v>0.28723849759562359</v>
      </c>
      <c r="AQ112" s="21">
        <v>0.19647461200947289</v>
      </c>
      <c r="AR112" s="21">
        <v>0.123260026057844</v>
      </c>
      <c r="AS112" s="21">
        <v>8.9469830809128043E-2</v>
      </c>
      <c r="AT112" s="21">
        <v>0.12407323668643119</v>
      </c>
      <c r="AU112" s="21">
        <v>5.7951398066008193E-2</v>
      </c>
      <c r="AV112" s="21">
        <v>8.3138076366244082E-2</v>
      </c>
      <c r="AW112" s="21">
        <v>9.7819424080712508E-2</v>
      </c>
    </row>
    <row r="114" spans="2:49" ht="58" x14ac:dyDescent="0.35">
      <c r="B114" s="17" t="s">
        <v>87</v>
      </c>
    </row>
    <row r="115" spans="2:49" x14ac:dyDescent="0.35">
      <c r="B115" s="18" t="s">
        <v>16</v>
      </c>
    </row>
    <row r="116" spans="2:49" x14ac:dyDescent="0.35">
      <c r="B116" s="13" t="s">
        <v>64</v>
      </c>
      <c r="C116" s="19">
        <v>2004</v>
      </c>
      <c r="D116" s="19">
        <v>990</v>
      </c>
      <c r="E116" s="19">
        <v>1006</v>
      </c>
      <c r="G116" s="19">
        <v>288</v>
      </c>
      <c r="H116" s="19">
        <v>347</v>
      </c>
      <c r="I116" s="19">
        <v>356</v>
      </c>
      <c r="J116" s="19">
        <v>353</v>
      </c>
      <c r="K116" s="19">
        <v>282</v>
      </c>
      <c r="L116" s="19">
        <v>378</v>
      </c>
      <c r="N116" s="19">
        <v>178</v>
      </c>
      <c r="O116" s="19">
        <v>63</v>
      </c>
      <c r="P116" s="19">
        <v>103</v>
      </c>
      <c r="Q116" s="19">
        <v>81</v>
      </c>
      <c r="R116" s="19">
        <v>230</v>
      </c>
      <c r="S116" s="19">
        <v>163</v>
      </c>
      <c r="T116" s="19">
        <v>146</v>
      </c>
      <c r="U116" s="19">
        <v>185</v>
      </c>
      <c r="V116" s="19">
        <v>282</v>
      </c>
      <c r="W116" s="19">
        <v>253</v>
      </c>
      <c r="X116" s="19">
        <v>162</v>
      </c>
      <c r="Y116" s="19">
        <v>158</v>
      </c>
      <c r="AA116" s="19">
        <v>559</v>
      </c>
      <c r="AB116" s="19">
        <v>520</v>
      </c>
      <c r="AC116" s="19">
        <v>420</v>
      </c>
      <c r="AD116" s="19">
        <v>497</v>
      </c>
      <c r="AF116" s="19">
        <v>340</v>
      </c>
      <c r="AG116" s="19">
        <v>626</v>
      </c>
      <c r="AH116" s="19">
        <v>133</v>
      </c>
      <c r="AI116" s="19">
        <v>158</v>
      </c>
      <c r="AJ116" s="19">
        <v>253</v>
      </c>
      <c r="AK116" s="19">
        <v>60</v>
      </c>
      <c r="AL116" s="19">
        <v>59</v>
      </c>
      <c r="AM116" s="19">
        <v>375</v>
      </c>
      <c r="AO116" s="19">
        <v>302</v>
      </c>
      <c r="AP116" s="19">
        <v>493</v>
      </c>
      <c r="AQ116" s="19">
        <v>139</v>
      </c>
      <c r="AR116" s="19">
        <v>213</v>
      </c>
      <c r="AS116" s="19">
        <v>371</v>
      </c>
      <c r="AT116" s="19">
        <v>58</v>
      </c>
      <c r="AU116" s="19">
        <v>139</v>
      </c>
      <c r="AV116" s="19">
        <v>170</v>
      </c>
      <c r="AW116" s="19">
        <v>119</v>
      </c>
    </row>
    <row r="117" spans="2:49" x14ac:dyDescent="0.35">
      <c r="B117" s="15" t="s">
        <v>65</v>
      </c>
      <c r="C117" s="19">
        <v>2008</v>
      </c>
      <c r="D117" s="19">
        <v>989</v>
      </c>
      <c r="E117" s="19">
        <v>1013</v>
      </c>
      <c r="G117" s="19">
        <v>278</v>
      </c>
      <c r="H117" s="19">
        <v>343</v>
      </c>
      <c r="I117" s="19">
        <v>341</v>
      </c>
      <c r="J117" s="19">
        <v>342</v>
      </c>
      <c r="K117" s="19">
        <v>282</v>
      </c>
      <c r="L117" s="19">
        <v>422</v>
      </c>
      <c r="N117" s="19">
        <v>180</v>
      </c>
      <c r="O117" s="19">
        <v>60</v>
      </c>
      <c r="P117" s="19">
        <v>100</v>
      </c>
      <c r="Q117" s="19">
        <v>80</v>
      </c>
      <c r="R117" s="19">
        <v>221</v>
      </c>
      <c r="S117" s="19">
        <v>160</v>
      </c>
      <c r="T117" s="19">
        <v>140</v>
      </c>
      <c r="U117" s="19">
        <v>181</v>
      </c>
      <c r="V117" s="19">
        <v>281</v>
      </c>
      <c r="W117" s="19">
        <v>261</v>
      </c>
      <c r="X117" s="19">
        <v>160</v>
      </c>
      <c r="Y117" s="19">
        <v>180</v>
      </c>
      <c r="AA117" s="19">
        <v>541</v>
      </c>
      <c r="AB117" s="19">
        <v>521</v>
      </c>
      <c r="AC117" s="19">
        <v>441</v>
      </c>
      <c r="AD117" s="19">
        <v>501</v>
      </c>
      <c r="AF117" s="19">
        <v>351</v>
      </c>
      <c r="AG117" s="19">
        <v>618</v>
      </c>
      <c r="AH117" s="19">
        <v>137</v>
      </c>
      <c r="AI117" s="19">
        <v>157</v>
      </c>
      <c r="AJ117" s="19">
        <v>257</v>
      </c>
      <c r="AK117" s="19">
        <v>60</v>
      </c>
      <c r="AL117" s="19">
        <v>58</v>
      </c>
      <c r="AM117" s="19">
        <v>369</v>
      </c>
      <c r="AO117" s="19">
        <v>310</v>
      </c>
      <c r="AP117" s="19">
        <v>486</v>
      </c>
      <c r="AQ117" s="19">
        <v>142</v>
      </c>
      <c r="AR117" s="19">
        <v>210</v>
      </c>
      <c r="AS117" s="19">
        <v>376</v>
      </c>
      <c r="AT117" s="19">
        <v>58</v>
      </c>
      <c r="AU117" s="19">
        <v>137</v>
      </c>
      <c r="AV117" s="19">
        <v>171</v>
      </c>
      <c r="AW117" s="19">
        <v>118</v>
      </c>
    </row>
    <row r="118" spans="2:49" x14ac:dyDescent="0.35">
      <c r="B118" s="20" t="s">
        <v>79</v>
      </c>
      <c r="C118" s="21">
        <v>0.1553572838561878</v>
      </c>
      <c r="D118" s="21">
        <v>0.17076282500046541</v>
      </c>
      <c r="E118" s="21">
        <v>0.13963669201170639</v>
      </c>
      <c r="G118" s="21">
        <v>0.1009596625833321</v>
      </c>
      <c r="H118" s="21">
        <v>9.4829269873560357E-2</v>
      </c>
      <c r="I118" s="21">
        <v>0.1105188500623456</v>
      </c>
      <c r="J118" s="21">
        <v>0.15538291524123171</v>
      </c>
      <c r="K118" s="21">
        <v>0.2119318238976037</v>
      </c>
      <c r="L118" s="21">
        <v>0.23875099564849131</v>
      </c>
      <c r="N118" s="21">
        <v>0.1320216874750085</v>
      </c>
      <c r="O118" s="21">
        <v>0.2216406036825575</v>
      </c>
      <c r="P118" s="21">
        <v>0.1404978452660208</v>
      </c>
      <c r="Q118" s="21">
        <v>0.15129341865928059</v>
      </c>
      <c r="R118" s="21">
        <v>0.11952572522940649</v>
      </c>
      <c r="S118" s="21">
        <v>0.14865952922209469</v>
      </c>
      <c r="T118" s="21">
        <v>0.14714479482103451</v>
      </c>
      <c r="U118" s="21">
        <v>0.1296685100454876</v>
      </c>
      <c r="V118" s="21">
        <v>0.1322048546159271</v>
      </c>
      <c r="W118" s="21">
        <v>0.20738979279691541</v>
      </c>
      <c r="X118" s="21">
        <v>0.19094582924075229</v>
      </c>
      <c r="Y118" s="21">
        <v>0.17788849715640739</v>
      </c>
      <c r="AA118" s="21">
        <v>0.14162735376986671</v>
      </c>
      <c r="AB118" s="21">
        <v>0.15861919750740849</v>
      </c>
      <c r="AC118" s="21">
        <v>0.17251630029813611</v>
      </c>
      <c r="AD118" s="21">
        <v>0.15099580248356431</v>
      </c>
      <c r="AF118" s="21">
        <v>0.21016732223859949</v>
      </c>
      <c r="AG118" s="21">
        <v>9.6255839284370107E-2</v>
      </c>
      <c r="AH118" s="21">
        <v>0.12960405910438849</v>
      </c>
      <c r="AI118" s="21">
        <v>6.1936462702066437E-2</v>
      </c>
      <c r="AJ118" s="21">
        <v>0.3746486103182543</v>
      </c>
      <c r="AK118" s="21">
        <v>7.0319927758511647E-2</v>
      </c>
      <c r="AL118" s="21">
        <v>9.1633570873711392E-2</v>
      </c>
      <c r="AM118" s="21">
        <v>0.12276452432123119</v>
      </c>
      <c r="AO118" s="21">
        <v>0.17053130196763339</v>
      </c>
      <c r="AP118" s="21">
        <v>8.8030831305031601E-2</v>
      </c>
      <c r="AQ118" s="21">
        <v>0.1329236444230999</v>
      </c>
      <c r="AR118" s="21">
        <v>5.1947272932200327E-2</v>
      </c>
      <c r="AS118" s="21">
        <v>0.31731035980401268</v>
      </c>
      <c r="AT118" s="21">
        <v>7.3293300650524251E-2</v>
      </c>
      <c r="AU118" s="21">
        <v>8.0765943036521723E-2</v>
      </c>
      <c r="AV118" s="21">
        <v>0.1343671438855692</v>
      </c>
      <c r="AW118" s="21">
        <v>0.24450816125709449</v>
      </c>
    </row>
    <row r="119" spans="2:49" x14ac:dyDescent="0.35">
      <c r="B119" s="20" t="s">
        <v>80</v>
      </c>
      <c r="C119" s="21">
        <v>0.28998749103641952</v>
      </c>
      <c r="D119" s="21">
        <v>0.31774626119834642</v>
      </c>
      <c r="E119" s="21">
        <v>0.26386510597704932</v>
      </c>
      <c r="G119" s="21">
        <v>0.27993955029431289</v>
      </c>
      <c r="H119" s="21">
        <v>0.23848814521905931</v>
      </c>
      <c r="I119" s="21">
        <v>0.25278305106655552</v>
      </c>
      <c r="J119" s="21">
        <v>0.27843634886930901</v>
      </c>
      <c r="K119" s="21">
        <v>0.26529283581763929</v>
      </c>
      <c r="L119" s="21">
        <v>0.39429336945707122</v>
      </c>
      <c r="N119" s="21">
        <v>0.2767337223910511</v>
      </c>
      <c r="O119" s="21">
        <v>0.32273899473128359</v>
      </c>
      <c r="P119" s="21">
        <v>0.40056104518660313</v>
      </c>
      <c r="Q119" s="21">
        <v>0.19995586718343519</v>
      </c>
      <c r="R119" s="21">
        <v>0.2921899415841368</v>
      </c>
      <c r="S119" s="21">
        <v>0.35641820223320231</v>
      </c>
      <c r="T119" s="21">
        <v>0.28266893226718692</v>
      </c>
      <c r="U119" s="21">
        <v>0.24154162597471751</v>
      </c>
      <c r="V119" s="21">
        <v>0.29670161637847758</v>
      </c>
      <c r="W119" s="21">
        <v>0.26785326597312181</v>
      </c>
      <c r="X119" s="21">
        <v>0.28905514245390818</v>
      </c>
      <c r="Y119" s="21">
        <v>0.28600366035707059</v>
      </c>
      <c r="AA119" s="21">
        <v>0.35711117950493132</v>
      </c>
      <c r="AB119" s="21">
        <v>0.31720203559821708</v>
      </c>
      <c r="AC119" s="21">
        <v>0.25329169809381319</v>
      </c>
      <c r="AD119" s="21">
        <v>0.22356441635442881</v>
      </c>
      <c r="AF119" s="21">
        <v>0.29981529762260151</v>
      </c>
      <c r="AG119" s="21">
        <v>0.3175706005740373</v>
      </c>
      <c r="AH119" s="21">
        <v>0.39526685860271021</v>
      </c>
      <c r="AI119" s="21">
        <v>0.30549987925957262</v>
      </c>
      <c r="AJ119" s="21">
        <v>0.2221345450835481</v>
      </c>
      <c r="AK119" s="21">
        <v>0.31735683078941751</v>
      </c>
      <c r="AL119" s="21">
        <v>0.14766332054225681</v>
      </c>
      <c r="AM119" s="21">
        <v>0.25368254614649588</v>
      </c>
      <c r="AO119" s="21">
        <v>0.35430426194045189</v>
      </c>
      <c r="AP119" s="21">
        <v>0.2948616321001572</v>
      </c>
      <c r="AQ119" s="21">
        <v>0.32005978945649782</v>
      </c>
      <c r="AR119" s="21">
        <v>0.33288247539886717</v>
      </c>
      <c r="AS119" s="21">
        <v>0.25647624221478088</v>
      </c>
      <c r="AT119" s="21">
        <v>0.31738264727153842</v>
      </c>
      <c r="AU119" s="21">
        <v>0.21489116665782459</v>
      </c>
      <c r="AV119" s="21">
        <v>0.21061079250490941</v>
      </c>
      <c r="AW119" s="21">
        <v>0.28424123380106259</v>
      </c>
    </row>
    <row r="120" spans="2:49" x14ac:dyDescent="0.35">
      <c r="B120" s="20" t="s">
        <v>81</v>
      </c>
      <c r="C120" s="21">
        <v>0.31405072036075132</v>
      </c>
      <c r="D120" s="21">
        <v>0.26975449315170857</v>
      </c>
      <c r="E120" s="21">
        <v>0.35700547863403009</v>
      </c>
      <c r="G120" s="21">
        <v>0.2731221873682807</v>
      </c>
      <c r="H120" s="21">
        <v>0.27893201272791512</v>
      </c>
      <c r="I120" s="21">
        <v>0.34654399552207849</v>
      </c>
      <c r="J120" s="21">
        <v>0.36048820809794702</v>
      </c>
      <c r="K120" s="21">
        <v>0.3587647887889025</v>
      </c>
      <c r="L120" s="21">
        <v>0.27586182573195189</v>
      </c>
      <c r="N120" s="21">
        <v>0.3785008192027316</v>
      </c>
      <c r="O120" s="21">
        <v>0.26939837659092752</v>
      </c>
      <c r="P120" s="21">
        <v>0.30277004732517088</v>
      </c>
      <c r="Q120" s="21">
        <v>0.29721201630916572</v>
      </c>
      <c r="R120" s="21">
        <v>0.30628268980360029</v>
      </c>
      <c r="S120" s="21">
        <v>0.29232332741958478</v>
      </c>
      <c r="T120" s="21">
        <v>0.3320592900736789</v>
      </c>
      <c r="U120" s="21">
        <v>0.33014200147643341</v>
      </c>
      <c r="V120" s="21">
        <v>0.28445750778964152</v>
      </c>
      <c r="W120" s="21">
        <v>0.30679022675019102</v>
      </c>
      <c r="X120" s="21">
        <v>0.35763768873251861</v>
      </c>
      <c r="Y120" s="21">
        <v>0.29488135560917522</v>
      </c>
      <c r="AA120" s="21">
        <v>0.25104203269518088</v>
      </c>
      <c r="AB120" s="21">
        <v>0.34850769977809698</v>
      </c>
      <c r="AC120" s="21">
        <v>0.3044847200410129</v>
      </c>
      <c r="AD120" s="21">
        <v>0.35240326718671011</v>
      </c>
      <c r="AF120" s="21">
        <v>0.24274276693063321</v>
      </c>
      <c r="AG120" s="21">
        <v>0.28209663175993482</v>
      </c>
      <c r="AH120" s="21">
        <v>0.3206349607924206</v>
      </c>
      <c r="AI120" s="21">
        <v>0.35457119276054938</v>
      </c>
      <c r="AJ120" s="21">
        <v>0.22754182462952929</v>
      </c>
      <c r="AK120" s="21">
        <v>0.37477764367600369</v>
      </c>
      <c r="AL120" s="21">
        <v>0.54199873013247324</v>
      </c>
      <c r="AM120" s="21">
        <v>0.43038398823284407</v>
      </c>
      <c r="AO120" s="21">
        <v>0.25349687328876952</v>
      </c>
      <c r="AP120" s="21">
        <v>0.29184571052680919</v>
      </c>
      <c r="AQ120" s="21">
        <v>0.3274406755649954</v>
      </c>
      <c r="AR120" s="21">
        <v>0.31157903809809068</v>
      </c>
      <c r="AS120" s="21">
        <v>0.23897129157650701</v>
      </c>
      <c r="AT120" s="21">
        <v>0.35380475237564007</v>
      </c>
      <c r="AU120" s="21">
        <v>0.5169695462851398</v>
      </c>
      <c r="AV120" s="21">
        <v>0.49768243062102552</v>
      </c>
      <c r="AW120" s="21">
        <v>0.27110936406906672</v>
      </c>
    </row>
    <row r="121" spans="2:49" x14ac:dyDescent="0.35">
      <c r="B121" s="20" t="s">
        <v>82</v>
      </c>
      <c r="C121" s="21">
        <v>0.18324076657942751</v>
      </c>
      <c r="D121" s="21">
        <v>0.1819373529971246</v>
      </c>
      <c r="E121" s="21">
        <v>0.18490415250638839</v>
      </c>
      <c r="G121" s="21">
        <v>0.289199276608477</v>
      </c>
      <c r="H121" s="21">
        <v>0.29217837946458147</v>
      </c>
      <c r="I121" s="21">
        <v>0.21823407832662781</v>
      </c>
      <c r="J121" s="21">
        <v>0.15629106476123639</v>
      </c>
      <c r="K121" s="21">
        <v>0.116600720769683</v>
      </c>
      <c r="L121" s="21">
        <v>6.3046733917111811E-2</v>
      </c>
      <c r="N121" s="21">
        <v>0.1791248557424793</v>
      </c>
      <c r="O121" s="21">
        <v>0.1221744739691565</v>
      </c>
      <c r="P121" s="21">
        <v>0.12679036207729799</v>
      </c>
      <c r="Q121" s="21">
        <v>0.25665846105441997</v>
      </c>
      <c r="R121" s="21">
        <v>0.20720897172621119</v>
      </c>
      <c r="S121" s="21">
        <v>0.13115920125553529</v>
      </c>
      <c r="T121" s="21">
        <v>0.18325647578694021</v>
      </c>
      <c r="U121" s="21">
        <v>0.22513376375951011</v>
      </c>
      <c r="V121" s="21">
        <v>0.23846891219040531</v>
      </c>
      <c r="W121" s="21">
        <v>0.15830904246058489</v>
      </c>
      <c r="X121" s="21">
        <v>0.1321956798861508</v>
      </c>
      <c r="Y121" s="21">
        <v>0.17647891046578251</v>
      </c>
      <c r="AA121" s="21">
        <v>0.17597757589630761</v>
      </c>
      <c r="AB121" s="21">
        <v>0.1492060206760519</v>
      </c>
      <c r="AC121" s="21">
        <v>0.2079725981188689</v>
      </c>
      <c r="AD121" s="21">
        <v>0.2052063265672138</v>
      </c>
      <c r="AF121" s="21">
        <v>0.19527114912493551</v>
      </c>
      <c r="AG121" s="21">
        <v>0.21117509849589011</v>
      </c>
      <c r="AH121" s="21">
        <v>0.1272715313427028</v>
      </c>
      <c r="AI121" s="21">
        <v>0.24068159465776071</v>
      </c>
      <c r="AJ121" s="21">
        <v>0.14215176189001991</v>
      </c>
      <c r="AK121" s="21">
        <v>0.1872350520233039</v>
      </c>
      <c r="AL121" s="21">
        <v>0.14899829383636831</v>
      </c>
      <c r="AM121" s="21">
        <v>0.1546609677057674</v>
      </c>
      <c r="AO121" s="21">
        <v>0.17398912759110799</v>
      </c>
      <c r="AP121" s="21">
        <v>0.227842814520089</v>
      </c>
      <c r="AQ121" s="21">
        <v>0.1796979637715263</v>
      </c>
      <c r="AR121" s="21">
        <v>0.26210486884366818</v>
      </c>
      <c r="AS121" s="21">
        <v>0.14278768545582091</v>
      </c>
      <c r="AT121" s="21">
        <v>0.20290789609158341</v>
      </c>
      <c r="AU121" s="21">
        <v>0.1383467680229668</v>
      </c>
      <c r="AV121" s="21">
        <v>0.1228036851864122</v>
      </c>
      <c r="AW121" s="21">
        <v>0.146740894159193</v>
      </c>
    </row>
    <row r="122" spans="2:49" x14ac:dyDescent="0.35">
      <c r="B122" s="20" t="s">
        <v>83</v>
      </c>
      <c r="C122" s="21">
        <v>5.7363738167213761E-2</v>
      </c>
      <c r="D122" s="21">
        <v>5.9799067652354973E-2</v>
      </c>
      <c r="E122" s="21">
        <v>5.4588570870825782E-2</v>
      </c>
      <c r="G122" s="21">
        <v>5.6779323145597208E-2</v>
      </c>
      <c r="H122" s="21">
        <v>9.5572192714883833E-2</v>
      </c>
      <c r="I122" s="21">
        <v>7.192002502239267E-2</v>
      </c>
      <c r="J122" s="21">
        <v>4.9401463030276149E-2</v>
      </c>
      <c r="K122" s="21">
        <v>4.7409830726171581E-2</v>
      </c>
      <c r="L122" s="21">
        <v>2.8047075245373941E-2</v>
      </c>
      <c r="N122" s="21">
        <v>3.3618915188729462E-2</v>
      </c>
      <c r="O122" s="21">
        <v>6.4047551026074831E-2</v>
      </c>
      <c r="P122" s="21">
        <v>2.938070014490721E-2</v>
      </c>
      <c r="Q122" s="21">
        <v>9.4880236793698419E-2</v>
      </c>
      <c r="R122" s="21">
        <v>7.4792671656645368E-2</v>
      </c>
      <c r="S122" s="21">
        <v>7.1439739869583047E-2</v>
      </c>
      <c r="T122" s="21">
        <v>5.4870507051159638E-2</v>
      </c>
      <c r="U122" s="21">
        <v>7.3514098743851466E-2</v>
      </c>
      <c r="V122" s="21">
        <v>4.8167109025548528E-2</v>
      </c>
      <c r="W122" s="21">
        <v>5.9657672019186883E-2</v>
      </c>
      <c r="X122" s="21">
        <v>3.0165659686670131E-2</v>
      </c>
      <c r="Y122" s="21">
        <v>6.4747576411564395E-2</v>
      </c>
      <c r="AA122" s="21">
        <v>7.4241858133713479E-2</v>
      </c>
      <c r="AB122" s="21">
        <v>2.6465046440225411E-2</v>
      </c>
      <c r="AC122" s="21">
        <v>6.173468344816882E-2</v>
      </c>
      <c r="AD122" s="21">
        <v>6.7830187408082929E-2</v>
      </c>
      <c r="AF122" s="21">
        <v>5.2003464083230262E-2</v>
      </c>
      <c r="AG122" s="21">
        <v>9.2901829885767645E-2</v>
      </c>
      <c r="AH122" s="21">
        <v>2.722259015777782E-2</v>
      </c>
      <c r="AI122" s="21">
        <v>3.7310870620050778E-2</v>
      </c>
      <c r="AJ122" s="21">
        <v>3.3523258078648442E-2</v>
      </c>
      <c r="AK122" s="21">
        <v>5.0310545752763072E-2</v>
      </c>
      <c r="AL122" s="21">
        <v>6.9706084615190109E-2</v>
      </c>
      <c r="AM122" s="21">
        <v>3.8507973593661357E-2</v>
      </c>
      <c r="AO122" s="21">
        <v>4.7678435212036969E-2</v>
      </c>
      <c r="AP122" s="21">
        <v>9.7419011547912868E-2</v>
      </c>
      <c r="AQ122" s="21">
        <v>3.9877926783880732E-2</v>
      </c>
      <c r="AR122" s="21">
        <v>4.1486344727173718E-2</v>
      </c>
      <c r="AS122" s="21">
        <v>4.4454420948878533E-2</v>
      </c>
      <c r="AT122" s="21">
        <v>5.2611403610713738E-2</v>
      </c>
      <c r="AU122" s="21">
        <v>4.9026575997547138E-2</v>
      </c>
      <c r="AV122" s="21">
        <v>3.4535947802083758E-2</v>
      </c>
      <c r="AW122" s="21">
        <v>5.3400346713582937E-2</v>
      </c>
    </row>
    <row r="124" spans="2:49" ht="72.5" x14ac:dyDescent="0.35">
      <c r="B124" s="17" t="s">
        <v>88</v>
      </c>
    </row>
    <row r="125" spans="2:49" x14ac:dyDescent="0.35">
      <c r="B125" s="18" t="s">
        <v>16</v>
      </c>
    </row>
    <row r="126" spans="2:49" x14ac:dyDescent="0.35">
      <c r="B126" s="13" t="s">
        <v>64</v>
      </c>
      <c r="C126" s="19">
        <v>2004</v>
      </c>
      <c r="D126" s="19">
        <v>990</v>
      </c>
      <c r="E126" s="19">
        <v>1006</v>
      </c>
      <c r="G126" s="19">
        <v>288</v>
      </c>
      <c r="H126" s="19">
        <v>347</v>
      </c>
      <c r="I126" s="19">
        <v>356</v>
      </c>
      <c r="J126" s="19">
        <v>353</v>
      </c>
      <c r="K126" s="19">
        <v>282</v>
      </c>
      <c r="L126" s="19">
        <v>378</v>
      </c>
      <c r="N126" s="19">
        <v>178</v>
      </c>
      <c r="O126" s="19">
        <v>63</v>
      </c>
      <c r="P126" s="19">
        <v>103</v>
      </c>
      <c r="Q126" s="19">
        <v>81</v>
      </c>
      <c r="R126" s="19">
        <v>230</v>
      </c>
      <c r="S126" s="19">
        <v>163</v>
      </c>
      <c r="T126" s="19">
        <v>146</v>
      </c>
      <c r="U126" s="19">
        <v>185</v>
      </c>
      <c r="V126" s="19">
        <v>282</v>
      </c>
      <c r="W126" s="19">
        <v>253</v>
      </c>
      <c r="X126" s="19">
        <v>162</v>
      </c>
      <c r="Y126" s="19">
        <v>158</v>
      </c>
      <c r="AA126" s="19">
        <v>559</v>
      </c>
      <c r="AB126" s="19">
        <v>520</v>
      </c>
      <c r="AC126" s="19">
        <v>420</v>
      </c>
      <c r="AD126" s="19">
        <v>497</v>
      </c>
      <c r="AF126" s="19">
        <v>340</v>
      </c>
      <c r="AG126" s="19">
        <v>626</v>
      </c>
      <c r="AH126" s="19">
        <v>133</v>
      </c>
      <c r="AI126" s="19">
        <v>158</v>
      </c>
      <c r="AJ126" s="19">
        <v>253</v>
      </c>
      <c r="AK126" s="19">
        <v>60</v>
      </c>
      <c r="AL126" s="19">
        <v>59</v>
      </c>
      <c r="AM126" s="19">
        <v>375</v>
      </c>
      <c r="AO126" s="19">
        <v>302</v>
      </c>
      <c r="AP126" s="19">
        <v>493</v>
      </c>
      <c r="AQ126" s="19">
        <v>139</v>
      </c>
      <c r="AR126" s="19">
        <v>213</v>
      </c>
      <c r="AS126" s="19">
        <v>371</v>
      </c>
      <c r="AT126" s="19">
        <v>58</v>
      </c>
      <c r="AU126" s="19">
        <v>139</v>
      </c>
      <c r="AV126" s="19">
        <v>170</v>
      </c>
      <c r="AW126" s="19">
        <v>119</v>
      </c>
    </row>
    <row r="127" spans="2:49" x14ac:dyDescent="0.35">
      <c r="B127" s="15" t="s">
        <v>65</v>
      </c>
      <c r="C127" s="19">
        <v>2008</v>
      </c>
      <c r="D127" s="19">
        <v>989</v>
      </c>
      <c r="E127" s="19">
        <v>1013</v>
      </c>
      <c r="G127" s="19">
        <v>278</v>
      </c>
      <c r="H127" s="19">
        <v>343</v>
      </c>
      <c r="I127" s="19">
        <v>341</v>
      </c>
      <c r="J127" s="19">
        <v>342</v>
      </c>
      <c r="K127" s="19">
        <v>282</v>
      </c>
      <c r="L127" s="19">
        <v>422</v>
      </c>
      <c r="N127" s="19">
        <v>180</v>
      </c>
      <c r="O127" s="19">
        <v>60</v>
      </c>
      <c r="P127" s="19">
        <v>100</v>
      </c>
      <c r="Q127" s="19">
        <v>80</v>
      </c>
      <c r="R127" s="19">
        <v>221</v>
      </c>
      <c r="S127" s="19">
        <v>160</v>
      </c>
      <c r="T127" s="19">
        <v>140</v>
      </c>
      <c r="U127" s="19">
        <v>181</v>
      </c>
      <c r="V127" s="19">
        <v>281</v>
      </c>
      <c r="W127" s="19">
        <v>261</v>
      </c>
      <c r="X127" s="19">
        <v>160</v>
      </c>
      <c r="Y127" s="19">
        <v>180</v>
      </c>
      <c r="AA127" s="19">
        <v>541</v>
      </c>
      <c r="AB127" s="19">
        <v>521</v>
      </c>
      <c r="AC127" s="19">
        <v>441</v>
      </c>
      <c r="AD127" s="19">
        <v>501</v>
      </c>
      <c r="AF127" s="19">
        <v>351</v>
      </c>
      <c r="AG127" s="19">
        <v>618</v>
      </c>
      <c r="AH127" s="19">
        <v>137</v>
      </c>
      <c r="AI127" s="19">
        <v>157</v>
      </c>
      <c r="AJ127" s="19">
        <v>257</v>
      </c>
      <c r="AK127" s="19">
        <v>60</v>
      </c>
      <c r="AL127" s="19">
        <v>58</v>
      </c>
      <c r="AM127" s="19">
        <v>369</v>
      </c>
      <c r="AO127" s="19">
        <v>310</v>
      </c>
      <c r="AP127" s="19">
        <v>486</v>
      </c>
      <c r="AQ127" s="19">
        <v>142</v>
      </c>
      <c r="AR127" s="19">
        <v>210</v>
      </c>
      <c r="AS127" s="19">
        <v>376</v>
      </c>
      <c r="AT127" s="19">
        <v>58</v>
      </c>
      <c r="AU127" s="19">
        <v>137</v>
      </c>
      <c r="AV127" s="19">
        <v>171</v>
      </c>
      <c r="AW127" s="19">
        <v>118</v>
      </c>
    </row>
    <row r="128" spans="2:49" x14ac:dyDescent="0.35">
      <c r="B128" s="20" t="s">
        <v>79</v>
      </c>
      <c r="C128" s="21">
        <v>7.4940857529732785E-2</v>
      </c>
      <c r="D128" s="21">
        <v>8.8399682441482927E-2</v>
      </c>
      <c r="E128" s="21">
        <v>6.0073202028621361E-2</v>
      </c>
      <c r="G128" s="21">
        <v>3.0867663015796569E-2</v>
      </c>
      <c r="H128" s="21">
        <v>3.9450221911951001E-2</v>
      </c>
      <c r="I128" s="21">
        <v>8.5472559736046047E-2</v>
      </c>
      <c r="J128" s="21">
        <v>8.2952370926817648E-2</v>
      </c>
      <c r="K128" s="21">
        <v>0.12648996270823409</v>
      </c>
      <c r="L128" s="21">
        <v>8.34123081074402E-2</v>
      </c>
      <c r="N128" s="21">
        <v>8.2000377230086935E-2</v>
      </c>
      <c r="O128" s="21">
        <v>0.17003748467275939</v>
      </c>
      <c r="P128" s="21">
        <v>7.0828347725459609E-2</v>
      </c>
      <c r="Q128" s="21">
        <v>7.6293805144819454E-2</v>
      </c>
      <c r="R128" s="21">
        <v>4.7202064755304411E-2</v>
      </c>
      <c r="S128" s="21">
        <v>9.3238394312089398E-2</v>
      </c>
      <c r="T128" s="21">
        <v>5.9415796667225573E-2</v>
      </c>
      <c r="U128" s="21">
        <v>6.9737197423401037E-2</v>
      </c>
      <c r="V128" s="21">
        <v>6.0384743715314992E-2</v>
      </c>
      <c r="W128" s="21">
        <v>9.8661695792493162E-2</v>
      </c>
      <c r="X128" s="21">
        <v>9.2515633017671919E-2</v>
      </c>
      <c r="Y128" s="21">
        <v>4.5673097662668423E-2</v>
      </c>
      <c r="AA128" s="21">
        <v>5.3396487614474589E-2</v>
      </c>
      <c r="AB128" s="21">
        <v>4.7279269356182631E-2</v>
      </c>
      <c r="AC128" s="21">
        <v>0.1087474099928005</v>
      </c>
      <c r="AD128" s="21">
        <v>9.6924581678705463E-2</v>
      </c>
      <c r="AF128" s="21">
        <v>8.2822693040465342E-2</v>
      </c>
      <c r="AG128" s="21">
        <v>2.1964700668394479E-2</v>
      </c>
      <c r="AH128" s="21">
        <v>2.8650215504545971E-2</v>
      </c>
      <c r="AI128" s="21">
        <v>4.2937676987373531E-2</v>
      </c>
      <c r="AJ128" s="21">
        <v>0.21781079355956079</v>
      </c>
      <c r="AK128" s="21">
        <v>0.1056920517865737</v>
      </c>
      <c r="AL128" s="21">
        <v>3.6715514298005167E-2</v>
      </c>
      <c r="AM128" s="21">
        <v>8.8469702133617281E-2</v>
      </c>
      <c r="AO128" s="21">
        <v>6.5346854076030136E-2</v>
      </c>
      <c r="AP128" s="21">
        <v>1.41836684035699E-2</v>
      </c>
      <c r="AQ128" s="21">
        <v>4.4968748403303817E-2</v>
      </c>
      <c r="AR128" s="21">
        <v>1.360878271037678E-2</v>
      </c>
      <c r="AS128" s="21">
        <v>0.1854849244555592</v>
      </c>
      <c r="AT128" s="21">
        <v>7.6575140742676587E-2</v>
      </c>
      <c r="AU128" s="21">
        <v>8.8571223904129831E-2</v>
      </c>
      <c r="AV128" s="21">
        <v>6.6361520520602346E-2</v>
      </c>
      <c r="AW128" s="21">
        <v>0.13844412549679019</v>
      </c>
    </row>
    <row r="129" spans="2:49" x14ac:dyDescent="0.35">
      <c r="B129" s="20" t="s">
        <v>80</v>
      </c>
      <c r="C129" s="21">
        <v>0.13549070913646691</v>
      </c>
      <c r="D129" s="21">
        <v>0.13738833148688051</v>
      </c>
      <c r="E129" s="21">
        <v>0.13443939342178191</v>
      </c>
      <c r="G129" s="21">
        <v>0.18842790535784801</v>
      </c>
      <c r="H129" s="21">
        <v>0.131977958093317</v>
      </c>
      <c r="I129" s="21">
        <v>0.14750367320407021</v>
      </c>
      <c r="J129" s="21">
        <v>0.14226544967713231</v>
      </c>
      <c r="K129" s="21">
        <v>0.1176596625405973</v>
      </c>
      <c r="L129" s="21">
        <v>0.10022569338951311</v>
      </c>
      <c r="N129" s="21">
        <v>0.160516320460276</v>
      </c>
      <c r="O129" s="21">
        <v>9.7628836058281751E-2</v>
      </c>
      <c r="P129" s="21">
        <v>0.15380839310441519</v>
      </c>
      <c r="Q129" s="21">
        <v>0.1151864298879583</v>
      </c>
      <c r="R129" s="21">
        <v>0.11062179739788081</v>
      </c>
      <c r="S129" s="21">
        <v>0.13458183323496209</v>
      </c>
      <c r="T129" s="21">
        <v>0.123734611098747</v>
      </c>
      <c r="U129" s="21">
        <v>0.13169294713838839</v>
      </c>
      <c r="V129" s="21">
        <v>0.14524631148541781</v>
      </c>
      <c r="W129" s="21">
        <v>0.1448996420237077</v>
      </c>
      <c r="X129" s="21">
        <v>0.13285280481621689</v>
      </c>
      <c r="Y129" s="21">
        <v>0.1397098462097732</v>
      </c>
      <c r="AA129" s="21">
        <v>0.1062928670536028</v>
      </c>
      <c r="AB129" s="21">
        <v>9.6728230539915097E-2</v>
      </c>
      <c r="AC129" s="21">
        <v>0.19974328449502829</v>
      </c>
      <c r="AD129" s="21">
        <v>0.15086866429600301</v>
      </c>
      <c r="AF129" s="21">
        <v>0.1348418509963058</v>
      </c>
      <c r="AG129" s="21">
        <v>8.8546855493345622E-2</v>
      </c>
      <c r="AH129" s="21">
        <v>0.1557587941164949</v>
      </c>
      <c r="AI129" s="21">
        <v>0.12518308916653331</v>
      </c>
      <c r="AJ129" s="21">
        <v>0.19293707944418931</v>
      </c>
      <c r="AK129" s="21">
        <v>0.1496281817197545</v>
      </c>
      <c r="AL129" s="21">
        <v>0.21082709202400471</v>
      </c>
      <c r="AM129" s="21">
        <v>0.1575411556706808</v>
      </c>
      <c r="AO129" s="21">
        <v>0.12645582877380071</v>
      </c>
      <c r="AP129" s="21">
        <v>7.0794497490841699E-2</v>
      </c>
      <c r="AQ129" s="21">
        <v>0.1356903627306279</v>
      </c>
      <c r="AR129" s="21">
        <v>0.1977889805775899</v>
      </c>
      <c r="AS129" s="21">
        <v>0.17584742121423219</v>
      </c>
      <c r="AT129" s="21">
        <v>6.7893916466752705E-2</v>
      </c>
      <c r="AU129" s="21">
        <v>0.1783878483011197</v>
      </c>
      <c r="AV129" s="21">
        <v>0.14658477465985051</v>
      </c>
      <c r="AW129" s="21">
        <v>0.15267447058045081</v>
      </c>
    </row>
    <row r="130" spans="2:49" x14ac:dyDescent="0.35">
      <c r="B130" s="20" t="s">
        <v>81</v>
      </c>
      <c r="C130" s="21">
        <v>0.25880022291268728</v>
      </c>
      <c r="D130" s="21">
        <v>0.24345872672776059</v>
      </c>
      <c r="E130" s="21">
        <v>0.27384693982598429</v>
      </c>
      <c r="G130" s="21">
        <v>0.25813789973460521</v>
      </c>
      <c r="H130" s="21">
        <v>0.23810353946712459</v>
      </c>
      <c r="I130" s="21">
        <v>0.27266662231089289</v>
      </c>
      <c r="J130" s="21">
        <v>0.27472149291376591</v>
      </c>
      <c r="K130" s="21">
        <v>0.29050083583758052</v>
      </c>
      <c r="L130" s="21">
        <v>0.23082450428889911</v>
      </c>
      <c r="N130" s="21">
        <v>0.30061194232589411</v>
      </c>
      <c r="O130" s="21">
        <v>0.17270031530152469</v>
      </c>
      <c r="P130" s="21">
        <v>0.31502978652466629</v>
      </c>
      <c r="Q130" s="21">
        <v>0.27998403778310998</v>
      </c>
      <c r="R130" s="21">
        <v>0.20346727691552591</v>
      </c>
      <c r="S130" s="21">
        <v>0.22728070548483981</v>
      </c>
      <c r="T130" s="21">
        <v>0.27808091072744529</v>
      </c>
      <c r="U130" s="21">
        <v>0.216791591764566</v>
      </c>
      <c r="V130" s="21">
        <v>0.27786888385702729</v>
      </c>
      <c r="W130" s="21">
        <v>0.25534958488415022</v>
      </c>
      <c r="X130" s="21">
        <v>0.26346662563228712</v>
      </c>
      <c r="Y130" s="21">
        <v>0.29932204614129071</v>
      </c>
      <c r="AA130" s="21">
        <v>0.21551718542861389</v>
      </c>
      <c r="AB130" s="21">
        <v>0.27296625360159121</v>
      </c>
      <c r="AC130" s="21">
        <v>0.23666683097060789</v>
      </c>
      <c r="AD130" s="21">
        <v>0.30929552595994192</v>
      </c>
      <c r="AF130" s="21">
        <v>0.26315947756320057</v>
      </c>
      <c r="AG130" s="21">
        <v>0.17794856899721409</v>
      </c>
      <c r="AH130" s="21">
        <v>0.21713253452797401</v>
      </c>
      <c r="AI130" s="21">
        <v>0.28765793665157158</v>
      </c>
      <c r="AJ130" s="21">
        <v>0.26147148243373242</v>
      </c>
      <c r="AK130" s="21">
        <v>0.27597054896761097</v>
      </c>
      <c r="AL130" s="21">
        <v>0.55079108160081636</v>
      </c>
      <c r="AM130" s="21">
        <v>0.34300687336836361</v>
      </c>
      <c r="AO130" s="21">
        <v>0.27542126241716253</v>
      </c>
      <c r="AP130" s="21">
        <v>0.16216752284084821</v>
      </c>
      <c r="AQ130" s="21">
        <v>0.23790788021739709</v>
      </c>
      <c r="AR130" s="21">
        <v>0.24363897412578189</v>
      </c>
      <c r="AS130" s="21">
        <v>0.25914191214880722</v>
      </c>
      <c r="AT130" s="21">
        <v>0.30570892664752042</v>
      </c>
      <c r="AU130" s="21">
        <v>0.41357218234641491</v>
      </c>
      <c r="AV130" s="21">
        <v>0.41400886188879782</v>
      </c>
      <c r="AW130" s="21">
        <v>0.23653869964032759</v>
      </c>
    </row>
    <row r="131" spans="2:49" x14ac:dyDescent="0.35">
      <c r="B131" s="20" t="s">
        <v>82</v>
      </c>
      <c r="C131" s="21">
        <v>0.37620832234835688</v>
      </c>
      <c r="D131" s="21">
        <v>0.36970708216598902</v>
      </c>
      <c r="E131" s="21">
        <v>0.38408786337370437</v>
      </c>
      <c r="G131" s="21">
        <v>0.36280089165509488</v>
      </c>
      <c r="H131" s="21">
        <v>0.42755842334311078</v>
      </c>
      <c r="I131" s="21">
        <v>0.33056885027080579</v>
      </c>
      <c r="J131" s="21">
        <v>0.36864395589463422</v>
      </c>
      <c r="K131" s="21">
        <v>0.3301489592111484</v>
      </c>
      <c r="L131" s="21">
        <v>0.41696807672420072</v>
      </c>
      <c r="N131" s="21">
        <v>0.3417470488922259</v>
      </c>
      <c r="O131" s="21">
        <v>0.37061745423611531</v>
      </c>
      <c r="P131" s="21">
        <v>0.36968801331116291</v>
      </c>
      <c r="Q131" s="21">
        <v>0.38421487697450069</v>
      </c>
      <c r="R131" s="21">
        <v>0.41634300055558471</v>
      </c>
      <c r="S131" s="21">
        <v>0.34990682240063808</v>
      </c>
      <c r="T131" s="21">
        <v>0.38766316550616642</v>
      </c>
      <c r="U131" s="21">
        <v>0.44293878976165879</v>
      </c>
      <c r="V131" s="21">
        <v>0.34679162669777891</v>
      </c>
      <c r="W131" s="21">
        <v>0.35988122729996458</v>
      </c>
      <c r="X131" s="21">
        <v>0.40967830565613161</v>
      </c>
      <c r="Y131" s="21">
        <v>0.35053511509381019</v>
      </c>
      <c r="AA131" s="21">
        <v>0.42223031212329037</v>
      </c>
      <c r="AB131" s="21">
        <v>0.42952597188735908</v>
      </c>
      <c r="AC131" s="21">
        <v>0.3062111992204859</v>
      </c>
      <c r="AD131" s="21">
        <v>0.3327689100128689</v>
      </c>
      <c r="AF131" s="21">
        <v>0.41415552176951492</v>
      </c>
      <c r="AG131" s="21">
        <v>0.44904191369868129</v>
      </c>
      <c r="AH131" s="21">
        <v>0.44258009200718629</v>
      </c>
      <c r="AI131" s="21">
        <v>0.40674042036055919</v>
      </c>
      <c r="AJ131" s="21">
        <v>0.2339690083198438</v>
      </c>
      <c r="AK131" s="21">
        <v>0.3862865834278168</v>
      </c>
      <c r="AL131" s="21">
        <v>0.1164332111089733</v>
      </c>
      <c r="AM131" s="21">
        <v>0.31831941852999213</v>
      </c>
      <c r="AO131" s="21">
        <v>0.43321983262786579</v>
      </c>
      <c r="AP131" s="21">
        <v>0.46781825400864491</v>
      </c>
      <c r="AQ131" s="21">
        <v>0.42448449071029348</v>
      </c>
      <c r="AR131" s="21">
        <v>0.38631977279444207</v>
      </c>
      <c r="AS131" s="21">
        <v>0.28812118653880442</v>
      </c>
      <c r="AT131" s="21">
        <v>0.43022040715757892</v>
      </c>
      <c r="AU131" s="21">
        <v>0.26163717635504002</v>
      </c>
      <c r="AV131" s="21">
        <v>0.2470471491211578</v>
      </c>
      <c r="AW131" s="21">
        <v>0.34814223490834878</v>
      </c>
    </row>
    <row r="132" spans="2:49" x14ac:dyDescent="0.35">
      <c r="B132" s="20" t="s">
        <v>83</v>
      </c>
      <c r="C132" s="21">
        <v>0.154559888072756</v>
      </c>
      <c r="D132" s="21">
        <v>0.16104617717788711</v>
      </c>
      <c r="E132" s="21">
        <v>0.14755260134990811</v>
      </c>
      <c r="G132" s="21">
        <v>0.15976564023665549</v>
      </c>
      <c r="H132" s="21">
        <v>0.16290985718449669</v>
      </c>
      <c r="I132" s="21">
        <v>0.1637882944781851</v>
      </c>
      <c r="J132" s="21">
        <v>0.13141673058764999</v>
      </c>
      <c r="K132" s="21">
        <v>0.13520057970243979</v>
      </c>
      <c r="L132" s="21">
        <v>0.168569417489947</v>
      </c>
      <c r="N132" s="21">
        <v>0.115124311091517</v>
      </c>
      <c r="O132" s="21">
        <v>0.1890159097313189</v>
      </c>
      <c r="P132" s="21">
        <v>9.0645459334295991E-2</v>
      </c>
      <c r="Q132" s="21">
        <v>0.14432085020961161</v>
      </c>
      <c r="R132" s="21">
        <v>0.22236586037570441</v>
      </c>
      <c r="S132" s="21">
        <v>0.19499224456747069</v>
      </c>
      <c r="T132" s="21">
        <v>0.15110551600041561</v>
      </c>
      <c r="U132" s="21">
        <v>0.13883947391198559</v>
      </c>
      <c r="V132" s="21">
        <v>0.16970843424446111</v>
      </c>
      <c r="W132" s="21">
        <v>0.1412078499996843</v>
      </c>
      <c r="X132" s="21">
        <v>0.1014866308776925</v>
      </c>
      <c r="Y132" s="21">
        <v>0.1647598948924576</v>
      </c>
      <c r="AA132" s="21">
        <v>0.2025631477800183</v>
      </c>
      <c r="AB132" s="21">
        <v>0.15350027461495189</v>
      </c>
      <c r="AC132" s="21">
        <v>0.14863127532107731</v>
      </c>
      <c r="AD132" s="21">
        <v>0.1101423180524807</v>
      </c>
      <c r="AF132" s="21">
        <v>0.1050204566305134</v>
      </c>
      <c r="AG132" s="21">
        <v>0.26249796114236462</v>
      </c>
      <c r="AH132" s="21">
        <v>0.15587836384379899</v>
      </c>
      <c r="AI132" s="21">
        <v>0.13748087683396229</v>
      </c>
      <c r="AJ132" s="21">
        <v>9.3811636242673704E-2</v>
      </c>
      <c r="AK132" s="21">
        <v>8.2422634098243838E-2</v>
      </c>
      <c r="AL132" s="21">
        <v>8.5233100968200401E-2</v>
      </c>
      <c r="AM132" s="21">
        <v>9.2662850297346319E-2</v>
      </c>
      <c r="AO132" s="21">
        <v>9.9556222105140757E-2</v>
      </c>
      <c r="AP132" s="21">
        <v>0.28503605725609532</v>
      </c>
      <c r="AQ132" s="21">
        <v>0.1569485179383778</v>
      </c>
      <c r="AR132" s="21">
        <v>0.15864348979180939</v>
      </c>
      <c r="AS132" s="21">
        <v>9.1404555642597002E-2</v>
      </c>
      <c r="AT132" s="21">
        <v>0.1196016089854714</v>
      </c>
      <c r="AU132" s="21">
        <v>5.783156909329569E-2</v>
      </c>
      <c r="AV132" s="21">
        <v>0.12599769380959161</v>
      </c>
      <c r="AW132" s="21">
        <v>0.12420046937408249</v>
      </c>
    </row>
    <row r="134" spans="2:49" ht="58" x14ac:dyDescent="0.35">
      <c r="B134" s="17" t="s">
        <v>89</v>
      </c>
    </row>
    <row r="135" spans="2:49" x14ac:dyDescent="0.35">
      <c r="B135" s="18" t="s">
        <v>16</v>
      </c>
    </row>
    <row r="136" spans="2:49" x14ac:dyDescent="0.35">
      <c r="B136" s="13" t="s">
        <v>64</v>
      </c>
      <c r="C136" s="19">
        <v>2004</v>
      </c>
      <c r="D136" s="19">
        <v>990</v>
      </c>
      <c r="E136" s="19">
        <v>1006</v>
      </c>
      <c r="G136" s="19">
        <v>288</v>
      </c>
      <c r="H136" s="19">
        <v>347</v>
      </c>
      <c r="I136" s="19">
        <v>356</v>
      </c>
      <c r="J136" s="19">
        <v>353</v>
      </c>
      <c r="K136" s="19">
        <v>282</v>
      </c>
      <c r="L136" s="19">
        <v>378</v>
      </c>
      <c r="N136" s="19">
        <v>178</v>
      </c>
      <c r="O136" s="19">
        <v>63</v>
      </c>
      <c r="P136" s="19">
        <v>103</v>
      </c>
      <c r="Q136" s="19">
        <v>81</v>
      </c>
      <c r="R136" s="19">
        <v>230</v>
      </c>
      <c r="S136" s="19">
        <v>163</v>
      </c>
      <c r="T136" s="19">
        <v>146</v>
      </c>
      <c r="U136" s="19">
        <v>185</v>
      </c>
      <c r="V136" s="19">
        <v>282</v>
      </c>
      <c r="W136" s="19">
        <v>253</v>
      </c>
      <c r="X136" s="19">
        <v>162</v>
      </c>
      <c r="Y136" s="19">
        <v>158</v>
      </c>
      <c r="AA136" s="19">
        <v>559</v>
      </c>
      <c r="AB136" s="19">
        <v>520</v>
      </c>
      <c r="AC136" s="19">
        <v>420</v>
      </c>
      <c r="AD136" s="19">
        <v>497</v>
      </c>
      <c r="AF136" s="19">
        <v>340</v>
      </c>
      <c r="AG136" s="19">
        <v>626</v>
      </c>
      <c r="AH136" s="19">
        <v>133</v>
      </c>
      <c r="AI136" s="19">
        <v>158</v>
      </c>
      <c r="AJ136" s="19">
        <v>253</v>
      </c>
      <c r="AK136" s="19">
        <v>60</v>
      </c>
      <c r="AL136" s="19">
        <v>59</v>
      </c>
      <c r="AM136" s="19">
        <v>375</v>
      </c>
      <c r="AO136" s="19">
        <v>302</v>
      </c>
      <c r="AP136" s="19">
        <v>493</v>
      </c>
      <c r="AQ136" s="19">
        <v>139</v>
      </c>
      <c r="AR136" s="19">
        <v>213</v>
      </c>
      <c r="AS136" s="19">
        <v>371</v>
      </c>
      <c r="AT136" s="19">
        <v>58</v>
      </c>
      <c r="AU136" s="19">
        <v>139</v>
      </c>
      <c r="AV136" s="19">
        <v>170</v>
      </c>
      <c r="AW136" s="19">
        <v>119</v>
      </c>
    </row>
    <row r="137" spans="2:49" x14ac:dyDescent="0.35">
      <c r="B137" s="15" t="s">
        <v>65</v>
      </c>
      <c r="C137" s="19">
        <v>2008</v>
      </c>
      <c r="D137" s="19">
        <v>989</v>
      </c>
      <c r="E137" s="19">
        <v>1013</v>
      </c>
      <c r="G137" s="19">
        <v>278</v>
      </c>
      <c r="H137" s="19">
        <v>343</v>
      </c>
      <c r="I137" s="19">
        <v>341</v>
      </c>
      <c r="J137" s="19">
        <v>342</v>
      </c>
      <c r="K137" s="19">
        <v>282</v>
      </c>
      <c r="L137" s="19">
        <v>422</v>
      </c>
      <c r="N137" s="19">
        <v>180</v>
      </c>
      <c r="O137" s="19">
        <v>60</v>
      </c>
      <c r="P137" s="19">
        <v>100</v>
      </c>
      <c r="Q137" s="19">
        <v>80</v>
      </c>
      <c r="R137" s="19">
        <v>221</v>
      </c>
      <c r="S137" s="19">
        <v>160</v>
      </c>
      <c r="T137" s="19">
        <v>140</v>
      </c>
      <c r="U137" s="19">
        <v>181</v>
      </c>
      <c r="V137" s="19">
        <v>281</v>
      </c>
      <c r="W137" s="19">
        <v>261</v>
      </c>
      <c r="X137" s="19">
        <v>160</v>
      </c>
      <c r="Y137" s="19">
        <v>180</v>
      </c>
      <c r="AA137" s="19">
        <v>541</v>
      </c>
      <c r="AB137" s="19">
        <v>521</v>
      </c>
      <c r="AC137" s="19">
        <v>441</v>
      </c>
      <c r="AD137" s="19">
        <v>501</v>
      </c>
      <c r="AF137" s="19">
        <v>351</v>
      </c>
      <c r="AG137" s="19">
        <v>618</v>
      </c>
      <c r="AH137" s="19">
        <v>137</v>
      </c>
      <c r="AI137" s="19">
        <v>157</v>
      </c>
      <c r="AJ137" s="19">
        <v>257</v>
      </c>
      <c r="AK137" s="19">
        <v>60</v>
      </c>
      <c r="AL137" s="19">
        <v>58</v>
      </c>
      <c r="AM137" s="19">
        <v>369</v>
      </c>
      <c r="AO137" s="19">
        <v>310</v>
      </c>
      <c r="AP137" s="19">
        <v>486</v>
      </c>
      <c r="AQ137" s="19">
        <v>142</v>
      </c>
      <c r="AR137" s="19">
        <v>210</v>
      </c>
      <c r="AS137" s="19">
        <v>376</v>
      </c>
      <c r="AT137" s="19">
        <v>58</v>
      </c>
      <c r="AU137" s="19">
        <v>137</v>
      </c>
      <c r="AV137" s="19">
        <v>171</v>
      </c>
      <c r="AW137" s="19">
        <v>118</v>
      </c>
    </row>
    <row r="138" spans="2:49" x14ac:dyDescent="0.35">
      <c r="B138" s="20" t="s">
        <v>79</v>
      </c>
      <c r="C138" s="21">
        <v>9.814852573152226E-2</v>
      </c>
      <c r="D138" s="21">
        <v>0.1061650644413526</v>
      </c>
      <c r="E138" s="21">
        <v>8.9489077819371168E-2</v>
      </c>
      <c r="G138" s="21">
        <v>6.8965516441725647E-2</v>
      </c>
      <c r="H138" s="21">
        <v>6.2044116565528391E-2</v>
      </c>
      <c r="I138" s="21">
        <v>7.6725773802429897E-2</v>
      </c>
      <c r="J138" s="21">
        <v>0.118634050457625</v>
      </c>
      <c r="K138" s="21">
        <v>0.1331314930889341</v>
      </c>
      <c r="L138" s="21">
        <v>0.12403985395802029</v>
      </c>
      <c r="N138" s="21">
        <v>9.1820756686215851E-2</v>
      </c>
      <c r="O138" s="21">
        <v>0.13868007960419579</v>
      </c>
      <c r="P138" s="21">
        <v>8.145436272125367E-2</v>
      </c>
      <c r="Q138" s="21">
        <v>0.15217321356253011</v>
      </c>
      <c r="R138" s="21">
        <v>7.0853556271808643E-2</v>
      </c>
      <c r="S138" s="21">
        <v>0.12346055817022621</v>
      </c>
      <c r="T138" s="21">
        <v>0.108241055079132</v>
      </c>
      <c r="U138" s="21">
        <v>9.2371722337143192E-2</v>
      </c>
      <c r="V138" s="21">
        <v>8.6664883291150838E-2</v>
      </c>
      <c r="W138" s="21">
        <v>0.1037953094745654</v>
      </c>
      <c r="X138" s="21">
        <v>0.11424189975438449</v>
      </c>
      <c r="Y138" s="21">
        <v>8.0635313482289098E-2</v>
      </c>
      <c r="AA138" s="21">
        <v>8.4524591514737124E-2</v>
      </c>
      <c r="AB138" s="21">
        <v>8.5455568270144777E-2</v>
      </c>
      <c r="AC138" s="21">
        <v>0.12224198806382069</v>
      </c>
      <c r="AD138" s="21">
        <v>0.1047279431481911</v>
      </c>
      <c r="AF138" s="21">
        <v>0.10975736880431861</v>
      </c>
      <c r="AG138" s="21">
        <v>3.3747003293346373E-2</v>
      </c>
      <c r="AH138" s="21">
        <v>5.6571469633725641E-2</v>
      </c>
      <c r="AI138" s="21">
        <v>4.2696998495297192E-2</v>
      </c>
      <c r="AJ138" s="21">
        <v>0.30190710431649548</v>
      </c>
      <c r="AK138" s="21">
        <v>0.1022718387419229</v>
      </c>
      <c r="AL138" s="21">
        <v>4.0124176850773588E-2</v>
      </c>
      <c r="AM138" s="21">
        <v>0.10057763912591219</v>
      </c>
      <c r="AO138" s="21">
        <v>9.7251827510736175E-2</v>
      </c>
      <c r="AP138" s="21">
        <v>1.635123672303004E-2</v>
      </c>
      <c r="AQ138" s="21">
        <v>4.1366612165196319E-2</v>
      </c>
      <c r="AR138" s="21">
        <v>4.9823313323893552E-2</v>
      </c>
      <c r="AS138" s="21">
        <v>0.2368512285598825</v>
      </c>
      <c r="AT138" s="21">
        <v>7.3005973365303636E-2</v>
      </c>
      <c r="AU138" s="21">
        <v>8.2125561740599526E-2</v>
      </c>
      <c r="AV138" s="21">
        <v>6.6205903314453224E-2</v>
      </c>
      <c r="AW138" s="21">
        <v>0.22585997053439111</v>
      </c>
    </row>
    <row r="139" spans="2:49" x14ac:dyDescent="0.35">
      <c r="B139" s="20" t="s">
        <v>80</v>
      </c>
      <c r="C139" s="21">
        <v>0.17845736285385211</v>
      </c>
      <c r="D139" s="21">
        <v>0.18745367922489301</v>
      </c>
      <c r="E139" s="21">
        <v>0.17000292609165049</v>
      </c>
      <c r="G139" s="21">
        <v>0.21807778290082711</v>
      </c>
      <c r="H139" s="21">
        <v>0.1578345577826335</v>
      </c>
      <c r="I139" s="21">
        <v>0.18350838450675619</v>
      </c>
      <c r="J139" s="21">
        <v>0.1766058522757733</v>
      </c>
      <c r="K139" s="21">
        <v>0.16850923449950331</v>
      </c>
      <c r="L139" s="21">
        <v>0.17320658919228479</v>
      </c>
      <c r="N139" s="21">
        <v>0.18594467410621321</v>
      </c>
      <c r="O139" s="21">
        <v>0.13093306378722511</v>
      </c>
      <c r="P139" s="21">
        <v>0.19495648869852911</v>
      </c>
      <c r="Q139" s="21">
        <v>0.15899045101798501</v>
      </c>
      <c r="R139" s="21">
        <v>0.16260231823968349</v>
      </c>
      <c r="S139" s="21">
        <v>0.16252034291074469</v>
      </c>
      <c r="T139" s="21">
        <v>0.21146252028017401</v>
      </c>
      <c r="U139" s="21">
        <v>0.1440938617595047</v>
      </c>
      <c r="V139" s="21">
        <v>0.1807648606619652</v>
      </c>
      <c r="W139" s="21">
        <v>0.192697941292056</v>
      </c>
      <c r="X139" s="21">
        <v>0.19992311037135241</v>
      </c>
      <c r="Y139" s="21">
        <v>0.1854822405962443</v>
      </c>
      <c r="AA139" s="21">
        <v>0.13466060197848881</v>
      </c>
      <c r="AB139" s="21">
        <v>0.16694460310293829</v>
      </c>
      <c r="AC139" s="21">
        <v>0.2206135699670812</v>
      </c>
      <c r="AD139" s="21">
        <v>0.20090930075392269</v>
      </c>
      <c r="AF139" s="21">
        <v>0.2176916869515596</v>
      </c>
      <c r="AG139" s="21">
        <v>0.11365403104274149</v>
      </c>
      <c r="AH139" s="21">
        <v>0.1915883410279923</v>
      </c>
      <c r="AI139" s="21">
        <v>0.20781640391066181</v>
      </c>
      <c r="AJ139" s="21">
        <v>0.25994352969767232</v>
      </c>
      <c r="AK139" s="21">
        <v>0.11906177679158091</v>
      </c>
      <c r="AL139" s="21">
        <v>0.15796973449873741</v>
      </c>
      <c r="AM139" s="21">
        <v>0.1884855780458225</v>
      </c>
      <c r="AO139" s="21">
        <v>0.22591609084717421</v>
      </c>
      <c r="AP139" s="21">
        <v>7.7722088446153359E-2</v>
      </c>
      <c r="AQ139" s="21">
        <v>0.1681070258228072</v>
      </c>
      <c r="AR139" s="21">
        <v>0.22936492076483361</v>
      </c>
      <c r="AS139" s="21">
        <v>0.25160134763796632</v>
      </c>
      <c r="AT139" s="21">
        <v>0.14036859787684561</v>
      </c>
      <c r="AU139" s="21">
        <v>0.1666741266400609</v>
      </c>
      <c r="AV139" s="21">
        <v>0.1787842543515672</v>
      </c>
      <c r="AW139" s="21">
        <v>0.18893259255191219</v>
      </c>
    </row>
    <row r="140" spans="2:49" x14ac:dyDescent="0.35">
      <c r="B140" s="20" t="s">
        <v>81</v>
      </c>
      <c r="C140" s="21">
        <v>0.24598943345330029</v>
      </c>
      <c r="D140" s="21">
        <v>0.2222056393601588</v>
      </c>
      <c r="E140" s="21">
        <v>0.26847897362925599</v>
      </c>
      <c r="G140" s="21">
        <v>0.24284761375198261</v>
      </c>
      <c r="H140" s="21">
        <v>0.22192199845458591</v>
      </c>
      <c r="I140" s="21">
        <v>0.25538894700564979</v>
      </c>
      <c r="J140" s="21">
        <v>0.2486233231303793</v>
      </c>
      <c r="K140" s="21">
        <v>0.28407615717317308</v>
      </c>
      <c r="L140" s="21">
        <v>0.23249344481347689</v>
      </c>
      <c r="N140" s="21">
        <v>0.27759258440976492</v>
      </c>
      <c r="O140" s="21">
        <v>0.2203273785966012</v>
      </c>
      <c r="P140" s="21">
        <v>0.30526957055335541</v>
      </c>
      <c r="Q140" s="21">
        <v>0.24543893310424261</v>
      </c>
      <c r="R140" s="21">
        <v>0.2062266987300507</v>
      </c>
      <c r="S140" s="21">
        <v>0.23856434252491049</v>
      </c>
      <c r="T140" s="21">
        <v>0.18629731408885911</v>
      </c>
      <c r="U140" s="21">
        <v>0.246661566026735</v>
      </c>
      <c r="V140" s="21">
        <v>0.24906045234177721</v>
      </c>
      <c r="W140" s="21">
        <v>0.25042980544665627</v>
      </c>
      <c r="X140" s="21">
        <v>0.29211818058952438</v>
      </c>
      <c r="Y140" s="21">
        <v>0.23918739756512081</v>
      </c>
      <c r="AA140" s="21">
        <v>0.22984161203999551</v>
      </c>
      <c r="AB140" s="21">
        <v>0.24905449148206951</v>
      </c>
      <c r="AC140" s="21">
        <v>0.2269818174310374</v>
      </c>
      <c r="AD140" s="21">
        <v>0.27596825596744762</v>
      </c>
      <c r="AF140" s="21">
        <v>0.2436667406107379</v>
      </c>
      <c r="AG140" s="21">
        <v>0.20093724568980301</v>
      </c>
      <c r="AH140" s="21">
        <v>0.255600539410692</v>
      </c>
      <c r="AI140" s="21">
        <v>0.24285043651813709</v>
      </c>
      <c r="AJ140" s="21">
        <v>0.19135405929138061</v>
      </c>
      <c r="AK140" s="21">
        <v>0.30914256028223158</v>
      </c>
      <c r="AL140" s="21">
        <v>0.45056541108639342</v>
      </c>
      <c r="AM140" s="21">
        <v>0.31714301075166668</v>
      </c>
      <c r="AO140" s="21">
        <v>0.2479792796620395</v>
      </c>
      <c r="AP140" s="21">
        <v>0.1920065078034405</v>
      </c>
      <c r="AQ140" s="21">
        <v>0.23680709831621671</v>
      </c>
      <c r="AR140" s="21">
        <v>0.2163993844229492</v>
      </c>
      <c r="AS140" s="21">
        <v>0.22262526739946201</v>
      </c>
      <c r="AT140" s="21">
        <v>0.28147558714920479</v>
      </c>
      <c r="AU140" s="21">
        <v>0.39617937814646709</v>
      </c>
      <c r="AV140" s="21">
        <v>0.40756994532452318</v>
      </c>
      <c r="AW140" s="21">
        <v>0.17569978162710831</v>
      </c>
    </row>
    <row r="141" spans="2:49" x14ac:dyDescent="0.35">
      <c r="B141" s="20" t="s">
        <v>82</v>
      </c>
      <c r="C141" s="21">
        <v>0.36444200834009682</v>
      </c>
      <c r="D141" s="21">
        <v>0.36955536317279303</v>
      </c>
      <c r="E141" s="21">
        <v>0.36160525986573611</v>
      </c>
      <c r="G141" s="21">
        <v>0.39561846103252829</v>
      </c>
      <c r="H141" s="21">
        <v>0.4257946560380238</v>
      </c>
      <c r="I141" s="21">
        <v>0.3786815397405246</v>
      </c>
      <c r="J141" s="21">
        <v>0.34967102724728222</v>
      </c>
      <c r="K141" s="21">
        <v>0.3164410026758373</v>
      </c>
      <c r="L141" s="21">
        <v>0.32656858287504709</v>
      </c>
      <c r="N141" s="21">
        <v>0.36312447188751368</v>
      </c>
      <c r="O141" s="21">
        <v>0.35014569142726443</v>
      </c>
      <c r="P141" s="21">
        <v>0.35137804218792001</v>
      </c>
      <c r="Q141" s="21">
        <v>0.29593238444540021</v>
      </c>
      <c r="R141" s="21">
        <v>0.38838737375334192</v>
      </c>
      <c r="S141" s="21">
        <v>0.36626273170219509</v>
      </c>
      <c r="T141" s="21">
        <v>0.38215308970752632</v>
      </c>
      <c r="U141" s="21">
        <v>0.4055309325566735</v>
      </c>
      <c r="V141" s="21">
        <v>0.36704290788660271</v>
      </c>
      <c r="W141" s="21">
        <v>0.32761267843580599</v>
      </c>
      <c r="X141" s="21">
        <v>0.31243942496381483</v>
      </c>
      <c r="Y141" s="21">
        <v>0.41768690328525387</v>
      </c>
      <c r="AA141" s="21">
        <v>0.39859154409228997</v>
      </c>
      <c r="AB141" s="21">
        <v>0.38392488880524372</v>
      </c>
      <c r="AC141" s="21">
        <v>0.33091214582838069</v>
      </c>
      <c r="AD141" s="21">
        <v>0.3368496550079047</v>
      </c>
      <c r="AF141" s="21">
        <v>0.36226096794736717</v>
      </c>
      <c r="AG141" s="21">
        <v>0.45122790408378483</v>
      </c>
      <c r="AH141" s="21">
        <v>0.38594852790529521</v>
      </c>
      <c r="AI141" s="21">
        <v>0.43679223918299959</v>
      </c>
      <c r="AJ141" s="21">
        <v>0.17378971584366079</v>
      </c>
      <c r="AK141" s="21">
        <v>0.43360600301597912</v>
      </c>
      <c r="AL141" s="21">
        <v>0.28207448550101621</v>
      </c>
      <c r="AM141" s="21">
        <v>0.31662385566544188</v>
      </c>
      <c r="AO141" s="21">
        <v>0.36718208787399492</v>
      </c>
      <c r="AP141" s="21">
        <v>0.46519690234660238</v>
      </c>
      <c r="AQ141" s="21">
        <v>0.43278197996803219</v>
      </c>
      <c r="AR141" s="21">
        <v>0.44655387576535571</v>
      </c>
      <c r="AS141" s="21">
        <v>0.23602658781773339</v>
      </c>
      <c r="AT141" s="21">
        <v>0.43439736147660102</v>
      </c>
      <c r="AU141" s="21">
        <v>0.30536428865824489</v>
      </c>
      <c r="AV141" s="21">
        <v>0.27649847927882049</v>
      </c>
      <c r="AW141" s="21">
        <v>0.28551369729121739</v>
      </c>
    </row>
    <row r="142" spans="2:49" x14ac:dyDescent="0.35">
      <c r="B142" s="20" t="s">
        <v>83</v>
      </c>
      <c r="C142" s="21">
        <v>0.1129626696212284</v>
      </c>
      <c r="D142" s="21">
        <v>0.1146202538008026</v>
      </c>
      <c r="E142" s="21">
        <v>0.1104237625939862</v>
      </c>
      <c r="G142" s="21">
        <v>7.4490625872936284E-2</v>
      </c>
      <c r="H142" s="21">
        <v>0.13240467115922849</v>
      </c>
      <c r="I142" s="21">
        <v>0.10569535494463959</v>
      </c>
      <c r="J142" s="21">
        <v>0.1064657468889403</v>
      </c>
      <c r="K142" s="21">
        <v>9.7842112562552416E-2</v>
      </c>
      <c r="L142" s="21">
        <v>0.14369152916117089</v>
      </c>
      <c r="N142" s="21">
        <v>8.1517512910292314E-2</v>
      </c>
      <c r="O142" s="21">
        <v>0.15991378658471339</v>
      </c>
      <c r="P142" s="21">
        <v>6.6941535838941871E-2</v>
      </c>
      <c r="Q142" s="21">
        <v>0.1474650178698422</v>
      </c>
      <c r="R142" s="21">
        <v>0.17193005300511541</v>
      </c>
      <c r="S142" s="21">
        <v>0.1091920246919237</v>
      </c>
      <c r="T142" s="21">
        <v>0.1118460208443087</v>
      </c>
      <c r="U142" s="21">
        <v>0.1113419173199436</v>
      </c>
      <c r="V142" s="21">
        <v>0.1164668958185042</v>
      </c>
      <c r="W142" s="21">
        <v>0.12546426535091629</v>
      </c>
      <c r="X142" s="21">
        <v>8.1277384320923907E-2</v>
      </c>
      <c r="Y142" s="21">
        <v>7.7008145071092077E-2</v>
      </c>
      <c r="AA142" s="21">
        <v>0.1523816503744885</v>
      </c>
      <c r="AB142" s="21">
        <v>0.1146204483396038</v>
      </c>
      <c r="AC142" s="21">
        <v>9.9250478709679887E-2</v>
      </c>
      <c r="AD142" s="21">
        <v>8.1544845122533918E-2</v>
      </c>
      <c r="AF142" s="21">
        <v>6.6623235686016635E-2</v>
      </c>
      <c r="AG142" s="21">
        <v>0.2004338158903243</v>
      </c>
      <c r="AH142" s="21">
        <v>0.11029112202229489</v>
      </c>
      <c r="AI142" s="21">
        <v>6.9843921892904115E-2</v>
      </c>
      <c r="AJ142" s="21">
        <v>7.3005590850790794E-2</v>
      </c>
      <c r="AK142" s="21">
        <v>3.591782116828536E-2</v>
      </c>
      <c r="AL142" s="21">
        <v>6.9266192063079268E-2</v>
      </c>
      <c r="AM142" s="21">
        <v>7.7169916411156531E-2</v>
      </c>
      <c r="AO142" s="21">
        <v>6.1670714106055062E-2</v>
      </c>
      <c r="AP142" s="21">
        <v>0.24872326468077369</v>
      </c>
      <c r="AQ142" s="21">
        <v>0.1209372837277476</v>
      </c>
      <c r="AR142" s="21">
        <v>5.7858505722968009E-2</v>
      </c>
      <c r="AS142" s="21">
        <v>5.289556858495581E-2</v>
      </c>
      <c r="AT142" s="21">
        <v>7.0752480132044937E-2</v>
      </c>
      <c r="AU142" s="21">
        <v>4.9656644814627733E-2</v>
      </c>
      <c r="AV142" s="21">
        <v>7.0941417730635822E-2</v>
      </c>
      <c r="AW142" s="21">
        <v>0.1239939579953708</v>
      </c>
    </row>
    <row r="144" spans="2:49" ht="58" x14ac:dyDescent="0.35">
      <c r="B144" s="17" t="s">
        <v>90</v>
      </c>
    </row>
    <row r="145" spans="2:49" x14ac:dyDescent="0.35">
      <c r="B145" s="18" t="s">
        <v>16</v>
      </c>
    </row>
    <row r="146" spans="2:49" x14ac:dyDescent="0.35">
      <c r="B146" s="13" t="s">
        <v>64</v>
      </c>
      <c r="C146" s="19">
        <v>2004</v>
      </c>
      <c r="D146" s="19">
        <v>990</v>
      </c>
      <c r="E146" s="19">
        <v>1006</v>
      </c>
      <c r="G146" s="19">
        <v>288</v>
      </c>
      <c r="H146" s="19">
        <v>347</v>
      </c>
      <c r="I146" s="19">
        <v>356</v>
      </c>
      <c r="J146" s="19">
        <v>353</v>
      </c>
      <c r="K146" s="19">
        <v>282</v>
      </c>
      <c r="L146" s="19">
        <v>378</v>
      </c>
      <c r="N146" s="19">
        <v>178</v>
      </c>
      <c r="O146" s="19">
        <v>63</v>
      </c>
      <c r="P146" s="19">
        <v>103</v>
      </c>
      <c r="Q146" s="19">
        <v>81</v>
      </c>
      <c r="R146" s="19">
        <v>230</v>
      </c>
      <c r="S146" s="19">
        <v>163</v>
      </c>
      <c r="T146" s="19">
        <v>146</v>
      </c>
      <c r="U146" s="19">
        <v>185</v>
      </c>
      <c r="V146" s="19">
        <v>282</v>
      </c>
      <c r="W146" s="19">
        <v>253</v>
      </c>
      <c r="X146" s="19">
        <v>162</v>
      </c>
      <c r="Y146" s="19">
        <v>158</v>
      </c>
      <c r="AA146" s="19">
        <v>559</v>
      </c>
      <c r="AB146" s="19">
        <v>520</v>
      </c>
      <c r="AC146" s="19">
        <v>420</v>
      </c>
      <c r="AD146" s="19">
        <v>497</v>
      </c>
      <c r="AF146" s="19">
        <v>340</v>
      </c>
      <c r="AG146" s="19">
        <v>626</v>
      </c>
      <c r="AH146" s="19">
        <v>133</v>
      </c>
      <c r="AI146" s="19">
        <v>158</v>
      </c>
      <c r="AJ146" s="19">
        <v>253</v>
      </c>
      <c r="AK146" s="19">
        <v>60</v>
      </c>
      <c r="AL146" s="19">
        <v>59</v>
      </c>
      <c r="AM146" s="19">
        <v>375</v>
      </c>
      <c r="AO146" s="19">
        <v>302</v>
      </c>
      <c r="AP146" s="19">
        <v>493</v>
      </c>
      <c r="AQ146" s="19">
        <v>139</v>
      </c>
      <c r="AR146" s="19">
        <v>213</v>
      </c>
      <c r="AS146" s="19">
        <v>371</v>
      </c>
      <c r="AT146" s="19">
        <v>58</v>
      </c>
      <c r="AU146" s="19">
        <v>139</v>
      </c>
      <c r="AV146" s="19">
        <v>170</v>
      </c>
      <c r="AW146" s="19">
        <v>119</v>
      </c>
    </row>
    <row r="147" spans="2:49" x14ac:dyDescent="0.35">
      <c r="B147" s="15" t="s">
        <v>65</v>
      </c>
      <c r="C147" s="19">
        <v>2008</v>
      </c>
      <c r="D147" s="19">
        <v>989</v>
      </c>
      <c r="E147" s="19">
        <v>1013</v>
      </c>
      <c r="G147" s="19">
        <v>278</v>
      </c>
      <c r="H147" s="19">
        <v>343</v>
      </c>
      <c r="I147" s="19">
        <v>341</v>
      </c>
      <c r="J147" s="19">
        <v>342</v>
      </c>
      <c r="K147" s="19">
        <v>282</v>
      </c>
      <c r="L147" s="19">
        <v>422</v>
      </c>
      <c r="N147" s="19">
        <v>180</v>
      </c>
      <c r="O147" s="19">
        <v>60</v>
      </c>
      <c r="P147" s="19">
        <v>100</v>
      </c>
      <c r="Q147" s="19">
        <v>80</v>
      </c>
      <c r="R147" s="19">
        <v>221</v>
      </c>
      <c r="S147" s="19">
        <v>160</v>
      </c>
      <c r="T147" s="19">
        <v>140</v>
      </c>
      <c r="U147" s="19">
        <v>181</v>
      </c>
      <c r="V147" s="19">
        <v>281</v>
      </c>
      <c r="W147" s="19">
        <v>261</v>
      </c>
      <c r="X147" s="19">
        <v>160</v>
      </c>
      <c r="Y147" s="19">
        <v>180</v>
      </c>
      <c r="AA147" s="19">
        <v>541</v>
      </c>
      <c r="AB147" s="19">
        <v>521</v>
      </c>
      <c r="AC147" s="19">
        <v>441</v>
      </c>
      <c r="AD147" s="19">
        <v>501</v>
      </c>
      <c r="AF147" s="19">
        <v>351</v>
      </c>
      <c r="AG147" s="19">
        <v>618</v>
      </c>
      <c r="AH147" s="19">
        <v>137</v>
      </c>
      <c r="AI147" s="19">
        <v>157</v>
      </c>
      <c r="AJ147" s="19">
        <v>257</v>
      </c>
      <c r="AK147" s="19">
        <v>60</v>
      </c>
      <c r="AL147" s="19">
        <v>58</v>
      </c>
      <c r="AM147" s="19">
        <v>369</v>
      </c>
      <c r="AO147" s="19">
        <v>310</v>
      </c>
      <c r="AP147" s="19">
        <v>486</v>
      </c>
      <c r="AQ147" s="19">
        <v>142</v>
      </c>
      <c r="AR147" s="19">
        <v>210</v>
      </c>
      <c r="AS147" s="19">
        <v>376</v>
      </c>
      <c r="AT147" s="19">
        <v>58</v>
      </c>
      <c r="AU147" s="19">
        <v>137</v>
      </c>
      <c r="AV147" s="19">
        <v>171</v>
      </c>
      <c r="AW147" s="19">
        <v>118</v>
      </c>
    </row>
    <row r="148" spans="2:49" x14ac:dyDescent="0.35">
      <c r="B148" s="20" t="s">
        <v>79</v>
      </c>
      <c r="C148" s="21">
        <v>9.0696602470098739E-2</v>
      </c>
      <c r="D148" s="21">
        <v>9.7818195119948589E-2</v>
      </c>
      <c r="E148" s="21">
        <v>8.2856022767499704E-2</v>
      </c>
      <c r="G148" s="21">
        <v>4.7623867552395102E-2</v>
      </c>
      <c r="H148" s="21">
        <v>5.68186568482748E-2</v>
      </c>
      <c r="I148" s="21">
        <v>7.0293557566824968E-2</v>
      </c>
      <c r="J148" s="21">
        <v>0.1268105383596089</v>
      </c>
      <c r="K148" s="21">
        <v>0.12681220233390511</v>
      </c>
      <c r="L148" s="21">
        <v>0.1096782162549832</v>
      </c>
      <c r="N148" s="21">
        <v>6.8599817260342796E-2</v>
      </c>
      <c r="O148" s="21">
        <v>0.17003748467275939</v>
      </c>
      <c r="P148" s="21">
        <v>0.1184679189707562</v>
      </c>
      <c r="Q148" s="21">
        <v>0.12750081678956879</v>
      </c>
      <c r="R148" s="21">
        <v>6.0565881442445013E-2</v>
      </c>
      <c r="S148" s="21">
        <v>0.1055576813845992</v>
      </c>
      <c r="T148" s="21">
        <v>7.420947511675563E-2</v>
      </c>
      <c r="U148" s="21">
        <v>8.121737967737136E-2</v>
      </c>
      <c r="V148" s="21">
        <v>8.6459170835417695E-2</v>
      </c>
      <c r="W148" s="21">
        <v>9.6115500372328563E-2</v>
      </c>
      <c r="X148" s="21">
        <v>0.12528396238190931</v>
      </c>
      <c r="Y148" s="21">
        <v>6.8713308168125334E-2</v>
      </c>
      <c r="AA148" s="21">
        <v>8.0482640421896401E-2</v>
      </c>
      <c r="AB148" s="21">
        <v>7.0470108484810168E-2</v>
      </c>
      <c r="AC148" s="21">
        <v>0.107063244898221</v>
      </c>
      <c r="AD148" s="21">
        <v>0.1072027274897774</v>
      </c>
      <c r="AF148" s="21">
        <v>9.1403540348290263E-2</v>
      </c>
      <c r="AG148" s="21">
        <v>2.755481434145822E-2</v>
      </c>
      <c r="AH148" s="21">
        <v>4.1946716929977382E-2</v>
      </c>
      <c r="AI148" s="21">
        <v>4.8048806413093503E-2</v>
      </c>
      <c r="AJ148" s="21">
        <v>0.30532851579109238</v>
      </c>
      <c r="AK148" s="21">
        <v>3.2312670106568103E-2</v>
      </c>
      <c r="AL148" s="21">
        <v>7.1506725898324644E-2</v>
      </c>
      <c r="AM148" s="21">
        <v>9.5226635425599143E-2</v>
      </c>
      <c r="AO148" s="21">
        <v>6.2641551351167751E-2</v>
      </c>
      <c r="AP148" s="21">
        <v>1.8203827465316239E-2</v>
      </c>
      <c r="AQ148" s="21">
        <v>4.0906819493256932E-2</v>
      </c>
      <c r="AR148" s="21">
        <v>3.557802125462891E-2</v>
      </c>
      <c r="AS148" s="21">
        <v>0.23925009531009869</v>
      </c>
      <c r="AT148" s="21">
        <v>0</v>
      </c>
      <c r="AU148" s="21">
        <v>8.201626186198846E-2</v>
      </c>
      <c r="AV148" s="21">
        <v>7.9067540642356479E-2</v>
      </c>
      <c r="AW148" s="21">
        <v>0.21790846242133821</v>
      </c>
    </row>
    <row r="149" spans="2:49" x14ac:dyDescent="0.35">
      <c r="B149" s="20" t="s">
        <v>80</v>
      </c>
      <c r="C149" s="21">
        <v>0.1198100413472168</v>
      </c>
      <c r="D149" s="21">
        <v>0.1287729639264876</v>
      </c>
      <c r="E149" s="21">
        <v>0.1117679036108558</v>
      </c>
      <c r="G149" s="21">
        <v>0.17075722982329841</v>
      </c>
      <c r="H149" s="21">
        <v>0.14792241355107219</v>
      </c>
      <c r="I149" s="21">
        <v>0.11763258649967159</v>
      </c>
      <c r="J149" s="21">
        <v>0.1059744094413687</v>
      </c>
      <c r="K149" s="21">
        <v>0.10245220965099811</v>
      </c>
      <c r="L149" s="21">
        <v>8.7983463212604307E-2</v>
      </c>
      <c r="N149" s="21">
        <v>0.11286406853605679</v>
      </c>
      <c r="O149" s="21">
        <v>6.7228169171055827E-2</v>
      </c>
      <c r="P149" s="21">
        <v>5.9628211911090363E-2</v>
      </c>
      <c r="Q149" s="21">
        <v>0.12322940740846811</v>
      </c>
      <c r="R149" s="21">
        <v>0.1284205670903775</v>
      </c>
      <c r="S149" s="21">
        <v>0.13561810548495659</v>
      </c>
      <c r="T149" s="21">
        <v>0.1118790142534339</v>
      </c>
      <c r="U149" s="21">
        <v>0.11725528493805221</v>
      </c>
      <c r="V149" s="21">
        <v>0.13181238689207031</v>
      </c>
      <c r="W149" s="21">
        <v>0.12791896309515399</v>
      </c>
      <c r="X149" s="21">
        <v>0.1241427352400256</v>
      </c>
      <c r="Y149" s="21">
        <v>0.1259656771556312</v>
      </c>
      <c r="AA149" s="21">
        <v>7.051405291511241E-2</v>
      </c>
      <c r="AB149" s="21">
        <v>0.1177162779449423</v>
      </c>
      <c r="AC149" s="21">
        <v>0.16306449783110241</v>
      </c>
      <c r="AD149" s="21">
        <v>0.13710550905544711</v>
      </c>
      <c r="AF149" s="21">
        <v>0.12645727202632981</v>
      </c>
      <c r="AG149" s="21">
        <v>7.746771260340693E-2</v>
      </c>
      <c r="AH149" s="21">
        <v>5.7692112947347378E-2</v>
      </c>
      <c r="AI149" s="21">
        <v>0.14869299973989211</v>
      </c>
      <c r="AJ149" s="21">
        <v>0.2021028203570093</v>
      </c>
      <c r="AK149" s="21">
        <v>0.1033397688850588</v>
      </c>
      <c r="AL149" s="21">
        <v>0.15400520654106781</v>
      </c>
      <c r="AM149" s="21">
        <v>0.13527907994445509</v>
      </c>
      <c r="AO149" s="21">
        <v>0.11657494344568579</v>
      </c>
      <c r="AP149" s="21">
        <v>5.7950863310226912E-2</v>
      </c>
      <c r="AQ149" s="21">
        <v>6.1502322357062461E-2</v>
      </c>
      <c r="AR149" s="21">
        <v>0.1633271860913709</v>
      </c>
      <c r="AS149" s="21">
        <v>0.20314626126331309</v>
      </c>
      <c r="AT149" s="21">
        <v>9.06218255325002E-2</v>
      </c>
      <c r="AU149" s="21">
        <v>0.15811049814698741</v>
      </c>
      <c r="AV149" s="21">
        <v>9.6071630809915334E-2</v>
      </c>
      <c r="AW149" s="21">
        <v>0.1136741769635685</v>
      </c>
    </row>
    <row r="150" spans="2:49" x14ac:dyDescent="0.35">
      <c r="B150" s="20" t="s">
        <v>81</v>
      </c>
      <c r="C150" s="21">
        <v>0.25668651974390688</v>
      </c>
      <c r="D150" s="21">
        <v>0.21947709260068321</v>
      </c>
      <c r="E150" s="21">
        <v>0.29219908740023443</v>
      </c>
      <c r="G150" s="21">
        <v>0.25836974906567561</v>
      </c>
      <c r="H150" s="21">
        <v>0.2397806123623912</v>
      </c>
      <c r="I150" s="21">
        <v>0.25162647809969252</v>
      </c>
      <c r="J150" s="21">
        <v>0.26588571108226222</v>
      </c>
      <c r="K150" s="21">
        <v>0.291518457534998</v>
      </c>
      <c r="L150" s="21">
        <v>0.24271087320641249</v>
      </c>
      <c r="N150" s="21">
        <v>0.26148771506836238</v>
      </c>
      <c r="O150" s="21">
        <v>0.20551267546393201</v>
      </c>
      <c r="P150" s="21">
        <v>0.31082537794696918</v>
      </c>
      <c r="Q150" s="21">
        <v>0.2075748834308514</v>
      </c>
      <c r="R150" s="21">
        <v>0.22770077111194451</v>
      </c>
      <c r="S150" s="21">
        <v>0.24575998340582389</v>
      </c>
      <c r="T150" s="21">
        <v>0.27089658736635502</v>
      </c>
      <c r="U150" s="21">
        <v>0.22100393849582539</v>
      </c>
      <c r="V150" s="21">
        <v>0.24016887421568739</v>
      </c>
      <c r="W150" s="21">
        <v>0.29836705664510282</v>
      </c>
      <c r="X150" s="21">
        <v>0.27499969798102608</v>
      </c>
      <c r="Y150" s="21">
        <v>0.27989422859058649</v>
      </c>
      <c r="AA150" s="21">
        <v>0.24489307793495499</v>
      </c>
      <c r="AB150" s="21">
        <v>0.26073738976795052</v>
      </c>
      <c r="AC150" s="21">
        <v>0.22679793952815899</v>
      </c>
      <c r="AD150" s="21">
        <v>0.29148232561896759</v>
      </c>
      <c r="AF150" s="21">
        <v>0.26001924118039088</v>
      </c>
      <c r="AG150" s="21">
        <v>0.1915795040393439</v>
      </c>
      <c r="AH150" s="21">
        <v>0.3183799977927671</v>
      </c>
      <c r="AI150" s="21">
        <v>0.27324647207681851</v>
      </c>
      <c r="AJ150" s="21">
        <v>0.18613552795456481</v>
      </c>
      <c r="AK150" s="21">
        <v>0.26717650573829099</v>
      </c>
      <c r="AL150" s="21">
        <v>0.4751881771145231</v>
      </c>
      <c r="AM150" s="21">
        <v>0.34582859436403057</v>
      </c>
      <c r="AO150" s="21">
        <v>0.30407439382640861</v>
      </c>
      <c r="AP150" s="21">
        <v>0.16129683406556999</v>
      </c>
      <c r="AQ150" s="21">
        <v>0.2863368163456928</v>
      </c>
      <c r="AR150" s="21">
        <v>0.2456504148373756</v>
      </c>
      <c r="AS150" s="21">
        <v>0.19462005614756819</v>
      </c>
      <c r="AT150" s="21">
        <v>0.2124404717343501</v>
      </c>
      <c r="AU150" s="21">
        <v>0.43850387448015071</v>
      </c>
      <c r="AV150" s="21">
        <v>0.41868861390703499</v>
      </c>
      <c r="AW150" s="21">
        <v>0.28285143869261642</v>
      </c>
    </row>
    <row r="151" spans="2:49" x14ac:dyDescent="0.35">
      <c r="B151" s="20" t="s">
        <v>82</v>
      </c>
      <c r="C151" s="21">
        <v>0.39395907148213399</v>
      </c>
      <c r="D151" s="21">
        <v>0.40604782346954638</v>
      </c>
      <c r="E151" s="21">
        <v>0.38306702994297598</v>
      </c>
      <c r="G151" s="21">
        <v>0.42694675593787479</v>
      </c>
      <c r="H151" s="21">
        <v>0.40683021942762232</v>
      </c>
      <c r="I151" s="21">
        <v>0.40441245430585798</v>
      </c>
      <c r="J151" s="21">
        <v>0.39602435570239358</v>
      </c>
      <c r="K151" s="21">
        <v>0.35446230009036961</v>
      </c>
      <c r="L151" s="21">
        <v>0.37803322374910292</v>
      </c>
      <c r="N151" s="21">
        <v>0.42562515112173782</v>
      </c>
      <c r="O151" s="21">
        <v>0.42919897630846382</v>
      </c>
      <c r="P151" s="21">
        <v>0.41874949623710739</v>
      </c>
      <c r="Q151" s="21">
        <v>0.35840643332221461</v>
      </c>
      <c r="R151" s="21">
        <v>0.38031504987016951</v>
      </c>
      <c r="S151" s="21">
        <v>0.36855956697784398</v>
      </c>
      <c r="T151" s="21">
        <v>0.37771236136040642</v>
      </c>
      <c r="U151" s="21">
        <v>0.45687849671405351</v>
      </c>
      <c r="V151" s="21">
        <v>0.42201278345645687</v>
      </c>
      <c r="W151" s="21">
        <v>0.34382676461819472</v>
      </c>
      <c r="X151" s="21">
        <v>0.36413292700202299</v>
      </c>
      <c r="Y151" s="21">
        <v>0.39668009886332078</v>
      </c>
      <c r="AA151" s="21">
        <v>0.43623845754170082</v>
      </c>
      <c r="AB151" s="21">
        <v>0.41323262060396471</v>
      </c>
      <c r="AC151" s="21">
        <v>0.3579429813833645</v>
      </c>
      <c r="AD151" s="21">
        <v>0.36109394097141811</v>
      </c>
      <c r="AF151" s="21">
        <v>0.41953380407758639</v>
      </c>
      <c r="AG151" s="21">
        <v>0.45964124357040959</v>
      </c>
      <c r="AH151" s="21">
        <v>0.43961012912606329</v>
      </c>
      <c r="AI151" s="21">
        <v>0.46164577828901299</v>
      </c>
      <c r="AJ151" s="21">
        <v>0.22805874217652841</v>
      </c>
      <c r="AK151" s="21">
        <v>0.51247276391793184</v>
      </c>
      <c r="AL151" s="21">
        <v>0.21672591527408019</v>
      </c>
      <c r="AM151" s="21">
        <v>0.33756945052178078</v>
      </c>
      <c r="AO151" s="21">
        <v>0.40837819565392158</v>
      </c>
      <c r="AP151" s="21">
        <v>0.50676186457602201</v>
      </c>
      <c r="AQ151" s="21">
        <v>0.43033709533422698</v>
      </c>
      <c r="AR151" s="21">
        <v>0.45377405889731909</v>
      </c>
      <c r="AS151" s="21">
        <v>0.28225360025753898</v>
      </c>
      <c r="AT151" s="21">
        <v>0.59158096383785008</v>
      </c>
      <c r="AU151" s="21">
        <v>0.26390188946446069</v>
      </c>
      <c r="AV151" s="21">
        <v>0.29198726626059851</v>
      </c>
      <c r="AW151" s="21">
        <v>0.29993010568940592</v>
      </c>
    </row>
    <row r="152" spans="2:49" x14ac:dyDescent="0.35">
      <c r="B152" s="20" t="s">
        <v>83</v>
      </c>
      <c r="C152" s="21">
        <v>0.1388477649566435</v>
      </c>
      <c r="D152" s="21">
        <v>0.14788392488333421</v>
      </c>
      <c r="E152" s="21">
        <v>0.13010995627843411</v>
      </c>
      <c r="G152" s="21">
        <v>9.6302397620756139E-2</v>
      </c>
      <c r="H152" s="21">
        <v>0.14864809781063959</v>
      </c>
      <c r="I152" s="21">
        <v>0.1560349235279529</v>
      </c>
      <c r="J152" s="21">
        <v>0.10530498541436679</v>
      </c>
      <c r="K152" s="21">
        <v>0.1247548303897294</v>
      </c>
      <c r="L152" s="21">
        <v>0.1815942235768972</v>
      </c>
      <c r="N152" s="21">
        <v>0.13142324801350019</v>
      </c>
      <c r="O152" s="21">
        <v>0.12802269438378891</v>
      </c>
      <c r="P152" s="21">
        <v>9.2328994934076633E-2</v>
      </c>
      <c r="Q152" s="21">
        <v>0.18328845904889701</v>
      </c>
      <c r="R152" s="21">
        <v>0.20299773048506359</v>
      </c>
      <c r="S152" s="21">
        <v>0.14450466274677651</v>
      </c>
      <c r="T152" s="21">
        <v>0.16530256190304909</v>
      </c>
      <c r="U152" s="21">
        <v>0.1236449001746977</v>
      </c>
      <c r="V152" s="21">
        <v>0.1195467846003677</v>
      </c>
      <c r="W152" s="21">
        <v>0.1337717152692198</v>
      </c>
      <c r="X152" s="21">
        <v>0.1114406773950158</v>
      </c>
      <c r="Y152" s="21">
        <v>0.12874668722233629</v>
      </c>
      <c r="AA152" s="21">
        <v>0.16787177118633539</v>
      </c>
      <c r="AB152" s="21">
        <v>0.13784360319833239</v>
      </c>
      <c r="AC152" s="21">
        <v>0.14513133635915301</v>
      </c>
      <c r="AD152" s="21">
        <v>0.10311549686438989</v>
      </c>
      <c r="AF152" s="21">
        <v>0.1025861423674025</v>
      </c>
      <c r="AG152" s="21">
        <v>0.24375672544538149</v>
      </c>
      <c r="AH152" s="21">
        <v>0.142371043203845</v>
      </c>
      <c r="AI152" s="21">
        <v>6.8365943481182745E-2</v>
      </c>
      <c r="AJ152" s="21">
        <v>7.8374393720805069E-2</v>
      </c>
      <c r="AK152" s="21">
        <v>8.4698291352150096E-2</v>
      </c>
      <c r="AL152" s="21">
        <v>8.257397517200421E-2</v>
      </c>
      <c r="AM152" s="21">
        <v>8.6096239744134329E-2</v>
      </c>
      <c r="AO152" s="21">
        <v>0.1083309157228162</v>
      </c>
      <c r="AP152" s="21">
        <v>0.25578661058286489</v>
      </c>
      <c r="AQ152" s="21">
        <v>0.18091694646976089</v>
      </c>
      <c r="AR152" s="21">
        <v>0.1016703189193056</v>
      </c>
      <c r="AS152" s="21">
        <v>8.0729987021480834E-2</v>
      </c>
      <c r="AT152" s="21">
        <v>0.10535673889529951</v>
      </c>
      <c r="AU152" s="21">
        <v>5.7467476046412967E-2</v>
      </c>
      <c r="AV152" s="21">
        <v>0.1141849483800947</v>
      </c>
      <c r="AW152" s="21">
        <v>8.5635816233070761E-2</v>
      </c>
    </row>
    <row r="154" spans="2:49" ht="72.5" x14ac:dyDescent="0.35">
      <c r="B154" s="17" t="s">
        <v>91</v>
      </c>
    </row>
    <row r="155" spans="2:49" x14ac:dyDescent="0.35">
      <c r="B155" s="18" t="s">
        <v>16</v>
      </c>
    </row>
    <row r="156" spans="2:49" x14ac:dyDescent="0.35">
      <c r="B156" s="13" t="s">
        <v>64</v>
      </c>
      <c r="C156" s="19">
        <v>2004</v>
      </c>
      <c r="D156" s="19">
        <v>990</v>
      </c>
      <c r="E156" s="19">
        <v>1006</v>
      </c>
      <c r="G156" s="19">
        <v>288</v>
      </c>
      <c r="H156" s="19">
        <v>347</v>
      </c>
      <c r="I156" s="19">
        <v>356</v>
      </c>
      <c r="J156" s="19">
        <v>353</v>
      </c>
      <c r="K156" s="19">
        <v>282</v>
      </c>
      <c r="L156" s="19">
        <v>378</v>
      </c>
      <c r="N156" s="19">
        <v>178</v>
      </c>
      <c r="O156" s="19">
        <v>63</v>
      </c>
      <c r="P156" s="19">
        <v>103</v>
      </c>
      <c r="Q156" s="19">
        <v>81</v>
      </c>
      <c r="R156" s="19">
        <v>230</v>
      </c>
      <c r="S156" s="19">
        <v>163</v>
      </c>
      <c r="T156" s="19">
        <v>146</v>
      </c>
      <c r="U156" s="19">
        <v>185</v>
      </c>
      <c r="V156" s="19">
        <v>282</v>
      </c>
      <c r="W156" s="19">
        <v>253</v>
      </c>
      <c r="X156" s="19">
        <v>162</v>
      </c>
      <c r="Y156" s="19">
        <v>158</v>
      </c>
      <c r="AA156" s="19">
        <v>559</v>
      </c>
      <c r="AB156" s="19">
        <v>520</v>
      </c>
      <c r="AC156" s="19">
        <v>420</v>
      </c>
      <c r="AD156" s="19">
        <v>497</v>
      </c>
      <c r="AF156" s="19">
        <v>340</v>
      </c>
      <c r="AG156" s="19">
        <v>626</v>
      </c>
      <c r="AH156" s="19">
        <v>133</v>
      </c>
      <c r="AI156" s="19">
        <v>158</v>
      </c>
      <c r="AJ156" s="19">
        <v>253</v>
      </c>
      <c r="AK156" s="19">
        <v>60</v>
      </c>
      <c r="AL156" s="19">
        <v>59</v>
      </c>
      <c r="AM156" s="19">
        <v>375</v>
      </c>
      <c r="AO156" s="19">
        <v>302</v>
      </c>
      <c r="AP156" s="19">
        <v>493</v>
      </c>
      <c r="AQ156" s="19">
        <v>139</v>
      </c>
      <c r="AR156" s="19">
        <v>213</v>
      </c>
      <c r="AS156" s="19">
        <v>371</v>
      </c>
      <c r="AT156" s="19">
        <v>58</v>
      </c>
      <c r="AU156" s="19">
        <v>139</v>
      </c>
      <c r="AV156" s="19">
        <v>170</v>
      </c>
      <c r="AW156" s="19">
        <v>119</v>
      </c>
    </row>
    <row r="157" spans="2:49" x14ac:dyDescent="0.35">
      <c r="B157" s="15" t="s">
        <v>65</v>
      </c>
      <c r="C157" s="19">
        <v>2008</v>
      </c>
      <c r="D157" s="19">
        <v>989</v>
      </c>
      <c r="E157" s="19">
        <v>1013</v>
      </c>
      <c r="G157" s="19">
        <v>278</v>
      </c>
      <c r="H157" s="19">
        <v>343</v>
      </c>
      <c r="I157" s="19">
        <v>341</v>
      </c>
      <c r="J157" s="19">
        <v>342</v>
      </c>
      <c r="K157" s="19">
        <v>282</v>
      </c>
      <c r="L157" s="19">
        <v>422</v>
      </c>
      <c r="N157" s="19">
        <v>180</v>
      </c>
      <c r="O157" s="19">
        <v>60</v>
      </c>
      <c r="P157" s="19">
        <v>100</v>
      </c>
      <c r="Q157" s="19">
        <v>80</v>
      </c>
      <c r="R157" s="19">
        <v>221</v>
      </c>
      <c r="S157" s="19">
        <v>160</v>
      </c>
      <c r="T157" s="19">
        <v>140</v>
      </c>
      <c r="U157" s="19">
        <v>181</v>
      </c>
      <c r="V157" s="19">
        <v>281</v>
      </c>
      <c r="W157" s="19">
        <v>261</v>
      </c>
      <c r="X157" s="19">
        <v>160</v>
      </c>
      <c r="Y157" s="19">
        <v>180</v>
      </c>
      <c r="AA157" s="19">
        <v>541</v>
      </c>
      <c r="AB157" s="19">
        <v>521</v>
      </c>
      <c r="AC157" s="19">
        <v>441</v>
      </c>
      <c r="AD157" s="19">
        <v>501</v>
      </c>
      <c r="AF157" s="19">
        <v>351</v>
      </c>
      <c r="AG157" s="19">
        <v>618</v>
      </c>
      <c r="AH157" s="19">
        <v>137</v>
      </c>
      <c r="AI157" s="19">
        <v>157</v>
      </c>
      <c r="AJ157" s="19">
        <v>257</v>
      </c>
      <c r="AK157" s="19">
        <v>60</v>
      </c>
      <c r="AL157" s="19">
        <v>58</v>
      </c>
      <c r="AM157" s="19">
        <v>369</v>
      </c>
      <c r="AO157" s="19">
        <v>310</v>
      </c>
      <c r="AP157" s="19">
        <v>486</v>
      </c>
      <c r="AQ157" s="19">
        <v>142</v>
      </c>
      <c r="AR157" s="19">
        <v>210</v>
      </c>
      <c r="AS157" s="19">
        <v>376</v>
      </c>
      <c r="AT157" s="19">
        <v>58</v>
      </c>
      <c r="AU157" s="19">
        <v>137</v>
      </c>
      <c r="AV157" s="19">
        <v>171</v>
      </c>
      <c r="AW157" s="19">
        <v>118</v>
      </c>
    </row>
    <row r="158" spans="2:49" x14ac:dyDescent="0.35">
      <c r="B158" s="20" t="s">
        <v>92</v>
      </c>
      <c r="C158" s="21">
        <v>0.33814025685949162</v>
      </c>
      <c r="D158" s="21">
        <v>0.25049621568931241</v>
      </c>
      <c r="E158" s="21">
        <v>0.42412214826893802</v>
      </c>
      <c r="G158" s="21">
        <v>0.31328014124382858</v>
      </c>
      <c r="H158" s="21">
        <v>0.2884881890450286</v>
      </c>
      <c r="I158" s="21">
        <v>0.32089596273462562</v>
      </c>
      <c r="J158" s="21">
        <v>0.35379262259542132</v>
      </c>
      <c r="K158" s="21">
        <v>0.31251003130460753</v>
      </c>
      <c r="L158" s="21">
        <v>0.41317495010051702</v>
      </c>
      <c r="N158" s="21">
        <v>0.41161210616170141</v>
      </c>
      <c r="O158" s="21">
        <v>0.48576396276700462</v>
      </c>
      <c r="P158" s="21">
        <v>0.37576050697557978</v>
      </c>
      <c r="Q158" s="21">
        <v>0.28092382927376219</v>
      </c>
      <c r="R158" s="21">
        <v>0.31341100694861468</v>
      </c>
      <c r="S158" s="21">
        <v>0.40529613119474361</v>
      </c>
      <c r="T158" s="21">
        <v>0.30123728612402417</v>
      </c>
      <c r="U158" s="21">
        <v>0.30058153377471952</v>
      </c>
      <c r="V158" s="21">
        <v>0.26657173329387041</v>
      </c>
      <c r="W158" s="21">
        <v>0.33373850664155741</v>
      </c>
      <c r="X158" s="21">
        <v>0.34614265068495198</v>
      </c>
      <c r="Y158" s="21">
        <v>0.36812349974354519</v>
      </c>
      <c r="AA158" s="21">
        <v>0.33366295021313291</v>
      </c>
      <c r="AB158" s="21">
        <v>0.3992324870215973</v>
      </c>
      <c r="AC158" s="21">
        <v>0.29146812464509347</v>
      </c>
      <c r="AD158" s="21">
        <v>0.32102290525538918</v>
      </c>
      <c r="AF158" s="21">
        <v>0.31195846423864138</v>
      </c>
      <c r="AG158" s="21">
        <v>0.38286028663478711</v>
      </c>
      <c r="AH158" s="21">
        <v>0.32453914133327127</v>
      </c>
      <c r="AI158" s="21">
        <v>0.34240342961433851</v>
      </c>
      <c r="AJ158" s="21">
        <v>0.21111960327513321</v>
      </c>
      <c r="AK158" s="21">
        <v>0.43011817430165361</v>
      </c>
      <c r="AL158" s="21">
        <v>0.20162305907087971</v>
      </c>
      <c r="AM158" s="21">
        <v>0.38594946840484629</v>
      </c>
      <c r="AO158" s="21">
        <v>0.31671502832448728</v>
      </c>
      <c r="AP158" s="21">
        <v>0.37455901981490708</v>
      </c>
      <c r="AQ158" s="21">
        <v>0.37165539526185198</v>
      </c>
      <c r="AR158" s="21">
        <v>0.37489905590433498</v>
      </c>
      <c r="AS158" s="21">
        <v>0.2207068986758764</v>
      </c>
      <c r="AT158" s="21">
        <v>0.35904065465410973</v>
      </c>
      <c r="AU158" s="21">
        <v>0.40456692525083082</v>
      </c>
      <c r="AV158" s="21">
        <v>0.39092668719265072</v>
      </c>
      <c r="AW158" s="21">
        <v>0.34931424843277781</v>
      </c>
    </row>
    <row r="159" spans="2:49" x14ac:dyDescent="0.35">
      <c r="B159" s="20" t="s">
        <v>93</v>
      </c>
      <c r="C159" s="21">
        <v>0.29082302453263892</v>
      </c>
      <c r="D159" s="21">
        <v>0.32086886473576448</v>
      </c>
      <c r="E159" s="21">
        <v>0.26246182342382851</v>
      </c>
      <c r="G159" s="21">
        <v>0.25445484405950741</v>
      </c>
      <c r="H159" s="21">
        <v>0.26955609116276691</v>
      </c>
      <c r="I159" s="21">
        <v>0.24606847981931809</v>
      </c>
      <c r="J159" s="21">
        <v>0.27593003110064979</v>
      </c>
      <c r="K159" s="21">
        <v>0.33741480263300039</v>
      </c>
      <c r="L159" s="21">
        <v>0.34912512863221917</v>
      </c>
      <c r="N159" s="21">
        <v>0.33064566569066589</v>
      </c>
      <c r="O159" s="21">
        <v>0.2531337089332924</v>
      </c>
      <c r="P159" s="21">
        <v>0.25550543530976721</v>
      </c>
      <c r="Q159" s="21">
        <v>0.25967196307785723</v>
      </c>
      <c r="R159" s="21">
        <v>0.28986786346126558</v>
      </c>
      <c r="S159" s="21">
        <v>0.32434489168074082</v>
      </c>
      <c r="T159" s="21">
        <v>0.28696090332656288</v>
      </c>
      <c r="U159" s="21">
        <v>0.24440124810230229</v>
      </c>
      <c r="V159" s="21">
        <v>0.28516800120236813</v>
      </c>
      <c r="W159" s="21">
        <v>0.31041467246611842</v>
      </c>
      <c r="X159" s="21">
        <v>0.26337553514813722</v>
      </c>
      <c r="Y159" s="21">
        <v>0.32290640220382838</v>
      </c>
      <c r="AA159" s="21">
        <v>0.35190440065276168</v>
      </c>
      <c r="AB159" s="21">
        <v>0.30389524974935589</v>
      </c>
      <c r="AC159" s="21">
        <v>0.25639655194195821</v>
      </c>
      <c r="AD159" s="21">
        <v>0.24182225030411841</v>
      </c>
      <c r="AF159" s="21">
        <v>0.34483145916091262</v>
      </c>
      <c r="AG159" s="21">
        <v>0.32762884020785499</v>
      </c>
      <c r="AH159" s="21">
        <v>0.33171481135658998</v>
      </c>
      <c r="AI159" s="21">
        <v>0.25478815314991982</v>
      </c>
      <c r="AJ159" s="21">
        <v>0.18169825594765901</v>
      </c>
      <c r="AK159" s="21">
        <v>0.4012757692324499</v>
      </c>
      <c r="AL159" s="21">
        <v>0.22278766465079111</v>
      </c>
      <c r="AM159" s="21">
        <v>0.24639368617776469</v>
      </c>
      <c r="AO159" s="21">
        <v>0.35527126769234357</v>
      </c>
      <c r="AP159" s="21">
        <v>0.33101462862310832</v>
      </c>
      <c r="AQ159" s="21">
        <v>0.3134433098035202</v>
      </c>
      <c r="AR159" s="21">
        <v>0.21732483434669139</v>
      </c>
      <c r="AS159" s="21">
        <v>0.22522504455796541</v>
      </c>
      <c r="AT159" s="21">
        <v>0.39941153485586861</v>
      </c>
      <c r="AU159" s="21">
        <v>0.2509557838705459</v>
      </c>
      <c r="AV159" s="21">
        <v>0.33116945117401142</v>
      </c>
      <c r="AW159" s="21">
        <v>0.2044311031041734</v>
      </c>
    </row>
    <row r="160" spans="2:49" x14ac:dyDescent="0.35">
      <c r="B160" s="20" t="s">
        <v>94</v>
      </c>
      <c r="C160" s="21">
        <v>0.59461488101241911</v>
      </c>
      <c r="D160" s="21">
        <v>0.56629974524733218</v>
      </c>
      <c r="E160" s="21">
        <v>0.62202768604255498</v>
      </c>
      <c r="G160" s="21">
        <v>0.50135597654921682</v>
      </c>
      <c r="H160" s="21">
        <v>0.6190516851118476</v>
      </c>
      <c r="I160" s="21">
        <v>0.63889949606987628</v>
      </c>
      <c r="J160" s="21">
        <v>0.67745105422949148</v>
      </c>
      <c r="K160" s="21">
        <v>0.62338365146614039</v>
      </c>
      <c r="L160" s="21">
        <v>0.51409758706160513</v>
      </c>
      <c r="N160" s="21">
        <v>0.62233950343691025</v>
      </c>
      <c r="O160" s="21">
        <v>0.62933726652867272</v>
      </c>
      <c r="P160" s="21">
        <v>0.63848365328295764</v>
      </c>
      <c r="Q160" s="21">
        <v>0.47956770370136631</v>
      </c>
      <c r="R160" s="21">
        <v>0.59573622620364919</v>
      </c>
      <c r="S160" s="21">
        <v>0.61515436439511673</v>
      </c>
      <c r="T160" s="21">
        <v>0.56897310467622275</v>
      </c>
      <c r="U160" s="21">
        <v>0.56841148785522455</v>
      </c>
      <c r="V160" s="21">
        <v>0.60430722315755969</v>
      </c>
      <c r="W160" s="21">
        <v>0.57038240629491888</v>
      </c>
      <c r="X160" s="21">
        <v>0.59136539773557295</v>
      </c>
      <c r="Y160" s="21">
        <v>0.63162958615298559</v>
      </c>
      <c r="AA160" s="21">
        <v>0.56720356565588081</v>
      </c>
      <c r="AB160" s="21">
        <v>0.6427626655297366</v>
      </c>
      <c r="AC160" s="21">
        <v>0.57265454210527034</v>
      </c>
      <c r="AD160" s="21">
        <v>0.59600568369232076</v>
      </c>
      <c r="AF160" s="21">
        <v>0.48013347867989248</v>
      </c>
      <c r="AG160" s="21">
        <v>0.63125585762339298</v>
      </c>
      <c r="AH160" s="21">
        <v>0.60336215540390503</v>
      </c>
      <c r="AI160" s="21">
        <v>0.60159017436661777</v>
      </c>
      <c r="AJ160" s="21">
        <v>0.52357136102860879</v>
      </c>
      <c r="AK160" s="21">
        <v>0.688296306728162</v>
      </c>
      <c r="AL160" s="21">
        <v>0.56604139219463623</v>
      </c>
      <c r="AM160" s="21">
        <v>0.67448546418650723</v>
      </c>
      <c r="AO160" s="21">
        <v>0.56077654134461419</v>
      </c>
      <c r="AP160" s="21">
        <v>0.66321976014074446</v>
      </c>
      <c r="AQ160" s="21">
        <v>0.61777912855476647</v>
      </c>
      <c r="AR160" s="21">
        <v>0.60673565895898596</v>
      </c>
      <c r="AS160" s="21">
        <v>0.49948777307614822</v>
      </c>
      <c r="AT160" s="21">
        <v>0.59862192160535277</v>
      </c>
      <c r="AU160" s="21">
        <v>0.68312337412715651</v>
      </c>
      <c r="AV160" s="21">
        <v>0.60160345063482867</v>
      </c>
      <c r="AW160" s="21">
        <v>0.54005398817451</v>
      </c>
    </row>
    <row r="161" spans="2:49" x14ac:dyDescent="0.35">
      <c r="B161" s="20" t="s">
        <v>95</v>
      </c>
      <c r="C161" s="21">
        <v>0.16066483750024821</v>
      </c>
      <c r="D161" s="21">
        <v>0.165626520455843</v>
      </c>
      <c r="E161" s="21">
        <v>0.15388354001018059</v>
      </c>
      <c r="G161" s="21">
        <v>0.1728465314569714</v>
      </c>
      <c r="H161" s="21">
        <v>0.17885926587988471</v>
      </c>
      <c r="I161" s="21">
        <v>0.14351226797737229</v>
      </c>
      <c r="J161" s="21">
        <v>0.13858385798928971</v>
      </c>
      <c r="K161" s="21">
        <v>0.13583354343602649</v>
      </c>
      <c r="L161" s="21">
        <v>0.18615290911361651</v>
      </c>
      <c r="N161" s="21">
        <v>0.1567915486179213</v>
      </c>
      <c r="O161" s="21">
        <v>0.113473351511984</v>
      </c>
      <c r="P161" s="21">
        <v>0.21343194801764351</v>
      </c>
      <c r="Q161" s="21">
        <v>0.1349820403155646</v>
      </c>
      <c r="R161" s="21">
        <v>0.18551688708017949</v>
      </c>
      <c r="S161" s="21">
        <v>0.12616204265678449</v>
      </c>
      <c r="T161" s="21">
        <v>0.15099334616388799</v>
      </c>
      <c r="U161" s="21">
        <v>0.15788930803645879</v>
      </c>
      <c r="V161" s="21">
        <v>0.1567955165471179</v>
      </c>
      <c r="W161" s="21">
        <v>0.1709788880690149</v>
      </c>
      <c r="X161" s="21">
        <v>0.1780665304529771</v>
      </c>
      <c r="Y161" s="21">
        <v>0.14845505622750421</v>
      </c>
      <c r="AA161" s="21">
        <v>0.19508116492585731</v>
      </c>
      <c r="AB161" s="21">
        <v>0.1886561041319581</v>
      </c>
      <c r="AC161" s="21">
        <v>0.14270060029391349</v>
      </c>
      <c r="AD161" s="21">
        <v>0.1085749642043437</v>
      </c>
      <c r="AF161" s="21">
        <v>0.11200998481300101</v>
      </c>
      <c r="AG161" s="21">
        <v>0.19154350634087219</v>
      </c>
      <c r="AH161" s="21">
        <v>0.31802269162215058</v>
      </c>
      <c r="AI161" s="21">
        <v>0.29407130594546399</v>
      </c>
      <c r="AJ161" s="21">
        <v>5.3824612616378373E-2</v>
      </c>
      <c r="AK161" s="21">
        <v>0.24262655929061661</v>
      </c>
      <c r="AL161" s="21">
        <v>6.8541291775380569E-2</v>
      </c>
      <c r="AM161" s="21">
        <v>0.1154139992520964</v>
      </c>
      <c r="AO161" s="21">
        <v>0.1016228358933615</v>
      </c>
      <c r="AP161" s="21">
        <v>0.20894690549886979</v>
      </c>
      <c r="AQ161" s="21">
        <v>0.3008735248693663</v>
      </c>
      <c r="AR161" s="21">
        <v>0.33191156530315252</v>
      </c>
      <c r="AS161" s="21">
        <v>7.4126537401304232E-2</v>
      </c>
      <c r="AT161" s="21">
        <v>0.22120510664759871</v>
      </c>
      <c r="AU161" s="21">
        <v>9.9587387448044948E-2</v>
      </c>
      <c r="AV161" s="21">
        <v>8.6680458577562153E-2</v>
      </c>
      <c r="AW161" s="21">
        <v>6.7937325148890587E-2</v>
      </c>
    </row>
    <row r="162" spans="2:49" x14ac:dyDescent="0.35">
      <c r="B162" s="20" t="s">
        <v>96</v>
      </c>
      <c r="C162" s="21">
        <v>0.40976671746887777</v>
      </c>
      <c r="D162" s="21">
        <v>0.4249113541674755</v>
      </c>
      <c r="E162" s="21">
        <v>0.39524437928598838</v>
      </c>
      <c r="G162" s="21">
        <v>0.23621997827504251</v>
      </c>
      <c r="H162" s="21">
        <v>0.25946751572894861</v>
      </c>
      <c r="I162" s="21">
        <v>0.41174452858478311</v>
      </c>
      <c r="J162" s="21">
        <v>0.4570885662394612</v>
      </c>
      <c r="K162" s="21">
        <v>0.53559361436873376</v>
      </c>
      <c r="L162" s="21">
        <v>0.52224081861823868</v>
      </c>
      <c r="N162" s="21">
        <v>0.37957229123235792</v>
      </c>
      <c r="O162" s="21">
        <v>0.41371733195310417</v>
      </c>
      <c r="P162" s="21">
        <v>0.38522470913442108</v>
      </c>
      <c r="Q162" s="21">
        <v>0.32815706942270811</v>
      </c>
      <c r="R162" s="21">
        <v>0.44782008754030378</v>
      </c>
      <c r="S162" s="21">
        <v>0.3912939620176113</v>
      </c>
      <c r="T162" s="21">
        <v>0.45440442356301097</v>
      </c>
      <c r="U162" s="21">
        <v>0.45777746340138792</v>
      </c>
      <c r="V162" s="21">
        <v>0.32942966653192413</v>
      </c>
      <c r="W162" s="21">
        <v>0.45938638837102308</v>
      </c>
      <c r="X162" s="21">
        <v>0.4442868917319549</v>
      </c>
      <c r="Y162" s="21">
        <v>0.39803601773185049</v>
      </c>
      <c r="AA162" s="21">
        <v>0.34192966320746271</v>
      </c>
      <c r="AB162" s="21">
        <v>0.38228561483410811</v>
      </c>
      <c r="AC162" s="21">
        <v>0.46159981258983113</v>
      </c>
      <c r="AD162" s="21">
        <v>0.4654806258069667</v>
      </c>
      <c r="AF162" s="21">
        <v>0.55745115997061034</v>
      </c>
      <c r="AG162" s="21">
        <v>0.31157824686556368</v>
      </c>
      <c r="AH162" s="21">
        <v>0.30894158442682168</v>
      </c>
      <c r="AI162" s="21">
        <v>0.21621305118382511</v>
      </c>
      <c r="AJ162" s="21">
        <v>0.73440955350910497</v>
      </c>
      <c r="AK162" s="21">
        <v>0.25348000919747371</v>
      </c>
      <c r="AL162" s="21">
        <v>0.30753132660979898</v>
      </c>
      <c r="AM162" s="21">
        <v>0.36905740517198532</v>
      </c>
      <c r="AO162" s="21">
        <v>0.50024197264244408</v>
      </c>
      <c r="AP162" s="21">
        <v>0.26779123259837317</v>
      </c>
      <c r="AQ162" s="21">
        <v>0.23876704618012229</v>
      </c>
      <c r="AR162" s="21">
        <v>0.1608950180367511</v>
      </c>
      <c r="AS162" s="21">
        <v>0.74521222739928394</v>
      </c>
      <c r="AT162" s="21">
        <v>0.22987994109098661</v>
      </c>
      <c r="AU162" s="21">
        <v>0.36466151159347587</v>
      </c>
      <c r="AV162" s="21">
        <v>0.3942986142721967</v>
      </c>
      <c r="AW162" s="21">
        <v>0.4986112238054084</v>
      </c>
    </row>
    <row r="163" spans="2:49" x14ac:dyDescent="0.35">
      <c r="B163" s="20" t="s">
        <v>97</v>
      </c>
      <c r="C163" s="21">
        <v>9.6806097730164478E-2</v>
      </c>
      <c r="D163" s="21">
        <v>0.10666295810225231</v>
      </c>
      <c r="E163" s="21">
        <v>8.69031876729493E-2</v>
      </c>
      <c r="G163" s="21">
        <v>0.14567764251246559</v>
      </c>
      <c r="H163" s="21">
        <v>9.9809627146599689E-2</v>
      </c>
      <c r="I163" s="21">
        <v>0.12315631959262389</v>
      </c>
      <c r="J163" s="21">
        <v>7.4669633328837595E-2</v>
      </c>
      <c r="K163" s="21">
        <v>9.9648790007505414E-2</v>
      </c>
      <c r="L163" s="21">
        <v>5.6989588286614747E-2</v>
      </c>
      <c r="N163" s="21">
        <v>9.0966379621120044E-2</v>
      </c>
      <c r="O163" s="21">
        <v>0.19201574066651411</v>
      </c>
      <c r="P163" s="21">
        <v>0.1053711498461877</v>
      </c>
      <c r="Q163" s="21">
        <v>7.2208088708471729E-2</v>
      </c>
      <c r="R163" s="21">
        <v>0.1201041074291567</v>
      </c>
      <c r="S163" s="21">
        <v>9.0550395134313774E-2</v>
      </c>
      <c r="T163" s="21">
        <v>0.1210153421871864</v>
      </c>
      <c r="U163" s="21">
        <v>6.9131290598865816E-2</v>
      </c>
      <c r="V163" s="21">
        <v>0.11402021460763639</v>
      </c>
      <c r="W163" s="21">
        <v>8.5607135744885252E-2</v>
      </c>
      <c r="X163" s="21">
        <v>8.0649732642578353E-2</v>
      </c>
      <c r="Y163" s="21">
        <v>6.676456189994591E-2</v>
      </c>
      <c r="AA163" s="21">
        <v>0.10372583426550901</v>
      </c>
      <c r="AB163" s="21">
        <v>7.8011089720385854E-2</v>
      </c>
      <c r="AC163" s="21">
        <v>0.10194935431265351</v>
      </c>
      <c r="AD163" s="21">
        <v>0.1050394694533153</v>
      </c>
      <c r="AF163" s="21">
        <v>7.1063769210371899E-2</v>
      </c>
      <c r="AG163" s="21">
        <v>0.10390748834766141</v>
      </c>
      <c r="AH163" s="21">
        <v>0.13845971807774479</v>
      </c>
      <c r="AI163" s="21">
        <v>0.13636932120350551</v>
      </c>
      <c r="AJ163" s="21">
        <v>5.7832511523601679E-2</v>
      </c>
      <c r="AK163" s="21">
        <v>9.9367480767134753E-2</v>
      </c>
      <c r="AL163" s="21">
        <v>6.8269291915401181E-2</v>
      </c>
      <c r="AM163" s="21">
        <v>0.10825636804807361</v>
      </c>
      <c r="AO163" s="21">
        <v>6.5462588383572468E-2</v>
      </c>
      <c r="AP163" s="21">
        <v>0.1248969317834667</v>
      </c>
      <c r="AQ163" s="21">
        <v>9.7940296508435165E-2</v>
      </c>
      <c r="AR163" s="21">
        <v>0.1918168848272146</v>
      </c>
      <c r="AS163" s="21">
        <v>5.5505823060466912E-2</v>
      </c>
      <c r="AT163" s="21">
        <v>0.13601861851687241</v>
      </c>
      <c r="AU163" s="21">
        <v>4.3013161394014218E-2</v>
      </c>
      <c r="AV163" s="21">
        <v>5.1417227247779612E-2</v>
      </c>
      <c r="AW163" s="21">
        <v>0.13331901164750651</v>
      </c>
    </row>
    <row r="164" spans="2:49" x14ac:dyDescent="0.35">
      <c r="B164" s="20" t="s">
        <v>98</v>
      </c>
      <c r="C164" s="21">
        <v>0.16658104680246719</v>
      </c>
      <c r="D164" s="21">
        <v>0.15531937950179101</v>
      </c>
      <c r="E164" s="21">
        <v>0.17856145094781251</v>
      </c>
      <c r="G164" s="21">
        <v>0.2253013452827701</v>
      </c>
      <c r="H164" s="21">
        <v>0.18020638105442599</v>
      </c>
      <c r="I164" s="21">
        <v>0.14308194999017729</v>
      </c>
      <c r="J164" s="21">
        <v>0.18967780705267759</v>
      </c>
      <c r="K164" s="21">
        <v>0.1472057218090041</v>
      </c>
      <c r="L164" s="21">
        <v>0.13003387878037029</v>
      </c>
      <c r="N164" s="21">
        <v>0.1235688438518511</v>
      </c>
      <c r="O164" s="21">
        <v>0.1114826553767463</v>
      </c>
      <c r="P164" s="21">
        <v>0.14775033176975849</v>
      </c>
      <c r="Q164" s="21">
        <v>0.2416441113991013</v>
      </c>
      <c r="R164" s="21">
        <v>0.15624734137819449</v>
      </c>
      <c r="S164" s="21">
        <v>0.17214633516012071</v>
      </c>
      <c r="T164" s="21">
        <v>0.17658199774357061</v>
      </c>
      <c r="U164" s="21">
        <v>0.19886396085413041</v>
      </c>
      <c r="V164" s="21">
        <v>0.22389081147362161</v>
      </c>
      <c r="W164" s="21">
        <v>0.1429059905537339</v>
      </c>
      <c r="X164" s="21">
        <v>0.17059553957110729</v>
      </c>
      <c r="Y164" s="21">
        <v>0.1138522880272252</v>
      </c>
      <c r="AA164" s="21">
        <v>0.14136582654596641</v>
      </c>
      <c r="AB164" s="21">
        <v>0.14826392288471801</v>
      </c>
      <c r="AC164" s="21">
        <v>0.1842120672696819</v>
      </c>
      <c r="AD164" s="21">
        <v>0.1968285955981211</v>
      </c>
      <c r="AF164" s="21">
        <v>0.18949087963174269</v>
      </c>
      <c r="AG164" s="21">
        <v>0.1420493032506876</v>
      </c>
      <c r="AH164" s="21">
        <v>0.13130036556748789</v>
      </c>
      <c r="AI164" s="21">
        <v>0.14675063361342169</v>
      </c>
      <c r="AJ164" s="21">
        <v>0.21459988844137179</v>
      </c>
      <c r="AK164" s="21">
        <v>0.11994927130304341</v>
      </c>
      <c r="AL164" s="21">
        <v>0.18890311900520659</v>
      </c>
      <c r="AM164" s="21">
        <v>0.17812599375390509</v>
      </c>
      <c r="AO164" s="21">
        <v>0.18181192486876671</v>
      </c>
      <c r="AP164" s="21">
        <v>0.1283310655153703</v>
      </c>
      <c r="AQ164" s="21">
        <v>0.14577960676732429</v>
      </c>
      <c r="AR164" s="21">
        <v>0.16833205538363721</v>
      </c>
      <c r="AS164" s="21">
        <v>0.20945043062695379</v>
      </c>
      <c r="AT164" s="21">
        <v>0.1251732042669256</v>
      </c>
      <c r="AU164" s="21">
        <v>0.1484887501687456</v>
      </c>
      <c r="AV164" s="21">
        <v>0.17401076219772099</v>
      </c>
      <c r="AW164" s="21">
        <v>0.1997322078706795</v>
      </c>
    </row>
    <row r="165" spans="2:49" x14ac:dyDescent="0.35">
      <c r="B165" s="20" t="s">
        <v>99</v>
      </c>
      <c r="C165" s="21">
        <v>0.1348006156415614</v>
      </c>
      <c r="D165" s="21">
        <v>0.13274344726570739</v>
      </c>
      <c r="E165" s="21">
        <v>0.13760640481507189</v>
      </c>
      <c r="G165" s="21">
        <v>0.1644395174737116</v>
      </c>
      <c r="H165" s="21">
        <v>0.1771761644742712</v>
      </c>
      <c r="I165" s="21">
        <v>0.13952010260894571</v>
      </c>
      <c r="J165" s="21">
        <v>0.13829594243963009</v>
      </c>
      <c r="K165" s="21">
        <v>0.13401714027182299</v>
      </c>
      <c r="L165" s="21">
        <v>7.4743440713540568E-2</v>
      </c>
      <c r="N165" s="21">
        <v>0.1511864778842377</v>
      </c>
      <c r="O165" s="21">
        <v>0.1380906498516607</v>
      </c>
      <c r="P165" s="21">
        <v>0.18566214394954431</v>
      </c>
      <c r="Q165" s="21">
        <v>8.6555117850961386E-2</v>
      </c>
      <c r="R165" s="21">
        <v>0.136447688825512</v>
      </c>
      <c r="S165" s="21">
        <v>0.1024233409468554</v>
      </c>
      <c r="T165" s="21">
        <v>0.13272701801276179</v>
      </c>
      <c r="U165" s="21">
        <v>0.1570296891230214</v>
      </c>
      <c r="V165" s="21">
        <v>0.1869473717254562</v>
      </c>
      <c r="W165" s="21">
        <v>0.14014041512928391</v>
      </c>
      <c r="X165" s="21">
        <v>9.0536027791176019E-2</v>
      </c>
      <c r="Y165" s="21">
        <v>6.671897630677727E-2</v>
      </c>
      <c r="AA165" s="21">
        <v>0.14185688828383461</v>
      </c>
      <c r="AB165" s="21">
        <v>0.11688492026085</v>
      </c>
      <c r="AC165" s="21">
        <v>0.1296815934684068</v>
      </c>
      <c r="AD165" s="21">
        <v>0.15026020292491349</v>
      </c>
      <c r="AF165" s="21">
        <v>6.2678517063316952E-2</v>
      </c>
      <c r="AG165" s="21">
        <v>0.17355883884109541</v>
      </c>
      <c r="AH165" s="21">
        <v>0.1428490847284557</v>
      </c>
      <c r="AI165" s="21">
        <v>0.18409869882947319</v>
      </c>
      <c r="AJ165" s="21">
        <v>9.3498216143364579E-2</v>
      </c>
      <c r="AK165" s="21">
        <v>0.12311571850492729</v>
      </c>
      <c r="AL165" s="21">
        <v>6.8639739220005325E-2</v>
      </c>
      <c r="AM165" s="21">
        <v>0.15553239818292361</v>
      </c>
      <c r="AO165" s="21">
        <v>7.0783707652094671E-2</v>
      </c>
      <c r="AP165" s="21">
        <v>0.17817639471047611</v>
      </c>
      <c r="AQ165" s="21">
        <v>0.1748038103363255</v>
      </c>
      <c r="AR165" s="21">
        <v>0.19571673955397709</v>
      </c>
      <c r="AS165" s="21">
        <v>0.1017748283897123</v>
      </c>
      <c r="AT165" s="21">
        <v>0.1478446665513701</v>
      </c>
      <c r="AU165" s="21">
        <v>0.14957527146525551</v>
      </c>
      <c r="AV165" s="21">
        <v>8.8147693370802346E-2</v>
      </c>
      <c r="AW165" s="21">
        <v>0.11683613426803791</v>
      </c>
    </row>
    <row r="166" spans="2:49" x14ac:dyDescent="0.35">
      <c r="B166" s="20" t="s">
        <v>100</v>
      </c>
      <c r="C166" s="21">
        <v>0.1340876980369391</v>
      </c>
      <c r="D166" s="21">
        <v>0.14908662511692189</v>
      </c>
      <c r="E166" s="21">
        <v>0.1195438681068149</v>
      </c>
      <c r="G166" s="21">
        <v>0.1678396324546356</v>
      </c>
      <c r="H166" s="21">
        <v>0.16520736585188661</v>
      </c>
      <c r="I166" s="21">
        <v>0.16492178615325259</v>
      </c>
      <c r="J166" s="21">
        <v>0.1061075465574664</v>
      </c>
      <c r="K166" s="21">
        <v>0.1081084236610437</v>
      </c>
      <c r="L166" s="21">
        <v>0.1017154698568494</v>
      </c>
      <c r="N166" s="21">
        <v>0.1427270678429538</v>
      </c>
      <c r="O166" s="21">
        <v>0.18661293018552361</v>
      </c>
      <c r="P166" s="21">
        <v>0.13718937426398481</v>
      </c>
      <c r="Q166" s="21">
        <v>0.15810577778999221</v>
      </c>
      <c r="R166" s="21">
        <v>0.1153133871723227</v>
      </c>
      <c r="S166" s="21">
        <v>0.14680698827991639</v>
      </c>
      <c r="T166" s="21">
        <v>0.14365078250277591</v>
      </c>
      <c r="U166" s="21">
        <v>0.11540921249671179</v>
      </c>
      <c r="V166" s="21">
        <v>0.16049749361339069</v>
      </c>
      <c r="W166" s="21">
        <v>0.1222682371556652</v>
      </c>
      <c r="X166" s="21">
        <v>0.12983758391503691</v>
      </c>
      <c r="Y166" s="21">
        <v>9.8318272865312736E-2</v>
      </c>
      <c r="AA166" s="21">
        <v>0.16917095078918559</v>
      </c>
      <c r="AB166" s="21">
        <v>0.13277460005202041</v>
      </c>
      <c r="AC166" s="21">
        <v>0.1417344369811592</v>
      </c>
      <c r="AD166" s="21">
        <v>9.0924698697645745E-2</v>
      </c>
      <c r="AF166" s="21">
        <v>0.1153333188818704</v>
      </c>
      <c r="AG166" s="21">
        <v>0.15810068260743229</v>
      </c>
      <c r="AH166" s="21">
        <v>0.1322988692548909</v>
      </c>
      <c r="AI166" s="21">
        <v>0.1020635460875587</v>
      </c>
      <c r="AJ166" s="21">
        <v>0.14856608573385879</v>
      </c>
      <c r="AK166" s="21">
        <v>0.1009575247655196</v>
      </c>
      <c r="AL166" s="21">
        <v>0.1194624349497098</v>
      </c>
      <c r="AM166" s="21">
        <v>0.12364833866375161</v>
      </c>
      <c r="AO166" s="21">
        <v>0.138630196350847</v>
      </c>
      <c r="AP166" s="21">
        <v>0.1519823394509138</v>
      </c>
      <c r="AQ166" s="21">
        <v>0.1254858650449909</v>
      </c>
      <c r="AR166" s="21">
        <v>8.4783645842496508E-2</v>
      </c>
      <c r="AS166" s="21">
        <v>0.13665052140157999</v>
      </c>
      <c r="AT166" s="21">
        <v>0.15277641297260949</v>
      </c>
      <c r="AU166" s="21">
        <v>8.0408853997944105E-2</v>
      </c>
      <c r="AV166" s="21">
        <v>0.1503157113868436</v>
      </c>
      <c r="AW166" s="21">
        <v>0.16827417711950271</v>
      </c>
    </row>
    <row r="167" spans="2:49" x14ac:dyDescent="0.35">
      <c r="B167" s="20" t="s">
        <v>101</v>
      </c>
      <c r="C167" s="21">
        <v>8.5548524934668038E-2</v>
      </c>
      <c r="D167" s="21">
        <v>8.219695353048749E-2</v>
      </c>
      <c r="E167" s="21">
        <v>8.8589996810227736E-2</v>
      </c>
      <c r="G167" s="21">
        <v>9.7327386293519946E-2</v>
      </c>
      <c r="H167" s="21">
        <v>9.5912789253285072E-2</v>
      </c>
      <c r="I167" s="21">
        <v>8.770935471745743E-2</v>
      </c>
      <c r="J167" s="21">
        <v>0.1010229229742458</v>
      </c>
      <c r="K167" s="21">
        <v>7.3165276961700942E-2</v>
      </c>
      <c r="L167" s="21">
        <v>6.3354647975014486E-2</v>
      </c>
      <c r="N167" s="21">
        <v>8.4152650150844346E-2</v>
      </c>
      <c r="O167" s="21">
        <v>4.7094216482978637E-2</v>
      </c>
      <c r="P167" s="21">
        <v>6.7053419199161968E-2</v>
      </c>
      <c r="Q167" s="21">
        <v>0.14394463471232161</v>
      </c>
      <c r="R167" s="21">
        <v>7.4018903905853847E-2</v>
      </c>
      <c r="S167" s="21">
        <v>5.8358229094091982E-2</v>
      </c>
      <c r="T167" s="21">
        <v>9.7406120627625006E-2</v>
      </c>
      <c r="U167" s="21">
        <v>0.12893244630645401</v>
      </c>
      <c r="V167" s="21">
        <v>0.10308559290067699</v>
      </c>
      <c r="W167" s="21">
        <v>6.316092279870314E-2</v>
      </c>
      <c r="X167" s="21">
        <v>8.5195773844158815E-2</v>
      </c>
      <c r="Y167" s="21">
        <v>7.495915012494124E-2</v>
      </c>
      <c r="AA167" s="21">
        <v>8.0517850436521529E-2</v>
      </c>
      <c r="AB167" s="21">
        <v>6.9337004578182759E-2</v>
      </c>
      <c r="AC167" s="21">
        <v>7.7593765245441718E-2</v>
      </c>
      <c r="AD167" s="21">
        <v>0.1154492452866642</v>
      </c>
      <c r="AF167" s="21">
        <v>7.7895687730408281E-2</v>
      </c>
      <c r="AG167" s="21">
        <v>5.8521835101675253E-2</v>
      </c>
      <c r="AH167" s="21">
        <v>4.5137955557339557E-2</v>
      </c>
      <c r="AI167" s="21">
        <v>7.5569541851734312E-2</v>
      </c>
      <c r="AJ167" s="21">
        <v>0.1817538374520698</v>
      </c>
      <c r="AK167" s="21">
        <v>9.8563101209950113E-2</v>
      </c>
      <c r="AL167" s="21">
        <v>6.6113144587764294E-2</v>
      </c>
      <c r="AM167" s="21">
        <v>9.130701513918707E-2</v>
      </c>
      <c r="AO167" s="21">
        <v>7.5048106122946712E-2</v>
      </c>
      <c r="AP167" s="21">
        <v>5.4351991362762399E-2</v>
      </c>
      <c r="AQ167" s="21">
        <v>7.7250779268457831E-2</v>
      </c>
      <c r="AR167" s="21">
        <v>7.4629143270146386E-2</v>
      </c>
      <c r="AS167" s="21">
        <v>0.15515647827447929</v>
      </c>
      <c r="AT167" s="21">
        <v>4.9781186282659741E-2</v>
      </c>
      <c r="AU167" s="21">
        <v>7.8727277901455034E-2</v>
      </c>
      <c r="AV167" s="21">
        <v>5.9242355942595359E-2</v>
      </c>
      <c r="AW167" s="21">
        <v>0.11235014599771249</v>
      </c>
    </row>
    <row r="168" spans="2:49" ht="29" x14ac:dyDescent="0.35">
      <c r="B168" s="20" t="s">
        <v>102</v>
      </c>
      <c r="C168" s="21">
        <v>0.13858366294722799</v>
      </c>
      <c r="D168" s="21">
        <v>0.1463962129258039</v>
      </c>
      <c r="E168" s="21">
        <v>0.13103988551600471</v>
      </c>
      <c r="G168" s="21">
        <v>6.4150984650948775E-2</v>
      </c>
      <c r="H168" s="21">
        <v>9.5510947095387336E-2</v>
      </c>
      <c r="I168" s="21">
        <v>8.5697343931189274E-2</v>
      </c>
      <c r="J168" s="21">
        <v>0.11911596965607919</v>
      </c>
      <c r="K168" s="21">
        <v>0.16427031185588489</v>
      </c>
      <c r="L168" s="21">
        <v>0.26386569237544849</v>
      </c>
      <c r="N168" s="21">
        <v>6.9319862387715883E-2</v>
      </c>
      <c r="O168" s="21">
        <v>6.4041488167157948E-2</v>
      </c>
      <c r="P168" s="21">
        <v>9.8352076948216446E-2</v>
      </c>
      <c r="Q168" s="21">
        <v>0.19243028286796329</v>
      </c>
      <c r="R168" s="21">
        <v>0.1818661476427326</v>
      </c>
      <c r="S168" s="21">
        <v>0.1417112766892116</v>
      </c>
      <c r="T168" s="21">
        <v>0.1178753505060547</v>
      </c>
      <c r="U168" s="21">
        <v>0.1665939923465222</v>
      </c>
      <c r="V168" s="21">
        <v>0.1115461238161571</v>
      </c>
      <c r="W168" s="21">
        <v>0.16855079129928</v>
      </c>
      <c r="X168" s="21">
        <v>0.17183049363906419</v>
      </c>
      <c r="Y168" s="21">
        <v>0.13233685618717411</v>
      </c>
      <c r="AA168" s="21">
        <v>0.1407941789278051</v>
      </c>
      <c r="AB168" s="21">
        <v>0.1652188974467719</v>
      </c>
      <c r="AC168" s="21">
        <v>0.1283841556498512</v>
      </c>
      <c r="AD168" s="21">
        <v>0.116596230953236</v>
      </c>
      <c r="AF168" s="21">
        <v>0.2408058597366623</v>
      </c>
      <c r="AG168" s="21">
        <v>9.9392247963221478E-2</v>
      </c>
      <c r="AH168" s="21">
        <v>0.1907065294812475</v>
      </c>
      <c r="AI168" s="21">
        <v>8.8733291080257071E-2</v>
      </c>
      <c r="AJ168" s="21">
        <v>0.16551787514146499</v>
      </c>
      <c r="AK168" s="21">
        <v>7.0896050995772494E-2</v>
      </c>
      <c r="AL168" s="21">
        <v>8.5413517774433997E-2</v>
      </c>
      <c r="AM168" s="21">
        <v>0.1094020729327019</v>
      </c>
      <c r="AO168" s="21">
        <v>0.2122062707441324</v>
      </c>
      <c r="AP168" s="21">
        <v>9.3969803879294878E-2</v>
      </c>
      <c r="AQ168" s="21">
        <v>0.1681970264055328</v>
      </c>
      <c r="AR168" s="21">
        <v>5.6262936573221171E-2</v>
      </c>
      <c r="AS168" s="21">
        <v>0.19625211159653461</v>
      </c>
      <c r="AT168" s="21">
        <v>9.0284316789048136E-2</v>
      </c>
      <c r="AU168" s="21">
        <v>5.7118518427607679E-2</v>
      </c>
      <c r="AV168" s="21">
        <v>0.1458274297518658</v>
      </c>
      <c r="AW168" s="21">
        <v>0.16426297198205919</v>
      </c>
    </row>
    <row r="169" spans="2:49" ht="29" x14ac:dyDescent="0.35">
      <c r="B169" s="20" t="s">
        <v>103</v>
      </c>
      <c r="C169" s="21">
        <v>6.6872386718049071E-2</v>
      </c>
      <c r="D169" s="21">
        <v>8.0842194598744047E-2</v>
      </c>
      <c r="E169" s="21">
        <v>5.2155531909705607E-2</v>
      </c>
      <c r="G169" s="21">
        <v>0.1243085317171627</v>
      </c>
      <c r="H169" s="21">
        <v>0.1084917042870748</v>
      </c>
      <c r="I169" s="21">
        <v>0.1018811719296107</v>
      </c>
      <c r="J169" s="21">
        <v>5.6372082428502557E-2</v>
      </c>
      <c r="K169" s="21">
        <v>1.839855645058415E-2</v>
      </c>
      <c r="L169" s="21">
        <v>7.8575837361811417E-3</v>
      </c>
      <c r="N169" s="21">
        <v>7.7042275932240487E-2</v>
      </c>
      <c r="O169" s="21">
        <v>0</v>
      </c>
      <c r="P169" s="21">
        <v>5.7331655685397991E-2</v>
      </c>
      <c r="Q169" s="21">
        <v>9.4138454118386325E-2</v>
      </c>
      <c r="R169" s="21">
        <v>7.9886520448662901E-2</v>
      </c>
      <c r="S169" s="21">
        <v>7.6406113289183383E-2</v>
      </c>
      <c r="T169" s="21">
        <v>5.9680559714679823E-2</v>
      </c>
      <c r="U169" s="21">
        <v>8.3501131242659746E-2</v>
      </c>
      <c r="V169" s="21">
        <v>8.5226938536645605E-2</v>
      </c>
      <c r="W169" s="21">
        <v>5.0258883802740843E-2</v>
      </c>
      <c r="X169" s="21">
        <v>5.4283895983258182E-2</v>
      </c>
      <c r="Y169" s="21">
        <v>4.3220664757842163E-2</v>
      </c>
      <c r="AA169" s="21">
        <v>8.2052756956608339E-2</v>
      </c>
      <c r="AB169" s="21">
        <v>5.1169383348827813E-2</v>
      </c>
      <c r="AC169" s="21">
        <v>7.9169487294358867E-2</v>
      </c>
      <c r="AD169" s="21">
        <v>5.6460452618097963E-2</v>
      </c>
      <c r="AF169" s="21">
        <v>6.783756506698034E-2</v>
      </c>
      <c r="AG169" s="21">
        <v>9.7550808735855948E-2</v>
      </c>
      <c r="AH169" s="21">
        <v>1.4479383800804831E-2</v>
      </c>
      <c r="AI169" s="21">
        <v>7.4554505980393204E-2</v>
      </c>
      <c r="AJ169" s="21">
        <v>3.4698966791114498E-2</v>
      </c>
      <c r="AK169" s="21">
        <v>3.2811135440529139E-2</v>
      </c>
      <c r="AL169" s="21">
        <v>2.9196388367492571E-2</v>
      </c>
      <c r="AM169" s="21">
        <v>6.4598128931604409E-2</v>
      </c>
      <c r="AO169" s="21">
        <v>4.0710699020385051E-2</v>
      </c>
      <c r="AP169" s="21">
        <v>0.1068518187613548</v>
      </c>
      <c r="AQ169" s="21">
        <v>4.1039776546046111E-2</v>
      </c>
      <c r="AR169" s="21">
        <v>8.3434428393380056E-2</v>
      </c>
      <c r="AS169" s="21">
        <v>5.803763958155439E-2</v>
      </c>
      <c r="AT169" s="21">
        <v>9.9620095826623345E-2</v>
      </c>
      <c r="AU169" s="21">
        <v>4.2137621517778188E-2</v>
      </c>
      <c r="AV169" s="21">
        <v>5.3559573924722631E-2</v>
      </c>
      <c r="AW169" s="21">
        <v>3.2705808735271402E-2</v>
      </c>
    </row>
    <row r="170" spans="2:49" x14ac:dyDescent="0.35">
      <c r="B170" s="20" t="s">
        <v>104</v>
      </c>
      <c r="C170" s="21">
        <v>4.5700862068000378E-2</v>
      </c>
      <c r="D170" s="21">
        <v>3.7716237866985712E-2</v>
      </c>
      <c r="E170" s="21">
        <v>5.3766810734490703E-2</v>
      </c>
      <c r="G170" s="21">
        <v>5.6669684105219498E-2</v>
      </c>
      <c r="H170" s="21">
        <v>5.8061073637889128E-2</v>
      </c>
      <c r="I170" s="21">
        <v>4.3700003173180423E-2</v>
      </c>
      <c r="J170" s="21">
        <v>5.3731562370221649E-2</v>
      </c>
      <c r="K170" s="21">
        <v>2.8485576203078209E-2</v>
      </c>
      <c r="L170" s="21">
        <v>3.5029207486040832E-2</v>
      </c>
      <c r="N170" s="21">
        <v>4.3052957656108351E-2</v>
      </c>
      <c r="O170" s="21">
        <v>1.9232967570120149E-2</v>
      </c>
      <c r="P170" s="21">
        <v>3.8762159056942899E-2</v>
      </c>
      <c r="Q170" s="21">
        <v>4.761471132077031E-2</v>
      </c>
      <c r="R170" s="21">
        <v>3.0181013943921819E-2</v>
      </c>
      <c r="S170" s="21">
        <v>3.6221615949149071E-2</v>
      </c>
      <c r="T170" s="21">
        <v>2.0337577532541961E-2</v>
      </c>
      <c r="U170" s="21">
        <v>8.4776320438421426E-2</v>
      </c>
      <c r="V170" s="21">
        <v>4.2110551780953243E-2</v>
      </c>
      <c r="W170" s="21">
        <v>4.7739402756271462E-2</v>
      </c>
      <c r="X170" s="21">
        <v>5.5550646861319233E-2</v>
      </c>
      <c r="Y170" s="21">
        <v>6.1984819377426392E-2</v>
      </c>
      <c r="AA170" s="21">
        <v>5.8891786318981981E-2</v>
      </c>
      <c r="AB170" s="21">
        <v>3.2531655015110912E-2</v>
      </c>
      <c r="AC170" s="21">
        <v>4.2606665111227411E-2</v>
      </c>
      <c r="AD170" s="21">
        <v>4.8199922192491758E-2</v>
      </c>
      <c r="AF170" s="21">
        <v>3.5080704725289798E-2</v>
      </c>
      <c r="AG170" s="21">
        <v>5.8526183349001802E-2</v>
      </c>
      <c r="AH170" s="21">
        <v>2.1627102855119099E-2</v>
      </c>
      <c r="AI170" s="21">
        <v>5.2228554140478022E-2</v>
      </c>
      <c r="AJ170" s="21">
        <v>5.137622872749345E-2</v>
      </c>
      <c r="AK170" s="21">
        <v>3.3916658955194162E-2</v>
      </c>
      <c r="AL170" s="21">
        <v>9.9833972118513664E-2</v>
      </c>
      <c r="AM170" s="21">
        <v>3.0057634285139891E-2</v>
      </c>
      <c r="AO170" s="21">
        <v>3.2518577095731929E-2</v>
      </c>
      <c r="AP170" s="21">
        <v>5.8501228952799467E-2</v>
      </c>
      <c r="AQ170" s="21">
        <v>2.7154292445011389E-2</v>
      </c>
      <c r="AR170" s="21">
        <v>5.1785971803044333E-2</v>
      </c>
      <c r="AS170" s="21">
        <v>3.5473742051769189E-2</v>
      </c>
      <c r="AT170" s="21">
        <v>0</v>
      </c>
      <c r="AU170" s="21">
        <v>7.4188749077639754E-2</v>
      </c>
      <c r="AV170" s="21">
        <v>4.6034997859807178E-2</v>
      </c>
      <c r="AW170" s="21">
        <v>6.0368116865208529E-2</v>
      </c>
    </row>
    <row r="171" spans="2:49" ht="29" x14ac:dyDescent="0.35">
      <c r="B171" s="20" t="s">
        <v>105</v>
      </c>
      <c r="C171" s="21">
        <v>3.6618067737116337E-2</v>
      </c>
      <c r="D171" s="21">
        <v>4.157857188935505E-2</v>
      </c>
      <c r="E171" s="21">
        <v>3.1991557914161861E-2</v>
      </c>
      <c r="G171" s="21">
        <v>5.2614318620247139E-2</v>
      </c>
      <c r="H171" s="21">
        <v>6.3795219562225766E-2</v>
      </c>
      <c r="I171" s="21">
        <v>3.2070104741168941E-2</v>
      </c>
      <c r="J171" s="21">
        <v>3.058321787571204E-2</v>
      </c>
      <c r="K171" s="21">
        <v>1.9558656713562109E-2</v>
      </c>
      <c r="L171" s="21">
        <v>2.3943609070273451E-2</v>
      </c>
      <c r="N171" s="21">
        <v>2.304950767194652E-2</v>
      </c>
      <c r="O171" s="21">
        <v>4.7443250246064592E-2</v>
      </c>
      <c r="P171" s="21">
        <v>1.9592464486651959E-2</v>
      </c>
      <c r="Q171" s="21">
        <v>2.464856264183491E-2</v>
      </c>
      <c r="R171" s="21">
        <v>2.5245423278135649E-2</v>
      </c>
      <c r="S171" s="21">
        <v>2.335353842406258E-2</v>
      </c>
      <c r="T171" s="21">
        <v>2.074978359131778E-2</v>
      </c>
      <c r="U171" s="21">
        <v>3.1288383327492918E-2</v>
      </c>
      <c r="V171" s="21">
        <v>7.1516142301723928E-2</v>
      </c>
      <c r="W171" s="21">
        <v>2.7391444438819929E-2</v>
      </c>
      <c r="X171" s="21">
        <v>3.7140058247520973E-2</v>
      </c>
      <c r="Y171" s="21">
        <v>6.3246264721190742E-2</v>
      </c>
      <c r="AA171" s="21">
        <v>5.1101361162873823E-2</v>
      </c>
      <c r="AB171" s="21">
        <v>2.751894994172556E-2</v>
      </c>
      <c r="AC171" s="21">
        <v>4.8515210085319317E-2</v>
      </c>
      <c r="AD171" s="21">
        <v>2.0228527125794229E-2</v>
      </c>
      <c r="AF171" s="21">
        <v>4.6728199473434533E-2</v>
      </c>
      <c r="AG171" s="21">
        <v>4.4636974493265959E-2</v>
      </c>
      <c r="AH171" s="21">
        <v>2.2561607660808961E-2</v>
      </c>
      <c r="AI171" s="21">
        <v>6.4928568053090926E-2</v>
      </c>
      <c r="AJ171" s="21">
        <v>3.1874847114699602E-2</v>
      </c>
      <c r="AK171" s="21">
        <v>1.7567900887523281E-2</v>
      </c>
      <c r="AL171" s="21">
        <v>0</v>
      </c>
      <c r="AM171" s="21">
        <v>1.8886441017770299E-2</v>
      </c>
      <c r="AO171" s="21">
        <v>5.9560417817505262E-2</v>
      </c>
      <c r="AP171" s="21">
        <v>4.8734448107266903E-2</v>
      </c>
      <c r="AQ171" s="21">
        <v>3.5805914230588501E-2</v>
      </c>
      <c r="AR171" s="21">
        <v>3.9318685691228088E-2</v>
      </c>
      <c r="AS171" s="21">
        <v>1.6516711087788929E-2</v>
      </c>
      <c r="AT171" s="21">
        <v>1.83330037977418E-2</v>
      </c>
      <c r="AU171" s="21">
        <v>2.7836581404092359E-2</v>
      </c>
      <c r="AV171" s="21">
        <v>5.4127607752086334E-3</v>
      </c>
      <c r="AW171" s="21">
        <v>5.1074716636383119E-2</v>
      </c>
    </row>
    <row r="172" spans="2:49" ht="29" x14ac:dyDescent="0.35">
      <c r="B172" s="20" t="s">
        <v>106</v>
      </c>
      <c r="C172" s="21">
        <v>9.0010365961855549E-2</v>
      </c>
      <c r="D172" s="21">
        <v>0.11445816410544971</v>
      </c>
      <c r="E172" s="21">
        <v>6.6673599604977915E-2</v>
      </c>
      <c r="G172" s="21">
        <v>5.3002568382199723E-2</v>
      </c>
      <c r="H172" s="21">
        <v>5.0317282317544253E-2</v>
      </c>
      <c r="I172" s="21">
        <v>5.5472169472099077E-2</v>
      </c>
      <c r="J172" s="21">
        <v>6.8628924028479713E-2</v>
      </c>
      <c r="K172" s="21">
        <v>0.1258588569731568</v>
      </c>
      <c r="L172" s="21">
        <v>0.1678903461891825</v>
      </c>
      <c r="N172" s="21">
        <v>7.0083866499407274E-2</v>
      </c>
      <c r="O172" s="21">
        <v>9.3198955472951733E-2</v>
      </c>
      <c r="P172" s="21">
        <v>8.1994743825537966E-2</v>
      </c>
      <c r="Q172" s="21">
        <v>0.1122503136417604</v>
      </c>
      <c r="R172" s="21">
        <v>7.5320515451820808E-2</v>
      </c>
      <c r="S172" s="21">
        <v>6.2812437393594697E-2</v>
      </c>
      <c r="T172" s="21">
        <v>7.0013485532948644E-2</v>
      </c>
      <c r="U172" s="21">
        <v>9.5288506215987626E-2</v>
      </c>
      <c r="V172" s="21">
        <v>4.9991241906137858E-2</v>
      </c>
      <c r="W172" s="21">
        <v>0.13970089436178729</v>
      </c>
      <c r="X172" s="21">
        <v>0.13087942262555949</v>
      </c>
      <c r="Y172" s="21">
        <v>0.10999610467021929</v>
      </c>
      <c r="AA172" s="21">
        <v>0.1013546341958171</v>
      </c>
      <c r="AB172" s="21">
        <v>9.3368440261860405E-2</v>
      </c>
      <c r="AC172" s="21">
        <v>9.6472715276859924E-2</v>
      </c>
      <c r="AD172" s="21">
        <v>6.7401424334189858E-2</v>
      </c>
      <c r="AF172" s="21">
        <v>0.1564653104324184</v>
      </c>
      <c r="AG172" s="21">
        <v>6.7004446965837891E-2</v>
      </c>
      <c r="AH172" s="21">
        <v>0.1227308925572787</v>
      </c>
      <c r="AI172" s="21">
        <v>7.6345737590580734E-2</v>
      </c>
      <c r="AJ172" s="21">
        <v>0.11291487271024531</v>
      </c>
      <c r="AK172" s="21">
        <v>6.6446025185010124E-2</v>
      </c>
      <c r="AL172" s="21">
        <v>3.9006951442215533E-2</v>
      </c>
      <c r="AM172" s="21">
        <v>5.4838948755874938E-2</v>
      </c>
      <c r="AO172" s="21">
        <v>0.17915558256981851</v>
      </c>
      <c r="AP172" s="21">
        <v>5.1050233476733299E-2</v>
      </c>
      <c r="AQ172" s="21">
        <v>7.3626952357273248E-2</v>
      </c>
      <c r="AR172" s="21">
        <v>6.7726434311758316E-2</v>
      </c>
      <c r="AS172" s="21">
        <v>0.10769953625247961</v>
      </c>
      <c r="AT172" s="21">
        <v>5.1697971190944859E-2</v>
      </c>
      <c r="AU172" s="21">
        <v>5.732268474779887E-2</v>
      </c>
      <c r="AV172" s="21">
        <v>0.1066569882482946</v>
      </c>
      <c r="AW172" s="21">
        <v>5.2388187653559862E-2</v>
      </c>
    </row>
    <row r="173" spans="2:49" x14ac:dyDescent="0.35">
      <c r="B173" s="20" t="s">
        <v>107</v>
      </c>
      <c r="C173" s="21">
        <v>1.2830347595343241E-2</v>
      </c>
      <c r="D173" s="21">
        <v>1.2819475906804991E-2</v>
      </c>
      <c r="E173" s="21">
        <v>1.2916850172373659E-2</v>
      </c>
      <c r="G173" s="21">
        <v>2.4522713260549611E-2</v>
      </c>
      <c r="H173" s="21">
        <v>1.9696468659326029E-2</v>
      </c>
      <c r="I173" s="21">
        <v>2.0816637335062071E-2</v>
      </c>
      <c r="J173" s="21">
        <v>2.6463490238428471E-3</v>
      </c>
      <c r="K173" s="21">
        <v>1.4877514869932249E-2</v>
      </c>
      <c r="L173" s="21">
        <v>0</v>
      </c>
      <c r="N173" s="21">
        <v>3.3242690778151361E-2</v>
      </c>
      <c r="O173" s="21">
        <v>0</v>
      </c>
      <c r="P173" s="21">
        <v>1.402305808175159E-2</v>
      </c>
      <c r="Q173" s="21">
        <v>0</v>
      </c>
      <c r="R173" s="21">
        <v>4.089168306269925E-3</v>
      </c>
      <c r="S173" s="21">
        <v>5.9987021770192802E-3</v>
      </c>
      <c r="T173" s="21">
        <v>2.669891117607304E-2</v>
      </c>
      <c r="U173" s="21">
        <v>1.5518124640460091E-2</v>
      </c>
      <c r="V173" s="21">
        <v>1.046938483139004E-2</v>
      </c>
      <c r="W173" s="21">
        <v>1.1197110206457981E-2</v>
      </c>
      <c r="X173" s="21">
        <v>1.8116742769995541E-2</v>
      </c>
      <c r="Y173" s="21">
        <v>6.4049828149185346E-3</v>
      </c>
      <c r="AA173" s="21">
        <v>8.7249531736117141E-3</v>
      </c>
      <c r="AB173" s="21">
        <v>1.094246581837832E-2</v>
      </c>
      <c r="AC173" s="21">
        <v>6.9360698232882687E-3</v>
      </c>
      <c r="AD173" s="21">
        <v>2.3685261468056371E-2</v>
      </c>
      <c r="AF173" s="21">
        <v>0</v>
      </c>
      <c r="AG173" s="21">
        <v>2.9929414688559951E-3</v>
      </c>
      <c r="AH173" s="21">
        <v>0</v>
      </c>
      <c r="AI173" s="21">
        <v>6.1032510214293172E-3</v>
      </c>
      <c r="AJ173" s="21">
        <v>0</v>
      </c>
      <c r="AK173" s="21">
        <v>1.7567907508964219E-2</v>
      </c>
      <c r="AL173" s="21">
        <v>0.13989692313275889</v>
      </c>
      <c r="AM173" s="21">
        <v>3.7472382798748358E-2</v>
      </c>
      <c r="AO173" s="21">
        <v>0</v>
      </c>
      <c r="AP173" s="21">
        <v>5.7740018837335889E-3</v>
      </c>
      <c r="AQ173" s="21">
        <v>0</v>
      </c>
      <c r="AR173" s="21">
        <v>8.9233238280654568E-3</v>
      </c>
      <c r="AS173" s="21">
        <v>2.5358025010404242E-3</v>
      </c>
      <c r="AT173" s="21">
        <v>1.8333010707554349E-2</v>
      </c>
      <c r="AU173" s="21">
        <v>7.2647326822317213E-2</v>
      </c>
      <c r="AV173" s="21">
        <v>4.7459811319160078E-2</v>
      </c>
      <c r="AW173" s="21">
        <v>8.3698199371161405E-3</v>
      </c>
    </row>
    <row r="175" spans="2:49" ht="130.5" x14ac:dyDescent="0.35">
      <c r="B175" s="17" t="s">
        <v>108</v>
      </c>
    </row>
    <row r="176" spans="2:49" x14ac:dyDescent="0.35">
      <c r="B176" s="18" t="s">
        <v>16</v>
      </c>
    </row>
    <row r="177" spans="2:49" x14ac:dyDescent="0.35">
      <c r="B177" s="13" t="s">
        <v>64</v>
      </c>
      <c r="C177" s="19">
        <v>2004</v>
      </c>
      <c r="D177" s="19">
        <v>990</v>
      </c>
      <c r="E177" s="19">
        <v>1006</v>
      </c>
      <c r="G177" s="19">
        <v>288</v>
      </c>
      <c r="H177" s="19">
        <v>347</v>
      </c>
      <c r="I177" s="19">
        <v>356</v>
      </c>
      <c r="J177" s="19">
        <v>353</v>
      </c>
      <c r="K177" s="19">
        <v>282</v>
      </c>
      <c r="L177" s="19">
        <v>378</v>
      </c>
      <c r="N177" s="19">
        <v>178</v>
      </c>
      <c r="O177" s="19">
        <v>63</v>
      </c>
      <c r="P177" s="19">
        <v>103</v>
      </c>
      <c r="Q177" s="19">
        <v>81</v>
      </c>
      <c r="R177" s="19">
        <v>230</v>
      </c>
      <c r="S177" s="19">
        <v>163</v>
      </c>
      <c r="T177" s="19">
        <v>146</v>
      </c>
      <c r="U177" s="19">
        <v>185</v>
      </c>
      <c r="V177" s="19">
        <v>282</v>
      </c>
      <c r="W177" s="19">
        <v>253</v>
      </c>
      <c r="X177" s="19">
        <v>162</v>
      </c>
      <c r="Y177" s="19">
        <v>158</v>
      </c>
      <c r="AA177" s="19">
        <v>559</v>
      </c>
      <c r="AB177" s="19">
        <v>520</v>
      </c>
      <c r="AC177" s="19">
        <v>420</v>
      </c>
      <c r="AD177" s="19">
        <v>497</v>
      </c>
      <c r="AF177" s="19">
        <v>340</v>
      </c>
      <c r="AG177" s="19">
        <v>626</v>
      </c>
      <c r="AH177" s="19">
        <v>133</v>
      </c>
      <c r="AI177" s="19">
        <v>158</v>
      </c>
      <c r="AJ177" s="19">
        <v>253</v>
      </c>
      <c r="AK177" s="19">
        <v>60</v>
      </c>
      <c r="AL177" s="19">
        <v>59</v>
      </c>
      <c r="AM177" s="19">
        <v>375</v>
      </c>
      <c r="AO177" s="19">
        <v>302</v>
      </c>
      <c r="AP177" s="19">
        <v>493</v>
      </c>
      <c r="AQ177" s="19">
        <v>139</v>
      </c>
      <c r="AR177" s="19">
        <v>213</v>
      </c>
      <c r="AS177" s="19">
        <v>371</v>
      </c>
      <c r="AT177" s="19">
        <v>58</v>
      </c>
      <c r="AU177" s="19">
        <v>139</v>
      </c>
      <c r="AV177" s="19">
        <v>170</v>
      </c>
      <c r="AW177" s="19">
        <v>119</v>
      </c>
    </row>
    <row r="178" spans="2:49" x14ac:dyDescent="0.35">
      <c r="B178" s="15" t="s">
        <v>65</v>
      </c>
      <c r="C178" s="19">
        <v>2008</v>
      </c>
      <c r="D178" s="19">
        <v>989</v>
      </c>
      <c r="E178" s="19">
        <v>1013</v>
      </c>
      <c r="G178" s="19">
        <v>278</v>
      </c>
      <c r="H178" s="19">
        <v>343</v>
      </c>
      <c r="I178" s="19">
        <v>341</v>
      </c>
      <c r="J178" s="19">
        <v>342</v>
      </c>
      <c r="K178" s="19">
        <v>282</v>
      </c>
      <c r="L178" s="19">
        <v>422</v>
      </c>
      <c r="N178" s="19">
        <v>180</v>
      </c>
      <c r="O178" s="19">
        <v>60</v>
      </c>
      <c r="P178" s="19">
        <v>100</v>
      </c>
      <c r="Q178" s="19">
        <v>80</v>
      </c>
      <c r="R178" s="19">
        <v>221</v>
      </c>
      <c r="S178" s="19">
        <v>160</v>
      </c>
      <c r="T178" s="19">
        <v>140</v>
      </c>
      <c r="U178" s="19">
        <v>181</v>
      </c>
      <c r="V178" s="19">
        <v>281</v>
      </c>
      <c r="W178" s="19">
        <v>261</v>
      </c>
      <c r="X178" s="19">
        <v>160</v>
      </c>
      <c r="Y178" s="19">
        <v>180</v>
      </c>
      <c r="AA178" s="19">
        <v>541</v>
      </c>
      <c r="AB178" s="19">
        <v>521</v>
      </c>
      <c r="AC178" s="19">
        <v>441</v>
      </c>
      <c r="AD178" s="19">
        <v>501</v>
      </c>
      <c r="AF178" s="19">
        <v>351</v>
      </c>
      <c r="AG178" s="19">
        <v>618</v>
      </c>
      <c r="AH178" s="19">
        <v>137</v>
      </c>
      <c r="AI178" s="19">
        <v>157</v>
      </c>
      <c r="AJ178" s="19">
        <v>257</v>
      </c>
      <c r="AK178" s="19">
        <v>60</v>
      </c>
      <c r="AL178" s="19">
        <v>58</v>
      </c>
      <c r="AM178" s="19">
        <v>369</v>
      </c>
      <c r="AO178" s="19">
        <v>310</v>
      </c>
      <c r="AP178" s="19">
        <v>486</v>
      </c>
      <c r="AQ178" s="19">
        <v>142</v>
      </c>
      <c r="AR178" s="19">
        <v>210</v>
      </c>
      <c r="AS178" s="19">
        <v>376</v>
      </c>
      <c r="AT178" s="19">
        <v>58</v>
      </c>
      <c r="AU178" s="19">
        <v>137</v>
      </c>
      <c r="AV178" s="19">
        <v>171</v>
      </c>
      <c r="AW178" s="19">
        <v>118</v>
      </c>
    </row>
    <row r="179" spans="2:49" x14ac:dyDescent="0.35">
      <c r="B179" s="20" t="s">
        <v>109</v>
      </c>
      <c r="C179" s="21">
        <v>0.45533082438667177</v>
      </c>
      <c r="D179" s="21">
        <v>0.4463260100941886</v>
      </c>
      <c r="E179" s="21">
        <v>0.46375469165412142</v>
      </c>
      <c r="G179" s="21">
        <v>0.33701780491554822</v>
      </c>
      <c r="H179" s="21">
        <v>0.43188579100832852</v>
      </c>
      <c r="I179" s="21">
        <v>0.51844582629196567</v>
      </c>
      <c r="J179" s="21">
        <v>0.47074183690037491</v>
      </c>
      <c r="K179" s="21">
        <v>0.50347464446854173</v>
      </c>
      <c r="L179" s="21">
        <v>0.45672750241705268</v>
      </c>
      <c r="N179" s="21">
        <v>0.45782309710957497</v>
      </c>
      <c r="O179" s="21">
        <v>0.47548974181384351</v>
      </c>
      <c r="P179" s="21">
        <v>0.45321466295924778</v>
      </c>
      <c r="Q179" s="21">
        <v>0.40314709151691352</v>
      </c>
      <c r="R179" s="21">
        <v>0.48933919394426661</v>
      </c>
      <c r="S179" s="21">
        <v>0.45469007369693298</v>
      </c>
      <c r="T179" s="21">
        <v>0.43254098286671822</v>
      </c>
      <c r="U179" s="21">
        <v>0.4120142693983514</v>
      </c>
      <c r="V179" s="21">
        <v>0.47876937613685261</v>
      </c>
      <c r="W179" s="21">
        <v>0.43163293391986313</v>
      </c>
      <c r="X179" s="21">
        <v>0.47584245128897928</v>
      </c>
      <c r="Y179" s="21">
        <v>0.47012347130390592</v>
      </c>
      <c r="AA179" s="21">
        <v>0.44168024303418107</v>
      </c>
      <c r="AB179" s="21">
        <v>0.46169956942323548</v>
      </c>
      <c r="AC179" s="21">
        <v>0.46407899209002518</v>
      </c>
      <c r="AD179" s="21">
        <v>0.45538357429024601</v>
      </c>
      <c r="AF179" s="21">
        <v>0.43385520039937631</v>
      </c>
      <c r="AG179" s="21">
        <v>0.51111565179826424</v>
      </c>
      <c r="AH179" s="21">
        <v>0.42685325864323398</v>
      </c>
      <c r="AI179" s="21">
        <v>0.39436779424636442</v>
      </c>
      <c r="AJ179" s="21">
        <v>0.43209215453802091</v>
      </c>
      <c r="AK179" s="21">
        <v>0.3992248939440548</v>
      </c>
      <c r="AL179" s="21">
        <v>0.39768943030549841</v>
      </c>
      <c r="AM179" s="21">
        <v>0.45318685853071577</v>
      </c>
      <c r="AO179" s="21">
        <v>0.44012140412645079</v>
      </c>
      <c r="AP179" s="21">
        <v>0.51705845873254908</v>
      </c>
      <c r="AQ179" s="21">
        <v>0.46240886424854227</v>
      </c>
      <c r="AR179" s="21">
        <v>0.42177389560287332</v>
      </c>
      <c r="AS179" s="21">
        <v>0.46148211337541378</v>
      </c>
      <c r="AT179" s="21">
        <v>0.39727755564833822</v>
      </c>
      <c r="AU179" s="21">
        <v>0.40008020965775831</v>
      </c>
      <c r="AV179" s="21">
        <v>0.41303460314281137</v>
      </c>
      <c r="AW179" s="21">
        <v>0.42685158751499869</v>
      </c>
    </row>
    <row r="180" spans="2:49" x14ac:dyDescent="0.35">
      <c r="B180" s="20" t="s">
        <v>110</v>
      </c>
      <c r="C180" s="21">
        <v>0.30099955611852097</v>
      </c>
      <c r="D180" s="21">
        <v>0.29759987893542511</v>
      </c>
      <c r="E180" s="21">
        <v>0.3053524574802185</v>
      </c>
      <c r="G180" s="21">
        <v>0.28310260036715079</v>
      </c>
      <c r="H180" s="21">
        <v>0.27205805324994881</v>
      </c>
      <c r="I180" s="21">
        <v>0.23141615478706939</v>
      </c>
      <c r="J180" s="21">
        <v>0.29485228970598032</v>
      </c>
      <c r="K180" s="21">
        <v>0.31637216836759841</v>
      </c>
      <c r="L180" s="21">
        <v>0.38715060583377747</v>
      </c>
      <c r="N180" s="21">
        <v>0.33526062617435359</v>
      </c>
      <c r="O180" s="21">
        <v>0.32180298858965573</v>
      </c>
      <c r="P180" s="21">
        <v>0.30500465048048753</v>
      </c>
      <c r="Q180" s="21">
        <v>0.37920213976886719</v>
      </c>
      <c r="R180" s="21">
        <v>0.31050030355120722</v>
      </c>
      <c r="S180" s="21">
        <v>0.30986315919550389</v>
      </c>
      <c r="T180" s="21">
        <v>0.29237845320392181</v>
      </c>
      <c r="U180" s="21">
        <v>0.31054219214260348</v>
      </c>
      <c r="V180" s="21">
        <v>0.24610814663999711</v>
      </c>
      <c r="W180" s="21">
        <v>0.30225621398293528</v>
      </c>
      <c r="X180" s="21">
        <v>0.29318790112134208</v>
      </c>
      <c r="Y180" s="21">
        <v>0.29120167663717073</v>
      </c>
      <c r="AA180" s="21">
        <v>0.35031748783846378</v>
      </c>
      <c r="AB180" s="21">
        <v>0.33548994015462591</v>
      </c>
      <c r="AC180" s="21">
        <v>0.26875397262763928</v>
      </c>
      <c r="AD180" s="21">
        <v>0.24142465918314379</v>
      </c>
      <c r="AF180" s="21">
        <v>0.33747266156912431</v>
      </c>
      <c r="AG180" s="21">
        <v>0.31273085650736387</v>
      </c>
      <c r="AH180" s="21">
        <v>0.29540418711969718</v>
      </c>
      <c r="AI180" s="21">
        <v>0.30629430520460332</v>
      </c>
      <c r="AJ180" s="21">
        <v>0.3088927768958234</v>
      </c>
      <c r="AK180" s="21">
        <v>0.33341208745900403</v>
      </c>
      <c r="AL180" s="21">
        <v>0.15288447856030921</v>
      </c>
      <c r="AM180" s="21">
        <v>0.25878163083742878</v>
      </c>
      <c r="AO180" s="21">
        <v>0.35811561636877942</v>
      </c>
      <c r="AP180" s="21">
        <v>0.31218624028501568</v>
      </c>
      <c r="AQ180" s="21">
        <v>0.31893991528145033</v>
      </c>
      <c r="AR180" s="21">
        <v>0.26711486183450822</v>
      </c>
      <c r="AS180" s="21">
        <v>0.29029618716321348</v>
      </c>
      <c r="AT180" s="21">
        <v>0.33141658842988342</v>
      </c>
      <c r="AU180" s="21">
        <v>0.17445774949035681</v>
      </c>
      <c r="AV180" s="21">
        <v>0.28696619246535482</v>
      </c>
      <c r="AW180" s="21">
        <v>0.33065011878212891</v>
      </c>
    </row>
    <row r="181" spans="2:49" x14ac:dyDescent="0.35">
      <c r="B181" s="20" t="s">
        <v>111</v>
      </c>
      <c r="C181" s="21">
        <v>0.15854333664918249</v>
      </c>
      <c r="D181" s="21">
        <v>0.17124620782202041</v>
      </c>
      <c r="E181" s="21">
        <v>0.14707886691044869</v>
      </c>
      <c r="G181" s="21">
        <v>0.21428357679773671</v>
      </c>
      <c r="H181" s="21">
        <v>0.17782332975523329</v>
      </c>
      <c r="I181" s="21">
        <v>0.17270405964806401</v>
      </c>
      <c r="J181" s="21">
        <v>0.14904934224554209</v>
      </c>
      <c r="K181" s="21">
        <v>0.1373062941554945</v>
      </c>
      <c r="L181" s="21">
        <v>0.1166316231004227</v>
      </c>
      <c r="N181" s="21">
        <v>0.1467692538429918</v>
      </c>
      <c r="O181" s="21">
        <v>0.1089453948948156</v>
      </c>
      <c r="P181" s="21">
        <v>0.16240450113146551</v>
      </c>
      <c r="Q181" s="21">
        <v>0.1086947716211854</v>
      </c>
      <c r="R181" s="21">
        <v>0.1202498516847384</v>
      </c>
      <c r="S181" s="21">
        <v>0.12886297625823129</v>
      </c>
      <c r="T181" s="21">
        <v>0.1214448114888462</v>
      </c>
      <c r="U181" s="21">
        <v>0.19307762646274451</v>
      </c>
      <c r="V181" s="21">
        <v>0.18434388034870891</v>
      </c>
      <c r="W181" s="21">
        <v>0.19469745872722699</v>
      </c>
      <c r="X181" s="21">
        <v>0.15731480566589459</v>
      </c>
      <c r="Y181" s="21">
        <v>0.18277836691658089</v>
      </c>
      <c r="AA181" s="21">
        <v>0.15565021190216841</v>
      </c>
      <c r="AB181" s="21">
        <v>0.13242535302716019</v>
      </c>
      <c r="AC181" s="21">
        <v>0.1563726114181507</v>
      </c>
      <c r="AD181" s="21">
        <v>0.1901554433195313</v>
      </c>
      <c r="AF181" s="21">
        <v>0.16936299906930821</v>
      </c>
      <c r="AG181" s="21">
        <v>0.10972589147104329</v>
      </c>
      <c r="AH181" s="21">
        <v>0.23370638404607569</v>
      </c>
      <c r="AI181" s="21">
        <v>0.21025729803029519</v>
      </c>
      <c r="AJ181" s="21">
        <v>0.17757362727398801</v>
      </c>
      <c r="AK181" s="21">
        <v>0.21823253350430291</v>
      </c>
      <c r="AL181" s="21">
        <v>0.20226530745873469</v>
      </c>
      <c r="AM181" s="21">
        <v>0.15027916974333189</v>
      </c>
      <c r="AO181" s="21">
        <v>0.1469924082024453</v>
      </c>
      <c r="AP181" s="21">
        <v>0.1129957745968288</v>
      </c>
      <c r="AQ181" s="21">
        <v>0.1693115969897912</v>
      </c>
      <c r="AR181" s="21">
        <v>0.19112300413424849</v>
      </c>
      <c r="AS181" s="21">
        <v>0.17935961337641171</v>
      </c>
      <c r="AT181" s="21">
        <v>0.20807039201970279</v>
      </c>
      <c r="AU181" s="21">
        <v>0.19008914872865701</v>
      </c>
      <c r="AV181" s="21">
        <v>0.1826213226974823</v>
      </c>
      <c r="AW181" s="21">
        <v>0.1431851304966674</v>
      </c>
    </row>
    <row r="182" spans="2:49" x14ac:dyDescent="0.35">
      <c r="B182" s="20" t="s">
        <v>112</v>
      </c>
      <c r="C182" s="21">
        <v>3.5586557429106332E-2</v>
      </c>
      <c r="D182" s="21">
        <v>3.9613706497819173E-2</v>
      </c>
      <c r="E182" s="21">
        <v>3.1128440168684709E-2</v>
      </c>
      <c r="G182" s="21">
        <v>7.9405394451906738E-2</v>
      </c>
      <c r="H182" s="21">
        <v>5.4853279723638189E-2</v>
      </c>
      <c r="I182" s="21">
        <v>2.5279498808906259E-2</v>
      </c>
      <c r="J182" s="21">
        <v>3.9322196858554793E-2</v>
      </c>
      <c r="K182" s="21">
        <v>1.433447125459596E-2</v>
      </c>
      <c r="L182" s="21">
        <v>1.0558142985435609E-2</v>
      </c>
      <c r="N182" s="21">
        <v>2.1915701523648849E-2</v>
      </c>
      <c r="O182" s="21">
        <v>4.6650633675317452E-2</v>
      </c>
      <c r="P182" s="21">
        <v>2.8007114391775369E-2</v>
      </c>
      <c r="Q182" s="21">
        <v>8.5775072497576266E-2</v>
      </c>
      <c r="R182" s="21">
        <v>3.5921283685959433E-2</v>
      </c>
      <c r="S182" s="21">
        <v>5.3749412297793057E-2</v>
      </c>
      <c r="T182" s="21">
        <v>4.7695904767270633E-2</v>
      </c>
      <c r="U182" s="21">
        <v>1.5716985271938749E-2</v>
      </c>
      <c r="V182" s="21">
        <v>4.8671871255743029E-2</v>
      </c>
      <c r="W182" s="21">
        <v>3.8768061387834958E-2</v>
      </c>
      <c r="X182" s="21">
        <v>1.8307910413681058E-2</v>
      </c>
      <c r="Y182" s="21">
        <v>1.179785302092237E-2</v>
      </c>
      <c r="AA182" s="21">
        <v>1.916088205030202E-2</v>
      </c>
      <c r="AB182" s="21">
        <v>3.146791488185427E-2</v>
      </c>
      <c r="AC182" s="21">
        <v>4.1583476882153719E-2</v>
      </c>
      <c r="AD182" s="21">
        <v>5.2580753946751567E-2</v>
      </c>
      <c r="AF182" s="21">
        <v>3.5728605228972067E-2</v>
      </c>
      <c r="AG182" s="21">
        <v>2.3161618049271859E-2</v>
      </c>
      <c r="AH182" s="21">
        <v>3.6094100042790483E-2</v>
      </c>
      <c r="AI182" s="21">
        <v>6.4365888986149228E-2</v>
      </c>
      <c r="AJ182" s="21">
        <v>5.4109191900164513E-2</v>
      </c>
      <c r="AK182" s="21">
        <v>3.2974150039354097E-2</v>
      </c>
      <c r="AL182" s="21">
        <v>0</v>
      </c>
      <c r="AM182" s="21">
        <v>3.6917083770161889E-2</v>
      </c>
      <c r="AO182" s="21">
        <v>2.0958185481923009E-2</v>
      </c>
      <c r="AP182" s="21">
        <v>2.184515908523468E-2</v>
      </c>
      <c r="AQ182" s="21">
        <v>2.081061895205322E-2</v>
      </c>
      <c r="AR182" s="21">
        <v>6.5925242674049075E-2</v>
      </c>
      <c r="AS182" s="21">
        <v>5.0155867821670808E-2</v>
      </c>
      <c r="AT182" s="21">
        <v>5.1111410651385657E-2</v>
      </c>
      <c r="AU182" s="21">
        <v>4.964080189939879E-2</v>
      </c>
      <c r="AV182" s="21">
        <v>1.1961452320369289E-2</v>
      </c>
      <c r="AW182" s="21">
        <v>5.7835498358686607E-2</v>
      </c>
    </row>
    <row r="183" spans="2:49" x14ac:dyDescent="0.35">
      <c r="B183" s="20" t="s">
        <v>113</v>
      </c>
      <c r="C183" s="21">
        <v>1.9201428187980169E-2</v>
      </c>
      <c r="D183" s="21">
        <v>1.9422171922613689E-2</v>
      </c>
      <c r="E183" s="21">
        <v>1.90994806429307E-2</v>
      </c>
      <c r="G183" s="21">
        <v>2.4326716354718451E-2</v>
      </c>
      <c r="H183" s="21">
        <v>2.6240757521664659E-2</v>
      </c>
      <c r="I183" s="21">
        <v>1.464651374718412E-2</v>
      </c>
      <c r="J183" s="21">
        <v>1.7329099582522729E-2</v>
      </c>
      <c r="K183" s="21">
        <v>1.04862497338532E-2</v>
      </c>
      <c r="L183" s="21">
        <v>2.1112831945072338E-2</v>
      </c>
      <c r="N183" s="21">
        <v>1.5858643655297881E-2</v>
      </c>
      <c r="O183" s="21">
        <v>1.6084982258172221E-2</v>
      </c>
      <c r="P183" s="21">
        <v>9.9152478693187596E-3</v>
      </c>
      <c r="Q183" s="21">
        <v>0</v>
      </c>
      <c r="R183" s="21">
        <v>2.6895401058405041E-2</v>
      </c>
      <c r="S183" s="21">
        <v>1.183944434460181E-2</v>
      </c>
      <c r="T183" s="21">
        <v>2.8370563352903291E-2</v>
      </c>
      <c r="U183" s="21">
        <v>1.2652295633179751E-2</v>
      </c>
      <c r="V183" s="21">
        <v>2.4410729436231859E-2</v>
      </c>
      <c r="W183" s="21">
        <v>1.6596163265442509E-2</v>
      </c>
      <c r="X183" s="21">
        <v>3.0831107507558391E-2</v>
      </c>
      <c r="Y183" s="21">
        <v>1.913520697352206E-2</v>
      </c>
      <c r="AA183" s="21">
        <v>2.1269437255563069E-2</v>
      </c>
      <c r="AB183" s="21">
        <v>9.5864409399307893E-3</v>
      </c>
      <c r="AC183" s="21">
        <v>3.1929201033565523E-2</v>
      </c>
      <c r="AD183" s="21">
        <v>1.5900018530936571E-2</v>
      </c>
      <c r="AF183" s="21">
        <v>1.7836219778489149E-2</v>
      </c>
      <c r="AG183" s="21">
        <v>2.254279010473461E-2</v>
      </c>
      <c r="AH183" s="21">
        <v>7.9420701482026367E-3</v>
      </c>
      <c r="AI183" s="21">
        <v>2.4714713532587841E-2</v>
      </c>
      <c r="AJ183" s="21">
        <v>1.9495693739665341E-2</v>
      </c>
      <c r="AK183" s="21">
        <v>1.6156335053284052E-2</v>
      </c>
      <c r="AL183" s="21">
        <v>3.4226797606500457E-2</v>
      </c>
      <c r="AM183" s="21">
        <v>1.4699049520877611E-2</v>
      </c>
      <c r="AO183" s="21">
        <v>2.459329171505353E-2</v>
      </c>
      <c r="AP183" s="21">
        <v>1.3607771261178399E-2</v>
      </c>
      <c r="AQ183" s="21">
        <v>2.8529004528162951E-2</v>
      </c>
      <c r="AR183" s="21">
        <v>3.459235500838876E-2</v>
      </c>
      <c r="AS183" s="21">
        <v>1.591205797644088E-2</v>
      </c>
      <c r="AT183" s="21">
        <v>0</v>
      </c>
      <c r="AU183" s="21">
        <v>1.433072434797218E-2</v>
      </c>
      <c r="AV183" s="21">
        <v>1.1656431552772489E-2</v>
      </c>
      <c r="AW183" s="21">
        <v>2.591875857390551E-2</v>
      </c>
    </row>
    <row r="184" spans="2:49" x14ac:dyDescent="0.35">
      <c r="B184" s="20" t="s">
        <v>114</v>
      </c>
      <c r="C184" s="21">
        <v>3.033829722853815E-2</v>
      </c>
      <c r="D184" s="21">
        <v>2.579202472793311E-2</v>
      </c>
      <c r="E184" s="21">
        <v>3.3586063143595968E-2</v>
      </c>
      <c r="G184" s="21">
        <v>6.1863907112939168E-2</v>
      </c>
      <c r="H184" s="21">
        <v>3.713878874118666E-2</v>
      </c>
      <c r="I184" s="21">
        <v>3.7507946716810597E-2</v>
      </c>
      <c r="J184" s="21">
        <v>2.870523470702542E-2</v>
      </c>
      <c r="K184" s="21">
        <v>1.802617201991618E-2</v>
      </c>
      <c r="L184" s="21">
        <v>7.8192937182393289E-3</v>
      </c>
      <c r="N184" s="21">
        <v>2.2372677694132769E-2</v>
      </c>
      <c r="O184" s="21">
        <v>3.1026258768195428E-2</v>
      </c>
      <c r="P184" s="21">
        <v>4.1453823167704969E-2</v>
      </c>
      <c r="Q184" s="21">
        <v>2.3180924595457741E-2</v>
      </c>
      <c r="R184" s="21">
        <v>1.7093966075423499E-2</v>
      </c>
      <c r="S184" s="21">
        <v>4.0994934206937152E-2</v>
      </c>
      <c r="T184" s="21">
        <v>7.7569284320340021E-2</v>
      </c>
      <c r="U184" s="21">
        <v>5.5996631091182039E-2</v>
      </c>
      <c r="V184" s="21">
        <v>1.7695996182466499E-2</v>
      </c>
      <c r="W184" s="21">
        <v>1.6049168716697221E-2</v>
      </c>
      <c r="X184" s="21">
        <v>2.451582400254439E-2</v>
      </c>
      <c r="Y184" s="21">
        <v>2.4963425147898229E-2</v>
      </c>
      <c r="AA184" s="21">
        <v>1.192173791932157E-2</v>
      </c>
      <c r="AB184" s="21">
        <v>2.9330781573193309E-2</v>
      </c>
      <c r="AC184" s="21">
        <v>3.7281745948465471E-2</v>
      </c>
      <c r="AD184" s="21">
        <v>4.4555550729390783E-2</v>
      </c>
      <c r="AF184" s="21">
        <v>5.7443139547299783E-3</v>
      </c>
      <c r="AG184" s="21">
        <v>2.0723192069322209E-2</v>
      </c>
      <c r="AH184" s="21">
        <v>0</v>
      </c>
      <c r="AI184" s="21">
        <v>0</v>
      </c>
      <c r="AJ184" s="21">
        <v>7.8365556523378489E-3</v>
      </c>
      <c r="AK184" s="21">
        <v>0</v>
      </c>
      <c r="AL184" s="21">
        <v>0.21293398606895719</v>
      </c>
      <c r="AM184" s="21">
        <v>8.6136207597483971E-2</v>
      </c>
      <c r="AO184" s="21">
        <v>9.2190941053477415E-3</v>
      </c>
      <c r="AP184" s="21">
        <v>2.230659603919332E-2</v>
      </c>
      <c r="AQ184" s="21">
        <v>0</v>
      </c>
      <c r="AR184" s="21">
        <v>1.9470640745932299E-2</v>
      </c>
      <c r="AS184" s="21">
        <v>2.7941602868491568E-3</v>
      </c>
      <c r="AT184" s="21">
        <v>1.212405325068986E-2</v>
      </c>
      <c r="AU184" s="21">
        <v>0.17140136587585711</v>
      </c>
      <c r="AV184" s="21">
        <v>9.3759997821209903E-2</v>
      </c>
      <c r="AW184" s="21">
        <v>1.5558906273612659E-2</v>
      </c>
    </row>
    <row r="186" spans="2:49" ht="101.5" x14ac:dyDescent="0.35">
      <c r="B186" s="17" t="s">
        <v>115</v>
      </c>
    </row>
    <row r="187" spans="2:49" x14ac:dyDescent="0.35">
      <c r="B187" s="18" t="s">
        <v>16</v>
      </c>
    </row>
    <row r="188" spans="2:49" x14ac:dyDescent="0.35">
      <c r="B188" s="13" t="s">
        <v>64</v>
      </c>
      <c r="C188" s="19">
        <v>2004</v>
      </c>
      <c r="D188" s="19">
        <v>990</v>
      </c>
      <c r="E188" s="19">
        <v>1006</v>
      </c>
      <c r="G188" s="19">
        <v>288</v>
      </c>
      <c r="H188" s="19">
        <v>347</v>
      </c>
      <c r="I188" s="19">
        <v>356</v>
      </c>
      <c r="J188" s="19">
        <v>353</v>
      </c>
      <c r="K188" s="19">
        <v>282</v>
      </c>
      <c r="L188" s="19">
        <v>378</v>
      </c>
      <c r="N188" s="19">
        <v>178</v>
      </c>
      <c r="O188" s="19">
        <v>63</v>
      </c>
      <c r="P188" s="19">
        <v>103</v>
      </c>
      <c r="Q188" s="19">
        <v>81</v>
      </c>
      <c r="R188" s="19">
        <v>230</v>
      </c>
      <c r="S188" s="19">
        <v>163</v>
      </c>
      <c r="T188" s="19">
        <v>146</v>
      </c>
      <c r="U188" s="19">
        <v>185</v>
      </c>
      <c r="V188" s="19">
        <v>282</v>
      </c>
      <c r="W188" s="19">
        <v>253</v>
      </c>
      <c r="X188" s="19">
        <v>162</v>
      </c>
      <c r="Y188" s="19">
        <v>158</v>
      </c>
      <c r="AA188" s="19">
        <v>559</v>
      </c>
      <c r="AB188" s="19">
        <v>520</v>
      </c>
      <c r="AC188" s="19">
        <v>420</v>
      </c>
      <c r="AD188" s="19">
        <v>497</v>
      </c>
      <c r="AF188" s="19">
        <v>340</v>
      </c>
      <c r="AG188" s="19">
        <v>626</v>
      </c>
      <c r="AH188" s="19">
        <v>133</v>
      </c>
      <c r="AI188" s="19">
        <v>158</v>
      </c>
      <c r="AJ188" s="19">
        <v>253</v>
      </c>
      <c r="AK188" s="19">
        <v>60</v>
      </c>
      <c r="AL188" s="19">
        <v>59</v>
      </c>
      <c r="AM188" s="19">
        <v>375</v>
      </c>
      <c r="AO188" s="19">
        <v>302</v>
      </c>
      <c r="AP188" s="19">
        <v>493</v>
      </c>
      <c r="AQ188" s="19">
        <v>139</v>
      </c>
      <c r="AR188" s="19">
        <v>213</v>
      </c>
      <c r="AS188" s="19">
        <v>371</v>
      </c>
      <c r="AT188" s="19">
        <v>58</v>
      </c>
      <c r="AU188" s="19">
        <v>139</v>
      </c>
      <c r="AV188" s="19">
        <v>170</v>
      </c>
      <c r="AW188" s="19">
        <v>119</v>
      </c>
    </row>
    <row r="189" spans="2:49" x14ac:dyDescent="0.35">
      <c r="B189" s="15" t="s">
        <v>65</v>
      </c>
      <c r="C189" s="19">
        <v>2008</v>
      </c>
      <c r="D189" s="19">
        <v>989</v>
      </c>
      <c r="E189" s="19">
        <v>1013</v>
      </c>
      <c r="G189" s="19">
        <v>278</v>
      </c>
      <c r="H189" s="19">
        <v>343</v>
      </c>
      <c r="I189" s="19">
        <v>341</v>
      </c>
      <c r="J189" s="19">
        <v>342</v>
      </c>
      <c r="K189" s="19">
        <v>282</v>
      </c>
      <c r="L189" s="19">
        <v>422</v>
      </c>
      <c r="N189" s="19">
        <v>180</v>
      </c>
      <c r="O189" s="19">
        <v>60</v>
      </c>
      <c r="P189" s="19">
        <v>100</v>
      </c>
      <c r="Q189" s="19">
        <v>80</v>
      </c>
      <c r="R189" s="19">
        <v>221</v>
      </c>
      <c r="S189" s="19">
        <v>160</v>
      </c>
      <c r="T189" s="19">
        <v>140</v>
      </c>
      <c r="U189" s="19">
        <v>181</v>
      </c>
      <c r="V189" s="19">
        <v>281</v>
      </c>
      <c r="W189" s="19">
        <v>261</v>
      </c>
      <c r="X189" s="19">
        <v>160</v>
      </c>
      <c r="Y189" s="19">
        <v>180</v>
      </c>
      <c r="AA189" s="19">
        <v>541</v>
      </c>
      <c r="AB189" s="19">
        <v>521</v>
      </c>
      <c r="AC189" s="19">
        <v>441</v>
      </c>
      <c r="AD189" s="19">
        <v>501</v>
      </c>
      <c r="AF189" s="19">
        <v>351</v>
      </c>
      <c r="AG189" s="19">
        <v>618</v>
      </c>
      <c r="AH189" s="19">
        <v>137</v>
      </c>
      <c r="AI189" s="19">
        <v>157</v>
      </c>
      <c r="AJ189" s="19">
        <v>257</v>
      </c>
      <c r="AK189" s="19">
        <v>60</v>
      </c>
      <c r="AL189" s="19">
        <v>58</v>
      </c>
      <c r="AM189" s="19">
        <v>369</v>
      </c>
      <c r="AO189" s="19">
        <v>310</v>
      </c>
      <c r="AP189" s="19">
        <v>486</v>
      </c>
      <c r="AQ189" s="19">
        <v>142</v>
      </c>
      <c r="AR189" s="19">
        <v>210</v>
      </c>
      <c r="AS189" s="19">
        <v>376</v>
      </c>
      <c r="AT189" s="19">
        <v>58</v>
      </c>
      <c r="AU189" s="19">
        <v>137</v>
      </c>
      <c r="AV189" s="19">
        <v>171</v>
      </c>
      <c r="AW189" s="19">
        <v>118</v>
      </c>
    </row>
    <row r="190" spans="2:49" x14ac:dyDescent="0.35">
      <c r="B190" s="20" t="s">
        <v>109</v>
      </c>
      <c r="C190" s="21">
        <v>0.38315602074153132</v>
      </c>
      <c r="D190" s="21">
        <v>0.40542442824485458</v>
      </c>
      <c r="E190" s="21">
        <v>0.36066919524526297</v>
      </c>
      <c r="G190" s="21">
        <v>0.30500770068903099</v>
      </c>
      <c r="H190" s="21">
        <v>0.32056434959005231</v>
      </c>
      <c r="I190" s="21">
        <v>0.38666079581514079</v>
      </c>
      <c r="J190" s="21">
        <v>0.38500392495470143</v>
      </c>
      <c r="K190" s="21">
        <v>0.47347511019765381</v>
      </c>
      <c r="L190" s="21">
        <v>0.42087450348274691</v>
      </c>
      <c r="N190" s="21">
        <v>0.39022588279036258</v>
      </c>
      <c r="O190" s="21">
        <v>0.40516208022874761</v>
      </c>
      <c r="P190" s="21">
        <v>0.42177613842554312</v>
      </c>
      <c r="Q190" s="21">
        <v>0.35131961906417819</v>
      </c>
      <c r="R190" s="21">
        <v>0.41541644105135173</v>
      </c>
      <c r="S190" s="21">
        <v>0.40956240196894261</v>
      </c>
      <c r="T190" s="21">
        <v>0.33754865355324593</v>
      </c>
      <c r="U190" s="21">
        <v>0.29252361492071988</v>
      </c>
      <c r="V190" s="21">
        <v>0.36454822955265798</v>
      </c>
      <c r="W190" s="21">
        <v>0.39643428822353549</v>
      </c>
      <c r="X190" s="21">
        <v>0.38296769584687679</v>
      </c>
      <c r="Y190" s="21">
        <v>0.43493481458478028</v>
      </c>
      <c r="AA190" s="21">
        <v>0.35428598971640379</v>
      </c>
      <c r="AB190" s="21">
        <v>0.39541998926823457</v>
      </c>
      <c r="AC190" s="21">
        <v>0.43182748531862841</v>
      </c>
      <c r="AD190" s="21">
        <v>0.35788283498307688</v>
      </c>
      <c r="AF190" s="21">
        <v>0.34978831137191407</v>
      </c>
      <c r="AG190" s="21">
        <v>0.34825676703461123</v>
      </c>
      <c r="AH190" s="21">
        <v>0.41040488352442872</v>
      </c>
      <c r="AI190" s="21">
        <v>0.34954608335659942</v>
      </c>
      <c r="AJ190" s="21">
        <v>0.51775608848838039</v>
      </c>
      <c r="AK190" s="21">
        <v>0.41399715409719923</v>
      </c>
      <c r="AL190" s="21">
        <v>0.20555446346161471</v>
      </c>
      <c r="AM190" s="21">
        <v>0.40649847343039403</v>
      </c>
      <c r="AO190" s="21">
        <v>0.35973618654508133</v>
      </c>
      <c r="AP190" s="21">
        <v>0.31029404862270871</v>
      </c>
      <c r="AQ190" s="21">
        <v>0.42689580131950727</v>
      </c>
      <c r="AR190" s="21">
        <v>0.39236719006944337</v>
      </c>
      <c r="AS190" s="21">
        <v>0.4911196760630942</v>
      </c>
      <c r="AT190" s="21">
        <v>0.3448657238586047</v>
      </c>
      <c r="AU190" s="21">
        <v>0.32571512085352322</v>
      </c>
      <c r="AV190" s="21">
        <v>0.34691625698566908</v>
      </c>
      <c r="AW190" s="21">
        <v>0.46899570181352118</v>
      </c>
    </row>
    <row r="191" spans="2:49" x14ac:dyDescent="0.35">
      <c r="B191" s="20" t="s">
        <v>110</v>
      </c>
      <c r="C191" s="21">
        <v>0.22839396913870341</v>
      </c>
      <c r="D191" s="21">
        <v>0.21739765847733</v>
      </c>
      <c r="E191" s="21">
        <v>0.23900767996880901</v>
      </c>
      <c r="G191" s="21">
        <v>0.26999727902354143</v>
      </c>
      <c r="H191" s="21">
        <v>0.28050055430859488</v>
      </c>
      <c r="I191" s="21">
        <v>0.2089872367337591</v>
      </c>
      <c r="J191" s="21">
        <v>0.24572603447154989</v>
      </c>
      <c r="K191" s="21">
        <v>0.179316987019879</v>
      </c>
      <c r="L191" s="21">
        <v>0.19302068011690809</v>
      </c>
      <c r="N191" s="21">
        <v>0.1871750162563271</v>
      </c>
      <c r="O191" s="21">
        <v>0.35853350569613601</v>
      </c>
      <c r="P191" s="21">
        <v>0.1961135987376775</v>
      </c>
      <c r="Q191" s="21">
        <v>0.25906560489883762</v>
      </c>
      <c r="R191" s="21">
        <v>0.26170335951434198</v>
      </c>
      <c r="S191" s="21">
        <v>0.22975662061082611</v>
      </c>
      <c r="T191" s="21">
        <v>0.1910598419629774</v>
      </c>
      <c r="U191" s="21">
        <v>0.21917956336319491</v>
      </c>
      <c r="V191" s="21">
        <v>0.25535703005814098</v>
      </c>
      <c r="W191" s="21">
        <v>0.2209520785090674</v>
      </c>
      <c r="X191" s="21">
        <v>0.221997880293858</v>
      </c>
      <c r="Y191" s="21">
        <v>0.20111359297180739</v>
      </c>
      <c r="AA191" s="21">
        <v>0.26675931584273133</v>
      </c>
      <c r="AB191" s="21">
        <v>0.22132090913223251</v>
      </c>
      <c r="AC191" s="21">
        <v>0.2018068410872163</v>
      </c>
      <c r="AD191" s="21">
        <v>0.21752845989563949</v>
      </c>
      <c r="AF191" s="21">
        <v>0.26415164845153649</v>
      </c>
      <c r="AG191" s="21">
        <v>0.28555907510676692</v>
      </c>
      <c r="AH191" s="21">
        <v>0.15418619072044409</v>
      </c>
      <c r="AI191" s="21">
        <v>0.30328666563117362</v>
      </c>
      <c r="AJ191" s="21">
        <v>0.16737766596992379</v>
      </c>
      <c r="AK191" s="21">
        <v>0.17840788019120499</v>
      </c>
      <c r="AL191" s="21">
        <v>0.1200442564904244</v>
      </c>
      <c r="AM191" s="21">
        <v>0.1619091520493264</v>
      </c>
      <c r="AO191" s="21">
        <v>0.24508280744400759</v>
      </c>
      <c r="AP191" s="21">
        <v>0.30461323869075058</v>
      </c>
      <c r="AQ191" s="21">
        <v>0.16212592519177119</v>
      </c>
      <c r="AR191" s="21">
        <v>0.24257203678050271</v>
      </c>
      <c r="AS191" s="21">
        <v>0.2179935390866761</v>
      </c>
      <c r="AT191" s="21">
        <v>0.16979254678378741</v>
      </c>
      <c r="AU191" s="21">
        <v>0.16994538576543219</v>
      </c>
      <c r="AV191" s="21">
        <v>0.13447079670978651</v>
      </c>
      <c r="AW191" s="21">
        <v>0.19101639117735891</v>
      </c>
    </row>
    <row r="192" spans="2:49" x14ac:dyDescent="0.35">
      <c r="B192" s="20" t="s">
        <v>111</v>
      </c>
      <c r="C192" s="21">
        <v>0.22274873048217789</v>
      </c>
      <c r="D192" s="21">
        <v>0.20627791331701639</v>
      </c>
      <c r="E192" s="21">
        <v>0.24014720893315011</v>
      </c>
      <c r="G192" s="21">
        <v>0.24382687411300269</v>
      </c>
      <c r="H192" s="21">
        <v>0.21396525252796431</v>
      </c>
      <c r="I192" s="21">
        <v>0.2380444763176921</v>
      </c>
      <c r="J192" s="21">
        <v>0.23675691353699291</v>
      </c>
      <c r="K192" s="21">
        <v>0.1847290301765091</v>
      </c>
      <c r="L192" s="21">
        <v>0.2176902877370297</v>
      </c>
      <c r="N192" s="21">
        <v>0.23860530314183021</v>
      </c>
      <c r="O192" s="21">
        <v>0.14028986164467661</v>
      </c>
      <c r="P192" s="21">
        <v>0.27246638919838922</v>
      </c>
      <c r="Q192" s="21">
        <v>0.16960486021518251</v>
      </c>
      <c r="R192" s="21">
        <v>0.19985120679273541</v>
      </c>
      <c r="S192" s="21">
        <v>0.24366828834695051</v>
      </c>
      <c r="T192" s="21">
        <v>0.2314614137895665</v>
      </c>
      <c r="U192" s="21">
        <v>0.23770113260394829</v>
      </c>
      <c r="V192" s="21">
        <v>0.21555441160730171</v>
      </c>
      <c r="W192" s="21">
        <v>0.22594280242439599</v>
      </c>
      <c r="X192" s="21">
        <v>0.19545726701608221</v>
      </c>
      <c r="Y192" s="21">
        <v>0.24894199177076989</v>
      </c>
      <c r="AA192" s="21">
        <v>0.21095434359712689</v>
      </c>
      <c r="AB192" s="21">
        <v>0.24357142979854909</v>
      </c>
      <c r="AC192" s="21">
        <v>0.19967706958871301</v>
      </c>
      <c r="AD192" s="21">
        <v>0.23572151666117219</v>
      </c>
      <c r="AF192" s="21">
        <v>0.21385641880604461</v>
      </c>
      <c r="AG192" s="21">
        <v>0.2341874951155419</v>
      </c>
      <c r="AH192" s="21">
        <v>0.24806096292122601</v>
      </c>
      <c r="AI192" s="21">
        <v>0.20227305518718389</v>
      </c>
      <c r="AJ192" s="21">
        <v>0.14710562066964911</v>
      </c>
      <c r="AK192" s="21">
        <v>0.23690198095119119</v>
      </c>
      <c r="AL192" s="21">
        <v>0.27559108243360331</v>
      </c>
      <c r="AM192" s="21">
        <v>0.25341034989287547</v>
      </c>
      <c r="AO192" s="21">
        <v>0.22184736277027839</v>
      </c>
      <c r="AP192" s="21">
        <v>0.25347144026774138</v>
      </c>
      <c r="AQ192" s="21">
        <v>0.24532223163465119</v>
      </c>
      <c r="AR192" s="21">
        <v>0.20169469994771669</v>
      </c>
      <c r="AS192" s="21">
        <v>0.1373538947294308</v>
      </c>
      <c r="AT192" s="21">
        <v>0.27902154150915898</v>
      </c>
      <c r="AU192" s="21">
        <v>0.24233595732583829</v>
      </c>
      <c r="AV192" s="21">
        <v>0.30892440410190969</v>
      </c>
      <c r="AW192" s="21">
        <v>0.20650578247355439</v>
      </c>
    </row>
    <row r="193" spans="2:49" x14ac:dyDescent="0.35">
      <c r="B193" s="20" t="s">
        <v>112</v>
      </c>
      <c r="C193" s="21">
        <v>8.1436326387981595E-2</v>
      </c>
      <c r="D193" s="21">
        <v>9.2507737613252997E-2</v>
      </c>
      <c r="E193" s="21">
        <v>7.0371863942633797E-2</v>
      </c>
      <c r="G193" s="21">
        <v>7.4899316919329953E-2</v>
      </c>
      <c r="H193" s="21">
        <v>0.1074466178957665</v>
      </c>
      <c r="I193" s="21">
        <v>7.4933165070934338E-2</v>
      </c>
      <c r="J193" s="21">
        <v>5.376867763453138E-2</v>
      </c>
      <c r="K193" s="21">
        <v>8.709878598862851E-2</v>
      </c>
      <c r="L193" s="21">
        <v>8.8485450768900686E-2</v>
      </c>
      <c r="N193" s="21">
        <v>7.2934059712401897E-2</v>
      </c>
      <c r="O193" s="21">
        <v>6.5166217509094806E-2</v>
      </c>
      <c r="P193" s="21">
        <v>4.7206616313320279E-2</v>
      </c>
      <c r="Q193" s="21">
        <v>9.9991418910748295E-2</v>
      </c>
      <c r="R193" s="21">
        <v>6.9201631710829298E-2</v>
      </c>
      <c r="S193" s="21">
        <v>5.8950387504206413E-2</v>
      </c>
      <c r="T193" s="21">
        <v>0.11168793647378709</v>
      </c>
      <c r="U193" s="21">
        <v>9.3587725153435927E-2</v>
      </c>
      <c r="V193" s="21">
        <v>9.9144351618234872E-2</v>
      </c>
      <c r="W193" s="21">
        <v>8.7844169591567961E-2</v>
      </c>
      <c r="X193" s="21">
        <v>8.8152879627968209E-2</v>
      </c>
      <c r="Y193" s="21">
        <v>6.2486998890861269E-2</v>
      </c>
      <c r="AA193" s="21">
        <v>9.7916250798497556E-2</v>
      </c>
      <c r="AB193" s="21">
        <v>7.8194465483943071E-2</v>
      </c>
      <c r="AC193" s="21">
        <v>6.8681492783428028E-2</v>
      </c>
      <c r="AD193" s="21">
        <v>7.8817631996349835E-2</v>
      </c>
      <c r="AF193" s="21">
        <v>0.1010387009639024</v>
      </c>
      <c r="AG193" s="21">
        <v>7.246281786863179E-2</v>
      </c>
      <c r="AH193" s="21">
        <v>9.7037336527211873E-2</v>
      </c>
      <c r="AI193" s="21">
        <v>8.8013499826663913E-2</v>
      </c>
      <c r="AJ193" s="21">
        <v>6.4280447827112924E-2</v>
      </c>
      <c r="AK193" s="21">
        <v>0.10038305722960129</v>
      </c>
      <c r="AL193" s="21">
        <v>9.8608365809215989E-2</v>
      </c>
      <c r="AM193" s="21">
        <v>7.5377534209279479E-2</v>
      </c>
      <c r="AO193" s="21">
        <v>0.1140923408670269</v>
      </c>
      <c r="AP193" s="21">
        <v>7.4735787540019083E-2</v>
      </c>
      <c r="AQ193" s="21">
        <v>9.9625786568404873E-2</v>
      </c>
      <c r="AR193" s="21">
        <v>6.6577347899807127E-2</v>
      </c>
      <c r="AS193" s="21">
        <v>4.7596338740676251E-2</v>
      </c>
      <c r="AT193" s="21">
        <v>0.1038543898254843</v>
      </c>
      <c r="AU193" s="21">
        <v>9.6838865698882656E-2</v>
      </c>
      <c r="AV193" s="21">
        <v>7.9039807725389932E-2</v>
      </c>
      <c r="AW193" s="21">
        <v>0.1103463434212264</v>
      </c>
    </row>
    <row r="194" spans="2:49" x14ac:dyDescent="0.35">
      <c r="B194" s="20" t="s">
        <v>113</v>
      </c>
      <c r="C194" s="21">
        <v>4.6042894231060012E-2</v>
      </c>
      <c r="D194" s="21">
        <v>5.2261488371000177E-2</v>
      </c>
      <c r="E194" s="21">
        <v>4.0243816994649843E-2</v>
      </c>
      <c r="G194" s="21">
        <v>5.5422288604721731E-2</v>
      </c>
      <c r="H194" s="21">
        <v>3.9936029834134558E-2</v>
      </c>
      <c r="I194" s="21">
        <v>3.9763164302818531E-2</v>
      </c>
      <c r="J194" s="21">
        <v>4.3946116669153837E-2</v>
      </c>
      <c r="K194" s="21">
        <v>3.9605994193130073E-2</v>
      </c>
      <c r="L194" s="21">
        <v>5.5891750402729208E-2</v>
      </c>
      <c r="N194" s="21">
        <v>7.752143845652211E-2</v>
      </c>
      <c r="O194" s="21">
        <v>1.448066915897302E-2</v>
      </c>
      <c r="P194" s="21">
        <v>3.8916826378066843E-2</v>
      </c>
      <c r="Q194" s="21">
        <v>3.706910105704983E-2</v>
      </c>
      <c r="R194" s="21">
        <v>2.8088061380305882E-2</v>
      </c>
      <c r="S194" s="21">
        <v>3.9189154574815838E-2</v>
      </c>
      <c r="T194" s="21">
        <v>5.5524367413541831E-2</v>
      </c>
      <c r="U194" s="21">
        <v>5.9463841304821137E-2</v>
      </c>
      <c r="V194" s="21">
        <v>5.1153057380727063E-2</v>
      </c>
      <c r="W194" s="21">
        <v>4.9092492074399002E-2</v>
      </c>
      <c r="X194" s="21">
        <v>6.2116009547642008E-2</v>
      </c>
      <c r="Y194" s="21">
        <v>1.361279224625167E-2</v>
      </c>
      <c r="AA194" s="21">
        <v>4.7064276215065023E-2</v>
      </c>
      <c r="AB194" s="21">
        <v>2.941975715546747E-2</v>
      </c>
      <c r="AC194" s="21">
        <v>6.2274650485485902E-2</v>
      </c>
      <c r="AD194" s="21">
        <v>4.7375537471937519E-2</v>
      </c>
      <c r="AF194" s="21">
        <v>5.5556652877503401E-2</v>
      </c>
      <c r="AG194" s="21">
        <v>3.2869489010872631E-2</v>
      </c>
      <c r="AH194" s="21">
        <v>8.2822366428943542E-2</v>
      </c>
      <c r="AI194" s="21">
        <v>3.1452498407850013E-2</v>
      </c>
      <c r="AJ194" s="21">
        <v>9.125882864932959E-2</v>
      </c>
      <c r="AK194" s="21">
        <v>3.5372124028062071E-2</v>
      </c>
      <c r="AL194" s="21">
        <v>1.66262432946442E-2</v>
      </c>
      <c r="AM194" s="21">
        <v>2.648544070004473E-2</v>
      </c>
      <c r="AO194" s="21">
        <v>4.9367613440779549E-2</v>
      </c>
      <c r="AP194" s="21">
        <v>3.5069705622688817E-2</v>
      </c>
      <c r="AQ194" s="21">
        <v>5.9621540300569133E-2</v>
      </c>
      <c r="AR194" s="21">
        <v>4.4403908626663713E-2</v>
      </c>
      <c r="AS194" s="21">
        <v>8.1431955190463659E-2</v>
      </c>
      <c r="AT194" s="21">
        <v>5.3882358508580377E-2</v>
      </c>
      <c r="AU194" s="21">
        <v>2.061380846080603E-2</v>
      </c>
      <c r="AV194" s="21">
        <v>2.315388774433674E-2</v>
      </c>
      <c r="AW194" s="21">
        <v>1.517725833362499E-2</v>
      </c>
    </row>
    <row r="195" spans="2:49" x14ac:dyDescent="0.35">
      <c r="B195" s="20" t="s">
        <v>114</v>
      </c>
      <c r="C195" s="21">
        <v>3.8222059018545723E-2</v>
      </c>
      <c r="D195" s="21">
        <v>2.6130773976545889E-2</v>
      </c>
      <c r="E195" s="21">
        <v>4.9560234915494307E-2</v>
      </c>
      <c r="G195" s="21">
        <v>5.084654065037323E-2</v>
      </c>
      <c r="H195" s="21">
        <v>3.7587195843487457E-2</v>
      </c>
      <c r="I195" s="21">
        <v>5.1611161759655133E-2</v>
      </c>
      <c r="J195" s="21">
        <v>3.4798332733070703E-2</v>
      </c>
      <c r="K195" s="21">
        <v>3.5774092424199537E-2</v>
      </c>
      <c r="L195" s="21">
        <v>2.4037327491685519E-2</v>
      </c>
      <c r="N195" s="21">
        <v>3.3538299642556203E-2</v>
      </c>
      <c r="O195" s="21">
        <v>1.636766576237194E-2</v>
      </c>
      <c r="P195" s="21">
        <v>2.352043094700295E-2</v>
      </c>
      <c r="Q195" s="21">
        <v>8.294939585400353E-2</v>
      </c>
      <c r="R195" s="21">
        <v>2.573929955043578E-2</v>
      </c>
      <c r="S195" s="21">
        <v>1.8873146994258769E-2</v>
      </c>
      <c r="T195" s="21">
        <v>7.271778680688136E-2</v>
      </c>
      <c r="U195" s="21">
        <v>9.7544122653879753E-2</v>
      </c>
      <c r="V195" s="21">
        <v>1.424291978293743E-2</v>
      </c>
      <c r="W195" s="21">
        <v>1.9734169177033981E-2</v>
      </c>
      <c r="X195" s="21">
        <v>4.9308267667572708E-2</v>
      </c>
      <c r="Y195" s="21">
        <v>3.8909809535529437E-2</v>
      </c>
      <c r="AA195" s="21">
        <v>2.301982383017533E-2</v>
      </c>
      <c r="AB195" s="21">
        <v>3.2073449161573182E-2</v>
      </c>
      <c r="AC195" s="21">
        <v>3.5732460736528388E-2</v>
      </c>
      <c r="AD195" s="21">
        <v>6.2674018991823996E-2</v>
      </c>
      <c r="AF195" s="21">
        <v>1.5608267529098959E-2</v>
      </c>
      <c r="AG195" s="21">
        <v>2.666435586357558E-2</v>
      </c>
      <c r="AH195" s="21">
        <v>7.4882598777459954E-3</v>
      </c>
      <c r="AI195" s="21">
        <v>2.5428197590529111E-2</v>
      </c>
      <c r="AJ195" s="21">
        <v>1.222134839560418E-2</v>
      </c>
      <c r="AK195" s="21">
        <v>3.4937803502741067E-2</v>
      </c>
      <c r="AL195" s="21">
        <v>0.2835755885104973</v>
      </c>
      <c r="AM195" s="21">
        <v>7.6319049718079832E-2</v>
      </c>
      <c r="AO195" s="21">
        <v>9.873688932826221E-3</v>
      </c>
      <c r="AP195" s="21">
        <v>2.181577925609136E-2</v>
      </c>
      <c r="AQ195" s="21">
        <v>6.4087149850962756E-3</v>
      </c>
      <c r="AR195" s="21">
        <v>5.2384816675866523E-2</v>
      </c>
      <c r="AS195" s="21">
        <v>2.450459618965898E-2</v>
      </c>
      <c r="AT195" s="21">
        <v>4.8583439514384152E-2</v>
      </c>
      <c r="AU195" s="21">
        <v>0.14455086189551761</v>
      </c>
      <c r="AV195" s="21">
        <v>0.107494846732908</v>
      </c>
      <c r="AW195" s="21">
        <v>7.9585227807140134E-3</v>
      </c>
    </row>
    <row r="197" spans="2:49" ht="101.5" x14ac:dyDescent="0.35">
      <c r="B197" s="17" t="s">
        <v>116</v>
      </c>
    </row>
    <row r="198" spans="2:49" x14ac:dyDescent="0.35">
      <c r="B198" s="18" t="s">
        <v>16</v>
      </c>
    </row>
    <row r="199" spans="2:49" x14ac:dyDescent="0.35">
      <c r="B199" s="13" t="s">
        <v>64</v>
      </c>
      <c r="C199" s="19">
        <v>2004</v>
      </c>
      <c r="D199" s="19">
        <v>990</v>
      </c>
      <c r="E199" s="19">
        <v>1006</v>
      </c>
      <c r="G199" s="19">
        <v>288</v>
      </c>
      <c r="H199" s="19">
        <v>347</v>
      </c>
      <c r="I199" s="19">
        <v>356</v>
      </c>
      <c r="J199" s="19">
        <v>353</v>
      </c>
      <c r="K199" s="19">
        <v>282</v>
      </c>
      <c r="L199" s="19">
        <v>378</v>
      </c>
      <c r="N199" s="19">
        <v>178</v>
      </c>
      <c r="O199" s="19">
        <v>63</v>
      </c>
      <c r="P199" s="19">
        <v>103</v>
      </c>
      <c r="Q199" s="19">
        <v>81</v>
      </c>
      <c r="R199" s="19">
        <v>230</v>
      </c>
      <c r="S199" s="19">
        <v>163</v>
      </c>
      <c r="T199" s="19">
        <v>146</v>
      </c>
      <c r="U199" s="19">
        <v>185</v>
      </c>
      <c r="V199" s="19">
        <v>282</v>
      </c>
      <c r="W199" s="19">
        <v>253</v>
      </c>
      <c r="X199" s="19">
        <v>162</v>
      </c>
      <c r="Y199" s="19">
        <v>158</v>
      </c>
      <c r="AA199" s="19">
        <v>559</v>
      </c>
      <c r="AB199" s="19">
        <v>520</v>
      </c>
      <c r="AC199" s="19">
        <v>420</v>
      </c>
      <c r="AD199" s="19">
        <v>497</v>
      </c>
      <c r="AF199" s="19">
        <v>340</v>
      </c>
      <c r="AG199" s="19">
        <v>626</v>
      </c>
      <c r="AH199" s="19">
        <v>133</v>
      </c>
      <c r="AI199" s="19">
        <v>158</v>
      </c>
      <c r="AJ199" s="19">
        <v>253</v>
      </c>
      <c r="AK199" s="19">
        <v>60</v>
      </c>
      <c r="AL199" s="19">
        <v>59</v>
      </c>
      <c r="AM199" s="19">
        <v>375</v>
      </c>
      <c r="AO199" s="19">
        <v>302</v>
      </c>
      <c r="AP199" s="19">
        <v>493</v>
      </c>
      <c r="AQ199" s="19">
        <v>139</v>
      </c>
      <c r="AR199" s="19">
        <v>213</v>
      </c>
      <c r="AS199" s="19">
        <v>371</v>
      </c>
      <c r="AT199" s="19">
        <v>58</v>
      </c>
      <c r="AU199" s="19">
        <v>139</v>
      </c>
      <c r="AV199" s="19">
        <v>170</v>
      </c>
      <c r="AW199" s="19">
        <v>119</v>
      </c>
    </row>
    <row r="200" spans="2:49" x14ac:dyDescent="0.35">
      <c r="B200" s="15" t="s">
        <v>65</v>
      </c>
      <c r="C200" s="19">
        <v>2008</v>
      </c>
      <c r="D200" s="19">
        <v>989</v>
      </c>
      <c r="E200" s="19">
        <v>1013</v>
      </c>
      <c r="G200" s="19">
        <v>278</v>
      </c>
      <c r="H200" s="19">
        <v>343</v>
      </c>
      <c r="I200" s="19">
        <v>341</v>
      </c>
      <c r="J200" s="19">
        <v>342</v>
      </c>
      <c r="K200" s="19">
        <v>282</v>
      </c>
      <c r="L200" s="19">
        <v>422</v>
      </c>
      <c r="N200" s="19">
        <v>180</v>
      </c>
      <c r="O200" s="19">
        <v>60</v>
      </c>
      <c r="P200" s="19">
        <v>100</v>
      </c>
      <c r="Q200" s="19">
        <v>80</v>
      </c>
      <c r="R200" s="19">
        <v>221</v>
      </c>
      <c r="S200" s="19">
        <v>160</v>
      </c>
      <c r="T200" s="19">
        <v>140</v>
      </c>
      <c r="U200" s="19">
        <v>181</v>
      </c>
      <c r="V200" s="19">
        <v>281</v>
      </c>
      <c r="W200" s="19">
        <v>261</v>
      </c>
      <c r="X200" s="19">
        <v>160</v>
      </c>
      <c r="Y200" s="19">
        <v>180</v>
      </c>
      <c r="AA200" s="19">
        <v>541</v>
      </c>
      <c r="AB200" s="19">
        <v>521</v>
      </c>
      <c r="AC200" s="19">
        <v>441</v>
      </c>
      <c r="AD200" s="19">
        <v>501</v>
      </c>
      <c r="AF200" s="19">
        <v>351</v>
      </c>
      <c r="AG200" s="19">
        <v>618</v>
      </c>
      <c r="AH200" s="19">
        <v>137</v>
      </c>
      <c r="AI200" s="19">
        <v>157</v>
      </c>
      <c r="AJ200" s="19">
        <v>257</v>
      </c>
      <c r="AK200" s="19">
        <v>60</v>
      </c>
      <c r="AL200" s="19">
        <v>58</v>
      </c>
      <c r="AM200" s="19">
        <v>369</v>
      </c>
      <c r="AO200" s="19">
        <v>310</v>
      </c>
      <c r="AP200" s="19">
        <v>486</v>
      </c>
      <c r="AQ200" s="19">
        <v>142</v>
      </c>
      <c r="AR200" s="19">
        <v>210</v>
      </c>
      <c r="AS200" s="19">
        <v>376</v>
      </c>
      <c r="AT200" s="19">
        <v>58</v>
      </c>
      <c r="AU200" s="19">
        <v>137</v>
      </c>
      <c r="AV200" s="19">
        <v>171</v>
      </c>
      <c r="AW200" s="19">
        <v>118</v>
      </c>
    </row>
    <row r="201" spans="2:49" x14ac:dyDescent="0.35">
      <c r="B201" s="20" t="s">
        <v>109</v>
      </c>
      <c r="C201" s="21">
        <v>0.4089426049283803</v>
      </c>
      <c r="D201" s="21">
        <v>0.39168278524242578</v>
      </c>
      <c r="E201" s="21">
        <v>0.42446355329304941</v>
      </c>
      <c r="G201" s="21">
        <v>0.49948953550999159</v>
      </c>
      <c r="H201" s="21">
        <v>0.39291875080636202</v>
      </c>
      <c r="I201" s="21">
        <v>0.45317097433501657</v>
      </c>
      <c r="J201" s="21">
        <v>0.40429021619183941</v>
      </c>
      <c r="K201" s="21">
        <v>0.44193972218261202</v>
      </c>
      <c r="L201" s="21">
        <v>0.3084628094869436</v>
      </c>
      <c r="N201" s="21">
        <v>0.2378308316015415</v>
      </c>
      <c r="O201" s="21">
        <v>0.37327485629515622</v>
      </c>
      <c r="P201" s="21">
        <v>0.31323571020838392</v>
      </c>
      <c r="Q201" s="21">
        <v>0.50694969290090186</v>
      </c>
      <c r="R201" s="21">
        <v>0.4797137971617037</v>
      </c>
      <c r="S201" s="21">
        <v>0.46716607117435938</v>
      </c>
      <c r="T201" s="21">
        <v>0.41246882077818853</v>
      </c>
      <c r="U201" s="21">
        <v>0.44506693792967372</v>
      </c>
      <c r="V201" s="21">
        <v>0.40448851862400442</v>
      </c>
      <c r="W201" s="21">
        <v>0.36389769596160809</v>
      </c>
      <c r="X201" s="21">
        <v>0.44227455745629207</v>
      </c>
      <c r="Y201" s="21">
        <v>0.46648052573396259</v>
      </c>
      <c r="AA201" s="21">
        <v>0.38467873137138608</v>
      </c>
      <c r="AB201" s="21">
        <v>0.40429827027086729</v>
      </c>
      <c r="AC201" s="21">
        <v>0.4111939112510275</v>
      </c>
      <c r="AD201" s="21">
        <v>0.43729805778212599</v>
      </c>
      <c r="AF201" s="21">
        <v>0.33774825075926679</v>
      </c>
      <c r="AG201" s="21">
        <v>0.46808075536409899</v>
      </c>
      <c r="AH201" s="21">
        <v>0.34907482694952202</v>
      </c>
      <c r="AI201" s="21">
        <v>0.49147125977868722</v>
      </c>
      <c r="AJ201" s="21">
        <v>0.31820200706224783</v>
      </c>
      <c r="AK201" s="21">
        <v>0.19715931449316901</v>
      </c>
      <c r="AL201" s="21">
        <v>0.37612177585325163</v>
      </c>
      <c r="AM201" s="21">
        <v>0.46766658905271419</v>
      </c>
      <c r="AO201" s="21">
        <v>0.35969701341073268</v>
      </c>
      <c r="AP201" s="21">
        <v>0.49383101949449892</v>
      </c>
      <c r="AQ201" s="21">
        <v>0.36399920082866521</v>
      </c>
      <c r="AR201" s="21">
        <v>0.54706626739047448</v>
      </c>
      <c r="AS201" s="21">
        <v>0.35004266643940612</v>
      </c>
      <c r="AT201" s="21">
        <v>0.28878861104119202</v>
      </c>
      <c r="AU201" s="21">
        <v>0.40710970287593279</v>
      </c>
      <c r="AV201" s="21">
        <v>0.35932615337521939</v>
      </c>
      <c r="AW201" s="21">
        <v>0.31750355904804489</v>
      </c>
    </row>
    <row r="202" spans="2:49" x14ac:dyDescent="0.35">
      <c r="B202" s="20" t="s">
        <v>110</v>
      </c>
      <c r="C202" s="21">
        <v>0.27770554666147318</v>
      </c>
      <c r="D202" s="21">
        <v>0.26510867094783552</v>
      </c>
      <c r="E202" s="21">
        <v>0.2901742335657127</v>
      </c>
      <c r="G202" s="21">
        <v>0.18878766444770631</v>
      </c>
      <c r="H202" s="21">
        <v>0.30644214886019422</v>
      </c>
      <c r="I202" s="21">
        <v>0.2318011909553403</v>
      </c>
      <c r="J202" s="21">
        <v>0.3012547122940179</v>
      </c>
      <c r="K202" s="21">
        <v>0.25304017148971181</v>
      </c>
      <c r="L202" s="21">
        <v>0.3472657899721015</v>
      </c>
      <c r="N202" s="21">
        <v>0.26876265201352711</v>
      </c>
      <c r="O202" s="21">
        <v>0.3389839874018668</v>
      </c>
      <c r="P202" s="21">
        <v>0.26364176781764598</v>
      </c>
      <c r="Q202" s="21">
        <v>0.2150339261931761</v>
      </c>
      <c r="R202" s="21">
        <v>0.31465314999611399</v>
      </c>
      <c r="S202" s="21">
        <v>0.30279400909602661</v>
      </c>
      <c r="T202" s="21">
        <v>0.27236703663296308</v>
      </c>
      <c r="U202" s="21">
        <v>0.27328274896163779</v>
      </c>
      <c r="V202" s="21">
        <v>0.27151339646011158</v>
      </c>
      <c r="W202" s="21">
        <v>0.26916490969901252</v>
      </c>
      <c r="X202" s="21">
        <v>0.27763426627046361</v>
      </c>
      <c r="Y202" s="21">
        <v>0.26493844278351009</v>
      </c>
      <c r="AA202" s="21">
        <v>0.30761644848546421</v>
      </c>
      <c r="AB202" s="21">
        <v>0.31778727830463172</v>
      </c>
      <c r="AC202" s="21">
        <v>0.2467685942509755</v>
      </c>
      <c r="AD202" s="21">
        <v>0.2312196524607156</v>
      </c>
      <c r="AF202" s="21">
        <v>0.31204823915055291</v>
      </c>
      <c r="AG202" s="21">
        <v>0.29479146317784383</v>
      </c>
      <c r="AH202" s="21">
        <v>0.35949855170211559</v>
      </c>
      <c r="AI202" s="21">
        <v>0.25343121694304488</v>
      </c>
      <c r="AJ202" s="21">
        <v>0.29242625702606118</v>
      </c>
      <c r="AK202" s="21">
        <v>0.315873094757605</v>
      </c>
      <c r="AL202" s="21">
        <v>0.1551556017199823</v>
      </c>
      <c r="AM202" s="21">
        <v>0.1990297711685195</v>
      </c>
      <c r="AO202" s="21">
        <v>0.29921654652568569</v>
      </c>
      <c r="AP202" s="21">
        <v>0.27565030915386102</v>
      </c>
      <c r="AQ202" s="21">
        <v>0.37485451058084512</v>
      </c>
      <c r="AR202" s="21">
        <v>0.20281715336861789</v>
      </c>
      <c r="AS202" s="21">
        <v>0.29849568390257919</v>
      </c>
      <c r="AT202" s="21">
        <v>0.26275612125341408</v>
      </c>
      <c r="AU202" s="21">
        <v>0.19481045575253361</v>
      </c>
      <c r="AV202" s="21">
        <v>0.26907519720707163</v>
      </c>
      <c r="AW202" s="21">
        <v>0.29646214393007908</v>
      </c>
    </row>
    <row r="203" spans="2:49" x14ac:dyDescent="0.35">
      <c r="B203" s="20" t="s">
        <v>111</v>
      </c>
      <c r="C203" s="21">
        <v>0.21179703993184629</v>
      </c>
      <c r="D203" s="21">
        <v>0.23268432662668859</v>
      </c>
      <c r="E203" s="21">
        <v>0.19265684977230249</v>
      </c>
      <c r="G203" s="21">
        <v>0.16632242859534829</v>
      </c>
      <c r="H203" s="21">
        <v>0.22184523733520181</v>
      </c>
      <c r="I203" s="21">
        <v>0.19828880755359851</v>
      </c>
      <c r="J203" s="21">
        <v>0.1975347548636619</v>
      </c>
      <c r="K203" s="21">
        <v>0.20810094892055719</v>
      </c>
      <c r="L203" s="21">
        <v>0.2584728179697991</v>
      </c>
      <c r="N203" s="21">
        <v>0.29927721566870358</v>
      </c>
      <c r="O203" s="21">
        <v>0.19519585555236749</v>
      </c>
      <c r="P203" s="21">
        <v>0.31225632421392657</v>
      </c>
      <c r="Q203" s="21">
        <v>0.15818182668750341</v>
      </c>
      <c r="R203" s="21">
        <v>0.14914929236137561</v>
      </c>
      <c r="S203" s="21">
        <v>0.12575296900870939</v>
      </c>
      <c r="T203" s="21">
        <v>0.24203265580769759</v>
      </c>
      <c r="U203" s="21">
        <v>0.1685451893318595</v>
      </c>
      <c r="V203" s="21">
        <v>0.2253613799013155</v>
      </c>
      <c r="W203" s="21">
        <v>0.25029030082317488</v>
      </c>
      <c r="X203" s="21">
        <v>0.19298749025472689</v>
      </c>
      <c r="Y203" s="21">
        <v>0.21097577183943869</v>
      </c>
      <c r="AA203" s="21">
        <v>0.21400187185875591</v>
      </c>
      <c r="AB203" s="21">
        <v>0.1960753466980949</v>
      </c>
      <c r="AC203" s="21">
        <v>0.2345971251536427</v>
      </c>
      <c r="AD203" s="21">
        <v>0.20720024674510379</v>
      </c>
      <c r="AF203" s="21">
        <v>0.23473064524639789</v>
      </c>
      <c r="AG203" s="21">
        <v>0.17926266640286739</v>
      </c>
      <c r="AH203" s="21">
        <v>0.2390019730133332</v>
      </c>
      <c r="AI203" s="21">
        <v>0.15887110819746719</v>
      </c>
      <c r="AJ203" s="21">
        <v>0.26298023531602138</v>
      </c>
      <c r="AK203" s="21">
        <v>0.26988463092142828</v>
      </c>
      <c r="AL203" s="21">
        <v>0.20738449849594209</v>
      </c>
      <c r="AM203" s="21">
        <v>0.21242444579161601</v>
      </c>
      <c r="AO203" s="21">
        <v>0.23769122034180351</v>
      </c>
      <c r="AP203" s="21">
        <v>0.1808161437243902</v>
      </c>
      <c r="AQ203" s="21">
        <v>0.2171492538913114</v>
      </c>
      <c r="AR203" s="21">
        <v>0.1405901404008954</v>
      </c>
      <c r="AS203" s="21">
        <v>0.24133374273591221</v>
      </c>
      <c r="AT203" s="21">
        <v>0.20891391840894441</v>
      </c>
      <c r="AU203" s="21">
        <v>0.19633294879349081</v>
      </c>
      <c r="AV203" s="21">
        <v>0.23721290862618991</v>
      </c>
      <c r="AW203" s="21">
        <v>0.28010374521591919</v>
      </c>
    </row>
    <row r="204" spans="2:49" x14ac:dyDescent="0.35">
      <c r="B204" s="20" t="s">
        <v>112</v>
      </c>
      <c r="C204" s="21">
        <v>4.4680462213893907E-2</v>
      </c>
      <c r="D204" s="21">
        <v>4.7609629797208397E-2</v>
      </c>
      <c r="E204" s="21">
        <v>4.2084897183429663E-2</v>
      </c>
      <c r="G204" s="21">
        <v>5.9675958349501637E-2</v>
      </c>
      <c r="H204" s="21">
        <v>3.8018946222230968E-2</v>
      </c>
      <c r="I204" s="21">
        <v>4.9917268579211353E-2</v>
      </c>
      <c r="J204" s="21">
        <v>5.3534181074696971E-2</v>
      </c>
      <c r="K204" s="21">
        <v>2.5004500676950089E-2</v>
      </c>
      <c r="L204" s="21">
        <v>4.1953864029554477E-2</v>
      </c>
      <c r="N204" s="21">
        <v>4.5005193913468022E-2</v>
      </c>
      <c r="O204" s="21">
        <v>3.0154328501867968E-2</v>
      </c>
      <c r="P204" s="21">
        <v>5.8255866484548398E-2</v>
      </c>
      <c r="Q204" s="21">
        <v>4.7990515595524412E-2</v>
      </c>
      <c r="R204" s="21">
        <v>3.4023373346872422E-2</v>
      </c>
      <c r="S204" s="21">
        <v>6.2220167815233381E-2</v>
      </c>
      <c r="T204" s="21">
        <v>2.7261277576773352E-2</v>
      </c>
      <c r="U204" s="21">
        <v>5.8207212741328188E-2</v>
      </c>
      <c r="V204" s="21">
        <v>4.586775025145709E-2</v>
      </c>
      <c r="W204" s="21">
        <v>4.8126111612037517E-2</v>
      </c>
      <c r="X204" s="21">
        <v>4.3851382085098561E-2</v>
      </c>
      <c r="Y204" s="21">
        <v>3.1512255434883223E-2</v>
      </c>
      <c r="AA204" s="21">
        <v>4.7200223609473083E-2</v>
      </c>
      <c r="AB204" s="21">
        <v>4.0689492879804202E-2</v>
      </c>
      <c r="AC204" s="21">
        <v>3.3405432411906799E-2</v>
      </c>
      <c r="AD204" s="21">
        <v>5.6351884731972682E-2</v>
      </c>
      <c r="AF204" s="21">
        <v>6.198331464692259E-2</v>
      </c>
      <c r="AG204" s="21">
        <v>2.9880039616454902E-2</v>
      </c>
      <c r="AH204" s="21">
        <v>4.4613770199747563E-2</v>
      </c>
      <c r="AI204" s="21">
        <v>6.3064880841304238E-2</v>
      </c>
      <c r="AJ204" s="21">
        <v>5.0313769099159883E-2</v>
      </c>
      <c r="AK204" s="21">
        <v>3.2379090663254888E-2</v>
      </c>
      <c r="AL204" s="21">
        <v>6.5804299917157374E-2</v>
      </c>
      <c r="AM204" s="21">
        <v>4.00092955675466E-2</v>
      </c>
      <c r="AO204" s="21">
        <v>4.9494972569358003E-2</v>
      </c>
      <c r="AP204" s="21">
        <v>3.2588516262208149E-2</v>
      </c>
      <c r="AQ204" s="21">
        <v>2.9450304985019791E-2</v>
      </c>
      <c r="AR204" s="21">
        <v>5.6483832090401441E-2</v>
      </c>
      <c r="AS204" s="21">
        <v>4.2690471904808742E-2</v>
      </c>
      <c r="AT204" s="21">
        <v>5.0295821460709517E-2</v>
      </c>
      <c r="AU204" s="21">
        <v>5.1223342288645279E-2</v>
      </c>
      <c r="AV204" s="21">
        <v>4.5283723754660409E-2</v>
      </c>
      <c r="AW204" s="21">
        <v>7.408360577579029E-2</v>
      </c>
    </row>
    <row r="205" spans="2:49" x14ac:dyDescent="0.35">
      <c r="B205" s="20" t="s">
        <v>113</v>
      </c>
      <c r="C205" s="21">
        <v>2.6899256628523181E-2</v>
      </c>
      <c r="D205" s="21">
        <v>3.2426790024668153E-2</v>
      </c>
      <c r="E205" s="21">
        <v>2.1661654047006571E-2</v>
      </c>
      <c r="G205" s="21">
        <v>4.8472465405754471E-2</v>
      </c>
      <c r="H205" s="21">
        <v>1.7572439708865621E-2</v>
      </c>
      <c r="I205" s="21">
        <v>2.551290174115603E-2</v>
      </c>
      <c r="J205" s="21">
        <v>1.985254640468059E-2</v>
      </c>
      <c r="K205" s="21">
        <v>2.2142695121863259E-2</v>
      </c>
      <c r="L205" s="21">
        <v>3.0283225516591131E-2</v>
      </c>
      <c r="N205" s="21">
        <v>6.9638621021324121E-2</v>
      </c>
      <c r="O205" s="21">
        <v>1.448066915897302E-2</v>
      </c>
      <c r="P205" s="21">
        <v>1.8323721336111379E-2</v>
      </c>
      <c r="Q205" s="21">
        <v>4.8663114027436387E-2</v>
      </c>
      <c r="R205" s="21">
        <v>9.5427008777745782E-3</v>
      </c>
      <c r="S205" s="21">
        <v>1.801699514325681E-2</v>
      </c>
      <c r="T205" s="21">
        <v>0</v>
      </c>
      <c r="U205" s="21">
        <v>1.6961223413501061E-2</v>
      </c>
      <c r="V205" s="21">
        <v>3.8741342854982222E-2</v>
      </c>
      <c r="W205" s="21">
        <v>4.0900951893577987E-2</v>
      </c>
      <c r="X205" s="21">
        <v>2.5244026780678878E-2</v>
      </c>
      <c r="Y205" s="21">
        <v>6.1934518466001953E-3</v>
      </c>
      <c r="AA205" s="21">
        <v>2.6979371279183061E-2</v>
      </c>
      <c r="AB205" s="21">
        <v>2.0683516067562229E-2</v>
      </c>
      <c r="AC205" s="21">
        <v>4.3962401845056898E-2</v>
      </c>
      <c r="AD205" s="21">
        <v>1.74741507314424E-2</v>
      </c>
      <c r="AF205" s="21">
        <v>4.1845972803419028E-2</v>
      </c>
      <c r="AG205" s="21">
        <v>1.301243093119581E-2</v>
      </c>
      <c r="AH205" s="21">
        <v>0</v>
      </c>
      <c r="AI205" s="21">
        <v>1.9882932625655301E-2</v>
      </c>
      <c r="AJ205" s="21">
        <v>5.9772860671635633E-2</v>
      </c>
      <c r="AK205" s="21">
        <v>0.1186669564957263</v>
      </c>
      <c r="AL205" s="21">
        <v>1.6338313708305088E-2</v>
      </c>
      <c r="AM205" s="21">
        <v>1.2668261798085849E-2</v>
      </c>
      <c r="AO205" s="21">
        <v>4.390434043368209E-2</v>
      </c>
      <c r="AP205" s="21">
        <v>6.2537499362342068E-3</v>
      </c>
      <c r="AQ205" s="21">
        <v>7.3930175469672987E-3</v>
      </c>
      <c r="AR205" s="21">
        <v>2.7909889062821689E-2</v>
      </c>
      <c r="AS205" s="21">
        <v>4.6337644765643053E-2</v>
      </c>
      <c r="AT205" s="21">
        <v>0.1069750805315543</v>
      </c>
      <c r="AU205" s="21">
        <v>2.0854137744539269E-2</v>
      </c>
      <c r="AV205" s="21">
        <v>1.2145883042226699E-2</v>
      </c>
      <c r="AW205" s="21">
        <v>1.6003297508647329E-2</v>
      </c>
    </row>
    <row r="206" spans="2:49" x14ac:dyDescent="0.35">
      <c r="B206" s="20" t="s">
        <v>114</v>
      </c>
      <c r="C206" s="21">
        <v>2.997508963588302E-2</v>
      </c>
      <c r="D206" s="21">
        <v>3.0487797361173581E-2</v>
      </c>
      <c r="E206" s="21">
        <v>2.8958812138499272E-2</v>
      </c>
      <c r="G206" s="21">
        <v>3.7251947691697707E-2</v>
      </c>
      <c r="H206" s="21">
        <v>2.3202477067145549E-2</v>
      </c>
      <c r="I206" s="21">
        <v>4.1308856835677227E-2</v>
      </c>
      <c r="J206" s="21">
        <v>2.353358917110341E-2</v>
      </c>
      <c r="K206" s="21">
        <v>4.977196160830575E-2</v>
      </c>
      <c r="L206" s="21">
        <v>1.356149302501029E-2</v>
      </c>
      <c r="N206" s="21">
        <v>7.9485485781435647E-2</v>
      </c>
      <c r="O206" s="21">
        <v>4.7910303089768562E-2</v>
      </c>
      <c r="P206" s="21">
        <v>3.4286609939383657E-2</v>
      </c>
      <c r="Q206" s="21">
        <v>2.3180924595457741E-2</v>
      </c>
      <c r="R206" s="21">
        <v>1.291768625615982E-2</v>
      </c>
      <c r="S206" s="21">
        <v>2.404978776241468E-2</v>
      </c>
      <c r="T206" s="21">
        <v>4.5870209204377517E-2</v>
      </c>
      <c r="U206" s="21">
        <v>3.793668762199965E-2</v>
      </c>
      <c r="V206" s="21">
        <v>1.4027611908129111E-2</v>
      </c>
      <c r="W206" s="21">
        <v>2.7620030010588829E-2</v>
      </c>
      <c r="X206" s="21">
        <v>1.8008277152739879E-2</v>
      </c>
      <c r="Y206" s="21">
        <v>1.9899552361605049E-2</v>
      </c>
      <c r="AA206" s="21">
        <v>1.9523353395737689E-2</v>
      </c>
      <c r="AB206" s="21">
        <v>2.0466095779039621E-2</v>
      </c>
      <c r="AC206" s="21">
        <v>3.0072535087390471E-2</v>
      </c>
      <c r="AD206" s="21">
        <v>5.0456007548639471E-2</v>
      </c>
      <c r="AF206" s="21">
        <v>1.164357739344069E-2</v>
      </c>
      <c r="AG206" s="21">
        <v>1.497264450753895E-2</v>
      </c>
      <c r="AH206" s="21">
        <v>7.8108781352817496E-3</v>
      </c>
      <c r="AI206" s="21">
        <v>1.3278601613840939E-2</v>
      </c>
      <c r="AJ206" s="21">
        <v>1.630487082487414E-2</v>
      </c>
      <c r="AK206" s="21">
        <v>6.6036912668816353E-2</v>
      </c>
      <c r="AL206" s="21">
        <v>0.17919551030536141</v>
      </c>
      <c r="AM206" s="21">
        <v>6.8201636621517722E-2</v>
      </c>
      <c r="AO206" s="21">
        <v>9.9959067187379517E-3</v>
      </c>
      <c r="AP206" s="21">
        <v>1.086026142880751E-2</v>
      </c>
      <c r="AQ206" s="21">
        <v>7.153712167191165E-3</v>
      </c>
      <c r="AR206" s="21">
        <v>2.5132717686789031E-2</v>
      </c>
      <c r="AS206" s="21">
        <v>2.1099790251650569E-2</v>
      </c>
      <c r="AT206" s="21">
        <v>8.2270447304185562E-2</v>
      </c>
      <c r="AU206" s="21">
        <v>0.12966941254485839</v>
      </c>
      <c r="AV206" s="21">
        <v>7.6956133994631998E-2</v>
      </c>
      <c r="AW206" s="21">
        <v>1.5843648521518979E-2</v>
      </c>
    </row>
    <row r="208" spans="2:49" ht="116" x14ac:dyDescent="0.35">
      <c r="B208" s="17" t="s">
        <v>117</v>
      </c>
    </row>
    <row r="209" spans="2:49" x14ac:dyDescent="0.35">
      <c r="B209" s="18" t="s">
        <v>16</v>
      </c>
    </row>
    <row r="210" spans="2:49" x14ac:dyDescent="0.35">
      <c r="B210" s="13" t="s">
        <v>64</v>
      </c>
      <c r="C210" s="19">
        <v>2004</v>
      </c>
      <c r="D210" s="19">
        <v>990</v>
      </c>
      <c r="E210" s="19">
        <v>1006</v>
      </c>
      <c r="G210" s="19">
        <v>288</v>
      </c>
      <c r="H210" s="19">
        <v>347</v>
      </c>
      <c r="I210" s="19">
        <v>356</v>
      </c>
      <c r="J210" s="19">
        <v>353</v>
      </c>
      <c r="K210" s="19">
        <v>282</v>
      </c>
      <c r="L210" s="19">
        <v>378</v>
      </c>
      <c r="N210" s="19">
        <v>178</v>
      </c>
      <c r="O210" s="19">
        <v>63</v>
      </c>
      <c r="P210" s="19">
        <v>103</v>
      </c>
      <c r="Q210" s="19">
        <v>81</v>
      </c>
      <c r="R210" s="19">
        <v>230</v>
      </c>
      <c r="S210" s="19">
        <v>163</v>
      </c>
      <c r="T210" s="19">
        <v>146</v>
      </c>
      <c r="U210" s="19">
        <v>185</v>
      </c>
      <c r="V210" s="19">
        <v>282</v>
      </c>
      <c r="W210" s="19">
        <v>253</v>
      </c>
      <c r="X210" s="19">
        <v>162</v>
      </c>
      <c r="Y210" s="19">
        <v>158</v>
      </c>
      <c r="AA210" s="19">
        <v>559</v>
      </c>
      <c r="AB210" s="19">
        <v>520</v>
      </c>
      <c r="AC210" s="19">
        <v>420</v>
      </c>
      <c r="AD210" s="19">
        <v>497</v>
      </c>
      <c r="AF210" s="19">
        <v>340</v>
      </c>
      <c r="AG210" s="19">
        <v>626</v>
      </c>
      <c r="AH210" s="19">
        <v>133</v>
      </c>
      <c r="AI210" s="19">
        <v>158</v>
      </c>
      <c r="AJ210" s="19">
        <v>253</v>
      </c>
      <c r="AK210" s="19">
        <v>60</v>
      </c>
      <c r="AL210" s="19">
        <v>59</v>
      </c>
      <c r="AM210" s="19">
        <v>375</v>
      </c>
      <c r="AO210" s="19">
        <v>302</v>
      </c>
      <c r="AP210" s="19">
        <v>493</v>
      </c>
      <c r="AQ210" s="19">
        <v>139</v>
      </c>
      <c r="AR210" s="19">
        <v>213</v>
      </c>
      <c r="AS210" s="19">
        <v>371</v>
      </c>
      <c r="AT210" s="19">
        <v>58</v>
      </c>
      <c r="AU210" s="19">
        <v>139</v>
      </c>
      <c r="AV210" s="19">
        <v>170</v>
      </c>
      <c r="AW210" s="19">
        <v>119</v>
      </c>
    </row>
    <row r="211" spans="2:49" x14ac:dyDescent="0.35">
      <c r="B211" s="15" t="s">
        <v>65</v>
      </c>
      <c r="C211" s="19">
        <v>2008</v>
      </c>
      <c r="D211" s="19">
        <v>989</v>
      </c>
      <c r="E211" s="19">
        <v>1013</v>
      </c>
      <c r="G211" s="19">
        <v>278</v>
      </c>
      <c r="H211" s="19">
        <v>343</v>
      </c>
      <c r="I211" s="19">
        <v>341</v>
      </c>
      <c r="J211" s="19">
        <v>342</v>
      </c>
      <c r="K211" s="19">
        <v>282</v>
      </c>
      <c r="L211" s="19">
        <v>422</v>
      </c>
      <c r="N211" s="19">
        <v>180</v>
      </c>
      <c r="O211" s="19">
        <v>60</v>
      </c>
      <c r="P211" s="19">
        <v>100</v>
      </c>
      <c r="Q211" s="19">
        <v>80</v>
      </c>
      <c r="R211" s="19">
        <v>221</v>
      </c>
      <c r="S211" s="19">
        <v>160</v>
      </c>
      <c r="T211" s="19">
        <v>140</v>
      </c>
      <c r="U211" s="19">
        <v>181</v>
      </c>
      <c r="V211" s="19">
        <v>281</v>
      </c>
      <c r="W211" s="19">
        <v>261</v>
      </c>
      <c r="X211" s="19">
        <v>160</v>
      </c>
      <c r="Y211" s="19">
        <v>180</v>
      </c>
      <c r="AA211" s="19">
        <v>541</v>
      </c>
      <c r="AB211" s="19">
        <v>521</v>
      </c>
      <c r="AC211" s="19">
        <v>441</v>
      </c>
      <c r="AD211" s="19">
        <v>501</v>
      </c>
      <c r="AF211" s="19">
        <v>351</v>
      </c>
      <c r="AG211" s="19">
        <v>618</v>
      </c>
      <c r="AH211" s="19">
        <v>137</v>
      </c>
      <c r="AI211" s="19">
        <v>157</v>
      </c>
      <c r="AJ211" s="19">
        <v>257</v>
      </c>
      <c r="AK211" s="19">
        <v>60</v>
      </c>
      <c r="AL211" s="19">
        <v>58</v>
      </c>
      <c r="AM211" s="19">
        <v>369</v>
      </c>
      <c r="AO211" s="19">
        <v>310</v>
      </c>
      <c r="AP211" s="19">
        <v>486</v>
      </c>
      <c r="AQ211" s="19">
        <v>142</v>
      </c>
      <c r="AR211" s="19">
        <v>210</v>
      </c>
      <c r="AS211" s="19">
        <v>376</v>
      </c>
      <c r="AT211" s="19">
        <v>58</v>
      </c>
      <c r="AU211" s="19">
        <v>137</v>
      </c>
      <c r="AV211" s="19">
        <v>171</v>
      </c>
      <c r="AW211" s="19">
        <v>118</v>
      </c>
    </row>
    <row r="212" spans="2:49" x14ac:dyDescent="0.35">
      <c r="B212" s="20" t="s">
        <v>109</v>
      </c>
      <c r="C212" s="21">
        <v>0.30655170092415851</v>
      </c>
      <c r="D212" s="21">
        <v>0.37491518342230901</v>
      </c>
      <c r="E212" s="21">
        <v>0.24003170040580479</v>
      </c>
      <c r="G212" s="21">
        <v>0.16270716821480369</v>
      </c>
      <c r="H212" s="21">
        <v>0.2053877670708803</v>
      </c>
      <c r="I212" s="21">
        <v>0.28567956255156202</v>
      </c>
      <c r="J212" s="21">
        <v>0.32389300965904438</v>
      </c>
      <c r="K212" s="21">
        <v>0.36121054157120408</v>
      </c>
      <c r="L212" s="21">
        <v>0.44974559937444092</v>
      </c>
      <c r="N212" s="21">
        <v>0.3222008841280074</v>
      </c>
      <c r="O212" s="21">
        <v>0.319290736969497</v>
      </c>
      <c r="P212" s="21">
        <v>0.27785632305706659</v>
      </c>
      <c r="Q212" s="21">
        <v>0.31517370986129167</v>
      </c>
      <c r="R212" s="21">
        <v>0.34762103058836302</v>
      </c>
      <c r="S212" s="21">
        <v>0.35381687712880322</v>
      </c>
      <c r="T212" s="21">
        <v>0.24889082048356939</v>
      </c>
      <c r="U212" s="21">
        <v>0.29862307114224851</v>
      </c>
      <c r="V212" s="21">
        <v>0.27361129298480852</v>
      </c>
      <c r="W212" s="21">
        <v>0.32048953765416149</v>
      </c>
      <c r="X212" s="21">
        <v>0.32832926371446752</v>
      </c>
      <c r="Y212" s="21">
        <v>0.27100478538483819</v>
      </c>
      <c r="AA212" s="21">
        <v>0.31456833645896848</v>
      </c>
      <c r="AB212" s="21">
        <v>0.3111737431844927</v>
      </c>
      <c r="AC212" s="21">
        <v>0.3193328233214453</v>
      </c>
      <c r="AD212" s="21">
        <v>0.28401531598427732</v>
      </c>
      <c r="AF212" s="21">
        <v>0.44025913302848602</v>
      </c>
      <c r="AG212" s="21">
        <v>0.29344064959746219</v>
      </c>
      <c r="AH212" s="21">
        <v>0.24662602252679941</v>
      </c>
      <c r="AI212" s="21">
        <v>0.12828028836858821</v>
      </c>
      <c r="AJ212" s="21">
        <v>0.46004202805909777</v>
      </c>
      <c r="AK212" s="21">
        <v>0.23602704505545349</v>
      </c>
      <c r="AL212" s="21">
        <v>0.15838053732922949</v>
      </c>
      <c r="AM212" s="21">
        <v>0.22721247362941999</v>
      </c>
      <c r="AO212" s="21">
        <v>0.4308355890783796</v>
      </c>
      <c r="AP212" s="21">
        <v>0.25474763093341068</v>
      </c>
      <c r="AQ212" s="21">
        <v>0.26583097849222198</v>
      </c>
      <c r="AR212" s="21">
        <v>9.0548342863560227E-2</v>
      </c>
      <c r="AS212" s="21">
        <v>0.47489031943825111</v>
      </c>
      <c r="AT212" s="21">
        <v>0.24431372832697129</v>
      </c>
      <c r="AU212" s="21">
        <v>0.19490286331510809</v>
      </c>
      <c r="AV212" s="21">
        <v>0.2494199611608923</v>
      </c>
      <c r="AW212" s="21">
        <v>0.33364297603835441</v>
      </c>
    </row>
    <row r="213" spans="2:49" x14ac:dyDescent="0.35">
      <c r="B213" s="20" t="s">
        <v>110</v>
      </c>
      <c r="C213" s="21">
        <v>0.27741371361494049</v>
      </c>
      <c r="D213" s="21">
        <v>0.26989851814404442</v>
      </c>
      <c r="E213" s="21">
        <v>0.28490845052143621</v>
      </c>
      <c r="G213" s="21">
        <v>0.24054127457930019</v>
      </c>
      <c r="H213" s="21">
        <v>0.31140625134185312</v>
      </c>
      <c r="I213" s="21">
        <v>0.26441626960886883</v>
      </c>
      <c r="J213" s="21">
        <v>0.28189629111976988</v>
      </c>
      <c r="K213" s="21">
        <v>0.28719793133576782</v>
      </c>
      <c r="L213" s="21">
        <v>0.27437850199168212</v>
      </c>
      <c r="N213" s="21">
        <v>0.32718162303626908</v>
      </c>
      <c r="O213" s="21">
        <v>0.31717734288910232</v>
      </c>
      <c r="P213" s="21">
        <v>0.20537580977082531</v>
      </c>
      <c r="Q213" s="21">
        <v>0.2834741237837814</v>
      </c>
      <c r="R213" s="21">
        <v>0.26649635690853041</v>
      </c>
      <c r="S213" s="21">
        <v>0.18518051476405811</v>
      </c>
      <c r="T213" s="21">
        <v>0.30808875188828111</v>
      </c>
      <c r="U213" s="21">
        <v>0.26779915730064119</v>
      </c>
      <c r="V213" s="21">
        <v>0.32890998750812039</v>
      </c>
      <c r="W213" s="21">
        <v>0.2299445604926656</v>
      </c>
      <c r="X213" s="21">
        <v>0.27763150896750632</v>
      </c>
      <c r="Y213" s="21">
        <v>0.32116186889993131</v>
      </c>
      <c r="AA213" s="21">
        <v>0.33271052011389413</v>
      </c>
      <c r="AB213" s="21">
        <v>0.24773355372815861</v>
      </c>
      <c r="AC213" s="21">
        <v>0.27919440722131911</v>
      </c>
      <c r="AD213" s="21">
        <v>0.24459374577628451</v>
      </c>
      <c r="AF213" s="21">
        <v>0.29872498393389763</v>
      </c>
      <c r="AG213" s="21">
        <v>0.30323277855901398</v>
      </c>
      <c r="AH213" s="21">
        <v>0.20999343877070159</v>
      </c>
      <c r="AI213" s="21">
        <v>0.2603665330995894</v>
      </c>
      <c r="AJ213" s="21">
        <v>0.27227703438446932</v>
      </c>
      <c r="AK213" s="21">
        <v>0.36953900568722359</v>
      </c>
      <c r="AL213" s="21">
        <v>0.16916828641597681</v>
      </c>
      <c r="AM213" s="21">
        <v>0.25156024184951681</v>
      </c>
      <c r="AO213" s="21">
        <v>0.33453278505901268</v>
      </c>
      <c r="AP213" s="21">
        <v>0.3200962706272919</v>
      </c>
      <c r="AQ213" s="21">
        <v>0.22364568442827831</v>
      </c>
      <c r="AR213" s="21">
        <v>0.22554640929362829</v>
      </c>
      <c r="AS213" s="21">
        <v>0.28193691620498618</v>
      </c>
      <c r="AT213" s="21">
        <v>0.34893386338011878</v>
      </c>
      <c r="AU213" s="21">
        <v>0.13371705341966089</v>
      </c>
      <c r="AV213" s="21">
        <v>0.25650104632463328</v>
      </c>
      <c r="AW213" s="21">
        <v>0.25691159787408352</v>
      </c>
    </row>
    <row r="214" spans="2:49" x14ac:dyDescent="0.35">
      <c r="B214" s="20" t="s">
        <v>111</v>
      </c>
      <c r="C214" s="21">
        <v>0.2187464516546328</v>
      </c>
      <c r="D214" s="21">
        <v>0.18770307123810029</v>
      </c>
      <c r="E214" s="21">
        <v>0.24887568483368691</v>
      </c>
      <c r="G214" s="21">
        <v>0.30257889302942259</v>
      </c>
      <c r="H214" s="21">
        <v>0.25033864744434342</v>
      </c>
      <c r="I214" s="21">
        <v>0.25357265708628263</v>
      </c>
      <c r="J214" s="21">
        <v>0.21884741116592701</v>
      </c>
      <c r="K214" s="21">
        <v>0.19366691654173951</v>
      </c>
      <c r="L214" s="21">
        <v>0.12646284636793961</v>
      </c>
      <c r="N214" s="21">
        <v>0.14662708760123369</v>
      </c>
      <c r="O214" s="21">
        <v>0.22060716435608571</v>
      </c>
      <c r="P214" s="21">
        <v>0.29132606797778582</v>
      </c>
      <c r="Q214" s="21">
        <v>0.16139253931528161</v>
      </c>
      <c r="R214" s="21">
        <v>0.23600751135120279</v>
      </c>
      <c r="S214" s="21">
        <v>0.2453822841759378</v>
      </c>
      <c r="T214" s="21">
        <v>0.26159458663727692</v>
      </c>
      <c r="U214" s="21">
        <v>0.19002412296389939</v>
      </c>
      <c r="V214" s="21">
        <v>0.1971040545734345</v>
      </c>
      <c r="W214" s="21">
        <v>0.23814513499259479</v>
      </c>
      <c r="X214" s="21">
        <v>0.20463089993466771</v>
      </c>
      <c r="Y214" s="21">
        <v>0.2443060797163325</v>
      </c>
      <c r="AA214" s="21">
        <v>0.16017923373941481</v>
      </c>
      <c r="AB214" s="21">
        <v>0.2084309735449609</v>
      </c>
      <c r="AC214" s="21">
        <v>0.24594833450807629</v>
      </c>
      <c r="AD214" s="21">
        <v>0.27032645853628451</v>
      </c>
      <c r="AF214" s="21">
        <v>0.1612509668139368</v>
      </c>
      <c r="AG214" s="21">
        <v>0.19553788533802671</v>
      </c>
      <c r="AH214" s="21">
        <v>0.25065630914323261</v>
      </c>
      <c r="AI214" s="21">
        <v>0.32363764327089017</v>
      </c>
      <c r="AJ214" s="21">
        <v>0.18260761132060779</v>
      </c>
      <c r="AK214" s="21">
        <v>0.14823003471716839</v>
      </c>
      <c r="AL214" s="21">
        <v>0.31796616992127857</v>
      </c>
      <c r="AM214" s="21">
        <v>0.27705912344352401</v>
      </c>
      <c r="AO214" s="21">
        <v>0.13701179390975729</v>
      </c>
      <c r="AP214" s="21">
        <v>0.22006427646774759</v>
      </c>
      <c r="AQ214" s="21">
        <v>0.2119098959826862</v>
      </c>
      <c r="AR214" s="21">
        <v>0.28912640140480311</v>
      </c>
      <c r="AS214" s="21">
        <v>0.1802246921748287</v>
      </c>
      <c r="AT214" s="21">
        <v>0.17155935460300609</v>
      </c>
      <c r="AU214" s="21">
        <v>0.35049803230221399</v>
      </c>
      <c r="AV214" s="21">
        <v>0.26171776770805671</v>
      </c>
      <c r="AW214" s="21">
        <v>0.24100557958704771</v>
      </c>
    </row>
    <row r="215" spans="2:49" x14ac:dyDescent="0.35">
      <c r="B215" s="20" t="s">
        <v>112</v>
      </c>
      <c r="C215" s="21">
        <v>8.0622638477382144E-2</v>
      </c>
      <c r="D215" s="21">
        <v>8.0091453700022769E-2</v>
      </c>
      <c r="E215" s="21">
        <v>8.1618113054597735E-2</v>
      </c>
      <c r="G215" s="21">
        <v>0.15288247454599599</v>
      </c>
      <c r="H215" s="21">
        <v>0.1032558650450635</v>
      </c>
      <c r="I215" s="21">
        <v>6.142406650514446E-2</v>
      </c>
      <c r="J215" s="21">
        <v>6.6491836545050989E-2</v>
      </c>
      <c r="K215" s="21">
        <v>6.005050685714132E-2</v>
      </c>
      <c r="L215" s="21">
        <v>5.5337125941246047E-2</v>
      </c>
      <c r="N215" s="21">
        <v>7.646595522690379E-2</v>
      </c>
      <c r="O215" s="21">
        <v>7.8620767484570808E-2</v>
      </c>
      <c r="P215" s="21">
        <v>0.10400480270853329</v>
      </c>
      <c r="Q215" s="21">
        <v>0.1183776060322332</v>
      </c>
      <c r="R215" s="21">
        <v>8.0622899602599163E-2</v>
      </c>
      <c r="S215" s="21">
        <v>0.1075296985627275</v>
      </c>
      <c r="T215" s="21">
        <v>4.9135013244560717E-2</v>
      </c>
      <c r="U215" s="21">
        <v>8.7082882385654148E-2</v>
      </c>
      <c r="V215" s="21">
        <v>9.0750973923430692E-2</v>
      </c>
      <c r="W215" s="21">
        <v>7.7848267548192615E-2</v>
      </c>
      <c r="X215" s="21">
        <v>6.5770823635126249E-2</v>
      </c>
      <c r="Y215" s="21">
        <v>5.1166087694458011E-2</v>
      </c>
      <c r="AA215" s="21">
        <v>8.9627659793769576E-2</v>
      </c>
      <c r="AB215" s="21">
        <v>0.11069014093538219</v>
      </c>
      <c r="AC215" s="21">
        <v>6.7507475507386255E-2</v>
      </c>
      <c r="AD215" s="21">
        <v>5.1747964235406993E-2</v>
      </c>
      <c r="AF215" s="21">
        <v>5.6147915014269502E-2</v>
      </c>
      <c r="AG215" s="21">
        <v>0.1137377487888111</v>
      </c>
      <c r="AH215" s="21">
        <v>0.1240935289811982</v>
      </c>
      <c r="AI215" s="21">
        <v>0.1052474867127482</v>
      </c>
      <c r="AJ215" s="21">
        <v>4.2737204093857679E-2</v>
      </c>
      <c r="AK215" s="21">
        <v>3.2698410659046342E-2</v>
      </c>
      <c r="AL215" s="21">
        <v>3.5872560739342793E-2</v>
      </c>
      <c r="AM215" s="21">
        <v>6.304000441566518E-2</v>
      </c>
      <c r="AO215" s="21">
        <v>5.6335207264733053E-2</v>
      </c>
      <c r="AP215" s="21">
        <v>0.1124462144734322</v>
      </c>
      <c r="AQ215" s="21">
        <v>0.16671074425665769</v>
      </c>
      <c r="AR215" s="21">
        <v>0.1420993450677227</v>
      </c>
      <c r="AS215" s="21">
        <v>3.164101387780887E-2</v>
      </c>
      <c r="AT215" s="21">
        <v>4.9650987319690483E-2</v>
      </c>
      <c r="AU215" s="21">
        <v>2.7482997739359812E-2</v>
      </c>
      <c r="AV215" s="21">
        <v>4.7734746386244212E-2</v>
      </c>
      <c r="AW215" s="21">
        <v>8.1228954500248751E-2</v>
      </c>
    </row>
    <row r="216" spans="2:49" x14ac:dyDescent="0.35">
      <c r="B216" s="20" t="s">
        <v>113</v>
      </c>
      <c r="C216" s="21">
        <v>7.1627931384222215E-2</v>
      </c>
      <c r="D216" s="21">
        <v>5.9610453311027628E-2</v>
      </c>
      <c r="E216" s="21">
        <v>8.3091634356861344E-2</v>
      </c>
      <c r="G216" s="21">
        <v>9.3331240619864544E-2</v>
      </c>
      <c r="H216" s="21">
        <v>8.1167107367758229E-2</v>
      </c>
      <c r="I216" s="21">
        <v>7.3510361015118167E-2</v>
      </c>
      <c r="J216" s="21">
        <v>5.996005117017212E-2</v>
      </c>
      <c r="K216" s="21">
        <v>6.1870455920649527E-2</v>
      </c>
      <c r="L216" s="21">
        <v>6.4037896595294741E-2</v>
      </c>
      <c r="N216" s="21">
        <v>8.8277610974578147E-2</v>
      </c>
      <c r="O216" s="21">
        <v>2.995316282982146E-2</v>
      </c>
      <c r="P216" s="21">
        <v>7.7710456521009025E-2</v>
      </c>
      <c r="Q216" s="21">
        <v>7.3935690394046211E-2</v>
      </c>
      <c r="R216" s="21">
        <v>3.8886570062162437E-2</v>
      </c>
      <c r="S216" s="21">
        <v>7.2523519547550111E-2</v>
      </c>
      <c r="T216" s="21">
        <v>6.0224118731586312E-2</v>
      </c>
      <c r="U216" s="21">
        <v>6.9089538785213039E-2</v>
      </c>
      <c r="V216" s="21">
        <v>8.5295927155384296E-2</v>
      </c>
      <c r="W216" s="21">
        <v>9.2500554800147711E-2</v>
      </c>
      <c r="X216" s="21">
        <v>7.3377378317971059E-2</v>
      </c>
      <c r="Y216" s="21">
        <v>6.2133018555874581E-2</v>
      </c>
      <c r="AA216" s="21">
        <v>8.534143802819702E-2</v>
      </c>
      <c r="AB216" s="21">
        <v>7.9479299008675119E-2</v>
      </c>
      <c r="AC216" s="21">
        <v>5.4809207369397497E-2</v>
      </c>
      <c r="AD216" s="21">
        <v>6.2062579888019623E-2</v>
      </c>
      <c r="AF216" s="21">
        <v>2.5504311531746451E-2</v>
      </c>
      <c r="AG216" s="21">
        <v>6.8613982245948113E-2</v>
      </c>
      <c r="AH216" s="21">
        <v>0.15215441195065979</v>
      </c>
      <c r="AI216" s="21">
        <v>0.16272602302256731</v>
      </c>
      <c r="AJ216" s="21">
        <v>2.6480634900526011E-2</v>
      </c>
      <c r="AK216" s="21">
        <v>0.16288538969872279</v>
      </c>
      <c r="AL216" s="21">
        <v>6.6673725467617739E-2</v>
      </c>
      <c r="AM216" s="21">
        <v>6.9185421324707147E-2</v>
      </c>
      <c r="AO216" s="21">
        <v>3.4981824613691807E-2</v>
      </c>
      <c r="AP216" s="21">
        <v>6.5884485717775651E-2</v>
      </c>
      <c r="AQ216" s="21">
        <v>0.1235194980302862</v>
      </c>
      <c r="AR216" s="21">
        <v>0.22450198464335311</v>
      </c>
      <c r="AS216" s="21">
        <v>1.798326915728601E-2</v>
      </c>
      <c r="AT216" s="21">
        <v>0.14879458886208871</v>
      </c>
      <c r="AU216" s="21">
        <v>5.7288303237581641E-2</v>
      </c>
      <c r="AV216" s="21">
        <v>2.9086745046625371E-2</v>
      </c>
      <c r="AW216" s="21">
        <v>6.8102253897358647E-2</v>
      </c>
    </row>
    <row r="217" spans="2:49" x14ac:dyDescent="0.35">
      <c r="B217" s="20" t="s">
        <v>114</v>
      </c>
      <c r="C217" s="21">
        <v>4.5037563944663822E-2</v>
      </c>
      <c r="D217" s="21">
        <v>2.7781320184495979E-2</v>
      </c>
      <c r="E217" s="21">
        <v>6.1474416827613058E-2</v>
      </c>
      <c r="G217" s="21">
        <v>4.7958949010613122E-2</v>
      </c>
      <c r="H217" s="21">
        <v>4.8444361730101623E-2</v>
      </c>
      <c r="I217" s="21">
        <v>6.1397083233023897E-2</v>
      </c>
      <c r="J217" s="21">
        <v>4.8911400340035653E-2</v>
      </c>
      <c r="K217" s="21">
        <v>3.6003647773497807E-2</v>
      </c>
      <c r="L217" s="21">
        <v>3.0038029729396658E-2</v>
      </c>
      <c r="N217" s="21">
        <v>3.924683903300781E-2</v>
      </c>
      <c r="O217" s="21">
        <v>3.4350825470922677E-2</v>
      </c>
      <c r="P217" s="21">
        <v>4.3726539964780063E-2</v>
      </c>
      <c r="Q217" s="21">
        <v>4.7646330613365949E-2</v>
      </c>
      <c r="R217" s="21">
        <v>3.0365631487142181E-2</v>
      </c>
      <c r="S217" s="21">
        <v>3.5567105820923407E-2</v>
      </c>
      <c r="T217" s="21">
        <v>7.2066709014725547E-2</v>
      </c>
      <c r="U217" s="21">
        <v>8.7381227422343652E-2</v>
      </c>
      <c r="V217" s="21">
        <v>2.4327763854821639E-2</v>
      </c>
      <c r="W217" s="21">
        <v>4.1071944512237682E-2</v>
      </c>
      <c r="X217" s="21">
        <v>5.0260125430261177E-2</v>
      </c>
      <c r="Y217" s="21">
        <v>5.0228159748565607E-2</v>
      </c>
      <c r="AA217" s="21">
        <v>1.7572811865755981E-2</v>
      </c>
      <c r="AB217" s="21">
        <v>4.2492289598330402E-2</v>
      </c>
      <c r="AC217" s="21">
        <v>3.3207752072375453E-2</v>
      </c>
      <c r="AD217" s="21">
        <v>8.7253935579727035E-2</v>
      </c>
      <c r="AF217" s="21">
        <v>1.8112689677663468E-2</v>
      </c>
      <c r="AG217" s="21">
        <v>2.5436955470737949E-2</v>
      </c>
      <c r="AH217" s="21">
        <v>1.6476288627408481E-2</v>
      </c>
      <c r="AI217" s="21">
        <v>1.9742025525616609E-2</v>
      </c>
      <c r="AJ217" s="21">
        <v>1.5855487241441511E-2</v>
      </c>
      <c r="AK217" s="21">
        <v>5.0620114182385247E-2</v>
      </c>
      <c r="AL217" s="21">
        <v>0.25193872012655449</v>
      </c>
      <c r="AM217" s="21">
        <v>0.1119427353371671</v>
      </c>
      <c r="AO217" s="21">
        <v>6.3028000744253573E-3</v>
      </c>
      <c r="AP217" s="21">
        <v>2.6761121780341911E-2</v>
      </c>
      <c r="AQ217" s="21">
        <v>8.3831988098697768E-3</v>
      </c>
      <c r="AR217" s="21">
        <v>2.8177516726932712E-2</v>
      </c>
      <c r="AS217" s="21">
        <v>1.3323789146839019E-2</v>
      </c>
      <c r="AT217" s="21">
        <v>3.6747477508124578E-2</v>
      </c>
      <c r="AU217" s="21">
        <v>0.2361107499860757</v>
      </c>
      <c r="AV217" s="21">
        <v>0.15553973337354809</v>
      </c>
      <c r="AW217" s="21">
        <v>1.9108638102906819E-2</v>
      </c>
    </row>
    <row r="219" spans="2:49" ht="116" x14ac:dyDescent="0.35">
      <c r="B219" s="17" t="s">
        <v>118</v>
      </c>
    </row>
    <row r="220" spans="2:49" x14ac:dyDescent="0.35">
      <c r="B220" s="18" t="s">
        <v>16</v>
      </c>
    </row>
    <row r="221" spans="2:49" x14ac:dyDescent="0.35">
      <c r="B221" s="13" t="s">
        <v>64</v>
      </c>
      <c r="C221" s="19">
        <v>2004</v>
      </c>
      <c r="D221" s="19">
        <v>990</v>
      </c>
      <c r="E221" s="19">
        <v>1006</v>
      </c>
      <c r="G221" s="19">
        <v>288</v>
      </c>
      <c r="H221" s="19">
        <v>347</v>
      </c>
      <c r="I221" s="19">
        <v>356</v>
      </c>
      <c r="J221" s="19">
        <v>353</v>
      </c>
      <c r="K221" s="19">
        <v>282</v>
      </c>
      <c r="L221" s="19">
        <v>378</v>
      </c>
      <c r="N221" s="19">
        <v>178</v>
      </c>
      <c r="O221" s="19">
        <v>63</v>
      </c>
      <c r="P221" s="19">
        <v>103</v>
      </c>
      <c r="Q221" s="19">
        <v>81</v>
      </c>
      <c r="R221" s="19">
        <v>230</v>
      </c>
      <c r="S221" s="19">
        <v>163</v>
      </c>
      <c r="T221" s="19">
        <v>146</v>
      </c>
      <c r="U221" s="19">
        <v>185</v>
      </c>
      <c r="V221" s="19">
        <v>282</v>
      </c>
      <c r="W221" s="19">
        <v>253</v>
      </c>
      <c r="X221" s="19">
        <v>162</v>
      </c>
      <c r="Y221" s="19">
        <v>158</v>
      </c>
      <c r="AA221" s="19">
        <v>559</v>
      </c>
      <c r="AB221" s="19">
        <v>520</v>
      </c>
      <c r="AC221" s="19">
        <v>420</v>
      </c>
      <c r="AD221" s="19">
        <v>497</v>
      </c>
      <c r="AF221" s="19">
        <v>340</v>
      </c>
      <c r="AG221" s="19">
        <v>626</v>
      </c>
      <c r="AH221" s="19">
        <v>133</v>
      </c>
      <c r="AI221" s="19">
        <v>158</v>
      </c>
      <c r="AJ221" s="19">
        <v>253</v>
      </c>
      <c r="AK221" s="19">
        <v>60</v>
      </c>
      <c r="AL221" s="19">
        <v>59</v>
      </c>
      <c r="AM221" s="19">
        <v>375</v>
      </c>
      <c r="AO221" s="19">
        <v>302</v>
      </c>
      <c r="AP221" s="19">
        <v>493</v>
      </c>
      <c r="AQ221" s="19">
        <v>139</v>
      </c>
      <c r="AR221" s="19">
        <v>213</v>
      </c>
      <c r="AS221" s="19">
        <v>371</v>
      </c>
      <c r="AT221" s="19">
        <v>58</v>
      </c>
      <c r="AU221" s="19">
        <v>139</v>
      </c>
      <c r="AV221" s="19">
        <v>170</v>
      </c>
      <c r="AW221" s="19">
        <v>119</v>
      </c>
    </row>
    <row r="222" spans="2:49" x14ac:dyDescent="0.35">
      <c r="B222" s="15" t="s">
        <v>65</v>
      </c>
      <c r="C222" s="19">
        <v>2008</v>
      </c>
      <c r="D222" s="19">
        <v>989</v>
      </c>
      <c r="E222" s="19">
        <v>1013</v>
      </c>
      <c r="G222" s="19">
        <v>278</v>
      </c>
      <c r="H222" s="19">
        <v>343</v>
      </c>
      <c r="I222" s="19">
        <v>341</v>
      </c>
      <c r="J222" s="19">
        <v>342</v>
      </c>
      <c r="K222" s="19">
        <v>282</v>
      </c>
      <c r="L222" s="19">
        <v>422</v>
      </c>
      <c r="N222" s="19">
        <v>180</v>
      </c>
      <c r="O222" s="19">
        <v>60</v>
      </c>
      <c r="P222" s="19">
        <v>100</v>
      </c>
      <c r="Q222" s="19">
        <v>80</v>
      </c>
      <c r="R222" s="19">
        <v>221</v>
      </c>
      <c r="S222" s="19">
        <v>160</v>
      </c>
      <c r="T222" s="19">
        <v>140</v>
      </c>
      <c r="U222" s="19">
        <v>181</v>
      </c>
      <c r="V222" s="19">
        <v>281</v>
      </c>
      <c r="W222" s="19">
        <v>261</v>
      </c>
      <c r="X222" s="19">
        <v>160</v>
      </c>
      <c r="Y222" s="19">
        <v>180</v>
      </c>
      <c r="AA222" s="19">
        <v>541</v>
      </c>
      <c r="AB222" s="19">
        <v>521</v>
      </c>
      <c r="AC222" s="19">
        <v>441</v>
      </c>
      <c r="AD222" s="19">
        <v>501</v>
      </c>
      <c r="AF222" s="19">
        <v>351</v>
      </c>
      <c r="AG222" s="19">
        <v>618</v>
      </c>
      <c r="AH222" s="19">
        <v>137</v>
      </c>
      <c r="AI222" s="19">
        <v>157</v>
      </c>
      <c r="AJ222" s="19">
        <v>257</v>
      </c>
      <c r="AK222" s="19">
        <v>60</v>
      </c>
      <c r="AL222" s="19">
        <v>58</v>
      </c>
      <c r="AM222" s="19">
        <v>369</v>
      </c>
      <c r="AO222" s="19">
        <v>310</v>
      </c>
      <c r="AP222" s="19">
        <v>486</v>
      </c>
      <c r="AQ222" s="19">
        <v>142</v>
      </c>
      <c r="AR222" s="19">
        <v>210</v>
      </c>
      <c r="AS222" s="19">
        <v>376</v>
      </c>
      <c r="AT222" s="19">
        <v>58</v>
      </c>
      <c r="AU222" s="19">
        <v>137</v>
      </c>
      <c r="AV222" s="19">
        <v>171</v>
      </c>
      <c r="AW222" s="19">
        <v>118</v>
      </c>
    </row>
    <row r="223" spans="2:49" x14ac:dyDescent="0.35">
      <c r="B223" s="20" t="s">
        <v>109</v>
      </c>
      <c r="C223" s="21">
        <v>0.27478640601013538</v>
      </c>
      <c r="D223" s="21">
        <v>0.2958935257270231</v>
      </c>
      <c r="E223" s="21">
        <v>0.25420557615402312</v>
      </c>
      <c r="G223" s="21">
        <v>0.2222869719234207</v>
      </c>
      <c r="H223" s="21">
        <v>0.26086947653792808</v>
      </c>
      <c r="I223" s="21">
        <v>0.27737467550817241</v>
      </c>
      <c r="J223" s="21">
        <v>0.26102982269698649</v>
      </c>
      <c r="K223" s="21">
        <v>0.32757290298689917</v>
      </c>
      <c r="L223" s="21">
        <v>0.29448931611492257</v>
      </c>
      <c r="N223" s="21">
        <v>0.31739727363881398</v>
      </c>
      <c r="O223" s="21">
        <v>0.35321191001508362</v>
      </c>
      <c r="P223" s="21">
        <v>0.28995248921861921</v>
      </c>
      <c r="Q223" s="21">
        <v>0.32671683241092953</v>
      </c>
      <c r="R223" s="21">
        <v>0.32793946668507362</v>
      </c>
      <c r="S223" s="21">
        <v>0.2149822454081031</v>
      </c>
      <c r="T223" s="21">
        <v>0.22253537680121399</v>
      </c>
      <c r="U223" s="21">
        <v>0.26919600075871652</v>
      </c>
      <c r="V223" s="21">
        <v>0.29626694263502318</v>
      </c>
      <c r="W223" s="21">
        <v>0.2177530207666451</v>
      </c>
      <c r="X223" s="21">
        <v>0.30935363906965962</v>
      </c>
      <c r="Y223" s="21">
        <v>0.2271260581035689</v>
      </c>
      <c r="AA223" s="21">
        <v>0.28856974163887938</v>
      </c>
      <c r="AB223" s="21">
        <v>0.26142874302812308</v>
      </c>
      <c r="AC223" s="21">
        <v>0.2808729076689977</v>
      </c>
      <c r="AD223" s="21">
        <v>0.26937256379930952</v>
      </c>
      <c r="AF223" s="21">
        <v>0.20644948561782089</v>
      </c>
      <c r="AG223" s="21">
        <v>0.33788566172353462</v>
      </c>
      <c r="AH223" s="21">
        <v>0.25960775375973733</v>
      </c>
      <c r="AI223" s="21">
        <v>0.26607263671465708</v>
      </c>
      <c r="AJ223" s="21">
        <v>0.24996971466497331</v>
      </c>
      <c r="AK223" s="21">
        <v>0.35510522634484148</v>
      </c>
      <c r="AL223" s="21">
        <v>0.185757089110797</v>
      </c>
      <c r="AM223" s="21">
        <v>0.26151447300684649</v>
      </c>
      <c r="AO223" s="21">
        <v>0.22258065060361029</v>
      </c>
      <c r="AP223" s="21">
        <v>0.36223355870179308</v>
      </c>
      <c r="AQ223" s="21">
        <v>0.26982481593245511</v>
      </c>
      <c r="AR223" s="21">
        <v>0.27542090794937962</v>
      </c>
      <c r="AS223" s="21">
        <v>0.21795477975714991</v>
      </c>
      <c r="AT223" s="21">
        <v>0.38509336780989351</v>
      </c>
      <c r="AU223" s="21">
        <v>0.2427716458254536</v>
      </c>
      <c r="AV223" s="21">
        <v>0.21610225979763761</v>
      </c>
      <c r="AW223" s="21">
        <v>0.30573574351221672</v>
      </c>
    </row>
    <row r="224" spans="2:49" x14ac:dyDescent="0.35">
      <c r="B224" s="20" t="s">
        <v>110</v>
      </c>
      <c r="C224" s="21">
        <v>0.31940508844340648</v>
      </c>
      <c r="D224" s="21">
        <v>0.33317925422369932</v>
      </c>
      <c r="E224" s="21">
        <v>0.30711955651832612</v>
      </c>
      <c r="G224" s="21">
        <v>0.33596697846956769</v>
      </c>
      <c r="H224" s="21">
        <v>0.34643253399259533</v>
      </c>
      <c r="I224" s="21">
        <v>0.2935668355789231</v>
      </c>
      <c r="J224" s="21">
        <v>0.30356703732727047</v>
      </c>
      <c r="K224" s="21">
        <v>0.26286761452445218</v>
      </c>
      <c r="L224" s="21">
        <v>0.35793058219984242</v>
      </c>
      <c r="N224" s="21">
        <v>0.3475347521628816</v>
      </c>
      <c r="O224" s="21">
        <v>0.33892563018296529</v>
      </c>
      <c r="P224" s="21">
        <v>0.36864185484248951</v>
      </c>
      <c r="Q224" s="21">
        <v>0.38136579367282752</v>
      </c>
      <c r="R224" s="21">
        <v>0.33461572521720512</v>
      </c>
      <c r="S224" s="21">
        <v>0.30195569317183929</v>
      </c>
      <c r="T224" s="21">
        <v>0.29693316691787042</v>
      </c>
      <c r="U224" s="21">
        <v>0.32183156171116678</v>
      </c>
      <c r="V224" s="21">
        <v>0.33786042979234382</v>
      </c>
      <c r="W224" s="21">
        <v>0.25745582155224778</v>
      </c>
      <c r="X224" s="21">
        <v>0.28412522426540071</v>
      </c>
      <c r="Y224" s="21">
        <v>0.33412480153893193</v>
      </c>
      <c r="AA224" s="21">
        <v>0.35179930187683411</v>
      </c>
      <c r="AB224" s="21">
        <v>0.34247678391181158</v>
      </c>
      <c r="AC224" s="21">
        <v>0.26989864657903212</v>
      </c>
      <c r="AD224" s="21">
        <v>0.30267950498093382</v>
      </c>
      <c r="AF224" s="21">
        <v>0.30258057660519622</v>
      </c>
      <c r="AG224" s="21">
        <v>0.38421239757877568</v>
      </c>
      <c r="AH224" s="21">
        <v>0.33069939280673832</v>
      </c>
      <c r="AI224" s="21">
        <v>0.34579263413563549</v>
      </c>
      <c r="AJ224" s="21">
        <v>0.24955716782188711</v>
      </c>
      <c r="AK224" s="21">
        <v>0.36385224677592842</v>
      </c>
      <c r="AL224" s="21">
        <v>0.18775457258162209</v>
      </c>
      <c r="AM224" s="21">
        <v>0.27335025403289892</v>
      </c>
      <c r="AO224" s="21">
        <v>0.29644746583775061</v>
      </c>
      <c r="AP224" s="21">
        <v>0.37889221665649059</v>
      </c>
      <c r="AQ224" s="21">
        <v>0.39206221875072489</v>
      </c>
      <c r="AR224" s="21">
        <v>0.33677794815771811</v>
      </c>
      <c r="AS224" s="21">
        <v>0.30360648641688293</v>
      </c>
      <c r="AT224" s="21">
        <v>0.30996836280150653</v>
      </c>
      <c r="AU224" s="21">
        <v>0.18651573794318321</v>
      </c>
      <c r="AV224" s="21">
        <v>0.28105101732493443</v>
      </c>
      <c r="AW224" s="21">
        <v>0.28183718699545368</v>
      </c>
    </row>
    <row r="225" spans="2:49" x14ac:dyDescent="0.35">
      <c r="B225" s="20" t="s">
        <v>111</v>
      </c>
      <c r="C225" s="21">
        <v>0.236813900306592</v>
      </c>
      <c r="D225" s="21">
        <v>0.20838426286781109</v>
      </c>
      <c r="E225" s="21">
        <v>0.26597134310647941</v>
      </c>
      <c r="G225" s="21">
        <v>0.25098407202987139</v>
      </c>
      <c r="H225" s="21">
        <v>0.22956027670847681</v>
      </c>
      <c r="I225" s="21">
        <v>0.27398471998362961</v>
      </c>
      <c r="J225" s="21">
        <v>0.2274198965104145</v>
      </c>
      <c r="K225" s="21">
        <v>0.24863851788472349</v>
      </c>
      <c r="L225" s="21">
        <v>0.20312427271013669</v>
      </c>
      <c r="N225" s="21">
        <v>0.19957132331824559</v>
      </c>
      <c r="O225" s="21">
        <v>0.13745050303217499</v>
      </c>
      <c r="P225" s="21">
        <v>0.2204062101699896</v>
      </c>
      <c r="Q225" s="21">
        <v>0.17167875343276939</v>
      </c>
      <c r="R225" s="21">
        <v>0.19775233366934911</v>
      </c>
      <c r="S225" s="21">
        <v>0.31474309644999637</v>
      </c>
      <c r="T225" s="21">
        <v>0.25934574337779198</v>
      </c>
      <c r="U225" s="21">
        <v>0.23525401925418901</v>
      </c>
      <c r="V225" s="21">
        <v>0.22614010392907949</v>
      </c>
      <c r="W225" s="21">
        <v>0.29879215358211009</v>
      </c>
      <c r="X225" s="21">
        <v>0.23390955471806821</v>
      </c>
      <c r="Y225" s="21">
        <v>0.23735123681936859</v>
      </c>
      <c r="AA225" s="21">
        <v>0.2156907594669788</v>
      </c>
      <c r="AB225" s="21">
        <v>0.21063224713176251</v>
      </c>
      <c r="AC225" s="21">
        <v>0.27023422666110841</v>
      </c>
      <c r="AD225" s="21">
        <v>0.25824883280005778</v>
      </c>
      <c r="AF225" s="21">
        <v>0.27120240803959811</v>
      </c>
      <c r="AG225" s="21">
        <v>0.18370468035968091</v>
      </c>
      <c r="AH225" s="21">
        <v>0.25422481736063501</v>
      </c>
      <c r="AI225" s="21">
        <v>0.25302676995473528</v>
      </c>
      <c r="AJ225" s="21">
        <v>0.27402167253720661</v>
      </c>
      <c r="AK225" s="21">
        <v>0.1969307751787229</v>
      </c>
      <c r="AL225" s="21">
        <v>0.22135948123451629</v>
      </c>
      <c r="AM225" s="21">
        <v>0.26268360625706921</v>
      </c>
      <c r="AO225" s="21">
        <v>0.2674954113654493</v>
      </c>
      <c r="AP225" s="21">
        <v>0.1790363314834448</v>
      </c>
      <c r="AQ225" s="21">
        <v>0.20312831787058111</v>
      </c>
      <c r="AR225" s="21">
        <v>0.22523119484979279</v>
      </c>
      <c r="AS225" s="21">
        <v>0.29821806525093902</v>
      </c>
      <c r="AT225" s="21">
        <v>0.20549176143617509</v>
      </c>
      <c r="AU225" s="21">
        <v>0.26830947876038069</v>
      </c>
      <c r="AV225" s="21">
        <v>0.2610907671371383</v>
      </c>
      <c r="AW225" s="21">
        <v>0.20312823307758951</v>
      </c>
    </row>
    <row r="226" spans="2:49" x14ac:dyDescent="0.35">
      <c r="B226" s="20" t="s">
        <v>112</v>
      </c>
      <c r="C226" s="21">
        <v>8.0529816681208913E-2</v>
      </c>
      <c r="D226" s="21">
        <v>7.7461786383538817E-2</v>
      </c>
      <c r="E226" s="21">
        <v>8.2528948284457448E-2</v>
      </c>
      <c r="G226" s="21">
        <v>9.3233196767455409E-2</v>
      </c>
      <c r="H226" s="21">
        <v>9.0178323302781777E-2</v>
      </c>
      <c r="I226" s="21">
        <v>6.6612927233607983E-2</v>
      </c>
      <c r="J226" s="21">
        <v>0.1048737216365257</v>
      </c>
      <c r="K226" s="21">
        <v>8.9708427366727669E-2</v>
      </c>
      <c r="L226" s="21">
        <v>4.9708684764451998E-2</v>
      </c>
      <c r="N226" s="21">
        <v>7.4300808514339692E-2</v>
      </c>
      <c r="O226" s="21">
        <v>0.107962107238972</v>
      </c>
      <c r="P226" s="21">
        <v>3.9037100800886682E-2</v>
      </c>
      <c r="Q226" s="21">
        <v>6.1938354489906082E-2</v>
      </c>
      <c r="R226" s="21">
        <v>7.7636199948441675E-2</v>
      </c>
      <c r="S226" s="21">
        <v>9.4732628997571025E-2</v>
      </c>
      <c r="T226" s="21">
        <v>8.8116423055708659E-2</v>
      </c>
      <c r="U226" s="21">
        <v>7.2538926928096992E-2</v>
      </c>
      <c r="V226" s="21">
        <v>7.5282578548015164E-2</v>
      </c>
      <c r="W226" s="21">
        <v>9.2119414629934865E-2</v>
      </c>
      <c r="X226" s="21">
        <v>7.5208027183058052E-2</v>
      </c>
      <c r="Y226" s="21">
        <v>9.8108715987310066E-2</v>
      </c>
      <c r="AA226" s="21">
        <v>7.3581421048390869E-2</v>
      </c>
      <c r="AB226" s="21">
        <v>9.4641940800086227E-2</v>
      </c>
      <c r="AC226" s="21">
        <v>8.7414818543000622E-2</v>
      </c>
      <c r="AD226" s="21">
        <v>6.7066520479138872E-2</v>
      </c>
      <c r="AF226" s="21">
        <v>0.13818506714342749</v>
      </c>
      <c r="AG226" s="21">
        <v>4.6489785102774843E-2</v>
      </c>
      <c r="AH226" s="21">
        <v>7.3958313520666202E-2</v>
      </c>
      <c r="AI226" s="21">
        <v>8.955551637456477E-2</v>
      </c>
      <c r="AJ226" s="21">
        <v>0.10344315431848369</v>
      </c>
      <c r="AK226" s="21">
        <v>5.0111447610445371E-2</v>
      </c>
      <c r="AL226" s="21">
        <v>0.1006413586311905</v>
      </c>
      <c r="AM226" s="21">
        <v>6.7170455032374662E-2</v>
      </c>
      <c r="AO226" s="21">
        <v>0.13475387393548571</v>
      </c>
      <c r="AP226" s="21">
        <v>4.9627801939024219E-2</v>
      </c>
      <c r="AQ226" s="21">
        <v>5.6666222949583761E-2</v>
      </c>
      <c r="AR226" s="21">
        <v>9.5819078553182058E-2</v>
      </c>
      <c r="AS226" s="21">
        <v>7.3106063865496188E-2</v>
      </c>
      <c r="AT226" s="21">
        <v>3.4871660515733448E-2</v>
      </c>
      <c r="AU226" s="21">
        <v>6.507622489102298E-2</v>
      </c>
      <c r="AV226" s="21">
        <v>6.6332200127003776E-2</v>
      </c>
      <c r="AW226" s="21">
        <v>0.15123703222625859</v>
      </c>
    </row>
    <row r="227" spans="2:49" x14ac:dyDescent="0.35">
      <c r="B227" s="20" t="s">
        <v>113</v>
      </c>
      <c r="C227" s="21">
        <v>4.989398640018855E-2</v>
      </c>
      <c r="D227" s="21">
        <v>5.4776590828312897E-2</v>
      </c>
      <c r="E227" s="21">
        <v>4.4675410794725527E-2</v>
      </c>
      <c r="G227" s="21">
        <v>3.912827784341795E-2</v>
      </c>
      <c r="H227" s="21">
        <v>3.003036509552404E-2</v>
      </c>
      <c r="I227" s="21">
        <v>5.3208629680463942E-2</v>
      </c>
      <c r="J227" s="21">
        <v>6.0570445321279053E-2</v>
      </c>
      <c r="K227" s="21">
        <v>3.2727679101439103E-2</v>
      </c>
      <c r="L227" s="21">
        <v>7.3247930637813694E-2</v>
      </c>
      <c r="N227" s="21">
        <v>2.828909825866836E-2</v>
      </c>
      <c r="O227" s="21">
        <v>3.088930183140981E-2</v>
      </c>
      <c r="P227" s="21">
        <v>4.8272354340997622E-2</v>
      </c>
      <c r="Q227" s="21">
        <v>2.3435823238862719E-2</v>
      </c>
      <c r="R227" s="21">
        <v>2.290744859348012E-2</v>
      </c>
      <c r="S227" s="21">
        <v>3.1595650236097839E-2</v>
      </c>
      <c r="T227" s="21">
        <v>6.853131533952736E-2</v>
      </c>
      <c r="U227" s="21">
        <v>3.5818427791055957E-2</v>
      </c>
      <c r="V227" s="21">
        <v>3.9389619775209807E-2</v>
      </c>
      <c r="W227" s="21">
        <v>0.1015142847596886</v>
      </c>
      <c r="X227" s="21">
        <v>6.0396427354330449E-2</v>
      </c>
      <c r="Y227" s="21">
        <v>7.1764913370743061E-2</v>
      </c>
      <c r="AA227" s="21">
        <v>5.3132851651471941E-2</v>
      </c>
      <c r="AB227" s="21">
        <v>5.0531379927644442E-2</v>
      </c>
      <c r="AC227" s="21">
        <v>5.7139425128767782E-2</v>
      </c>
      <c r="AD227" s="21">
        <v>3.971034481510867E-2</v>
      </c>
      <c r="AF227" s="21">
        <v>6.0556811920567319E-2</v>
      </c>
      <c r="AG227" s="21">
        <v>3.3782662588702307E-2</v>
      </c>
      <c r="AH227" s="21">
        <v>5.9640135654708958E-2</v>
      </c>
      <c r="AI227" s="21">
        <v>3.265065545480509E-2</v>
      </c>
      <c r="AJ227" s="21">
        <v>0.1070842237609778</v>
      </c>
      <c r="AK227" s="21">
        <v>1.7567900887523281E-2</v>
      </c>
      <c r="AL227" s="21">
        <v>5.5488929630758001E-2</v>
      </c>
      <c r="AM227" s="21">
        <v>3.5084171820540938E-2</v>
      </c>
      <c r="AO227" s="21">
        <v>6.4478847057994684E-2</v>
      </c>
      <c r="AP227" s="21">
        <v>1.8322498424232801E-2</v>
      </c>
      <c r="AQ227" s="21">
        <v>6.4628180223682857E-2</v>
      </c>
      <c r="AR227" s="21">
        <v>2.949776592030897E-2</v>
      </c>
      <c r="AS227" s="21">
        <v>8.88403133455445E-2</v>
      </c>
      <c r="AT227" s="21">
        <v>3.5302740343546621E-2</v>
      </c>
      <c r="AU227" s="21">
        <v>3.6001836753534251E-2</v>
      </c>
      <c r="AV227" s="21">
        <v>5.6127322550751382E-2</v>
      </c>
      <c r="AW227" s="21">
        <v>5.034759164207156E-2</v>
      </c>
    </row>
    <row r="228" spans="2:49" x14ac:dyDescent="0.35">
      <c r="B228" s="20" t="s">
        <v>114</v>
      </c>
      <c r="C228" s="21">
        <v>3.8570802158468587E-2</v>
      </c>
      <c r="D228" s="21">
        <v>3.03045799696148E-2</v>
      </c>
      <c r="E228" s="21">
        <v>4.5499165141988568E-2</v>
      </c>
      <c r="G228" s="21">
        <v>5.8400502966266803E-2</v>
      </c>
      <c r="H228" s="21">
        <v>4.2929024362694128E-2</v>
      </c>
      <c r="I228" s="21">
        <v>3.5252212015202969E-2</v>
      </c>
      <c r="J228" s="21">
        <v>4.2539076507523942E-2</v>
      </c>
      <c r="K228" s="21">
        <v>3.8484858135758457E-2</v>
      </c>
      <c r="L228" s="21">
        <v>2.1499213572832809E-2</v>
      </c>
      <c r="N228" s="21">
        <v>3.2906744107050807E-2</v>
      </c>
      <c r="O228" s="21">
        <v>3.156054769939419E-2</v>
      </c>
      <c r="P228" s="21">
        <v>3.3689990627017247E-2</v>
      </c>
      <c r="Q228" s="21">
        <v>3.4864442754704857E-2</v>
      </c>
      <c r="R228" s="21">
        <v>3.9148825886450633E-2</v>
      </c>
      <c r="S228" s="21">
        <v>4.1990685736392447E-2</v>
      </c>
      <c r="T228" s="21">
        <v>6.4537974507887633E-2</v>
      </c>
      <c r="U228" s="21">
        <v>6.5361063556774873E-2</v>
      </c>
      <c r="V228" s="21">
        <v>2.506032532032863E-2</v>
      </c>
      <c r="W228" s="21">
        <v>3.2365304709373613E-2</v>
      </c>
      <c r="X228" s="21">
        <v>3.7007127409482997E-2</v>
      </c>
      <c r="Y228" s="21">
        <v>3.1524274180077701E-2</v>
      </c>
      <c r="AA228" s="21">
        <v>1.7225924317444859E-2</v>
      </c>
      <c r="AB228" s="21">
        <v>4.0288905200572038E-2</v>
      </c>
      <c r="AC228" s="21">
        <v>3.4439975419093348E-2</v>
      </c>
      <c r="AD228" s="21">
        <v>6.292223312545131E-2</v>
      </c>
      <c r="AF228" s="21">
        <v>2.1025650673390201E-2</v>
      </c>
      <c r="AG228" s="21">
        <v>1.3924812646531729E-2</v>
      </c>
      <c r="AH228" s="21">
        <v>2.1869586897514271E-2</v>
      </c>
      <c r="AI228" s="21">
        <v>1.2901787365602021E-2</v>
      </c>
      <c r="AJ228" s="21">
        <v>1.5924066896471599E-2</v>
      </c>
      <c r="AK228" s="21">
        <v>1.6432403202538359E-2</v>
      </c>
      <c r="AL228" s="21">
        <v>0.24899856881111601</v>
      </c>
      <c r="AM228" s="21">
        <v>0.1001970398502698</v>
      </c>
      <c r="AO228" s="21">
        <v>1.42437511997093E-2</v>
      </c>
      <c r="AP228" s="21">
        <v>1.188759279501451E-2</v>
      </c>
      <c r="AQ228" s="21">
        <v>1.3690244272972499E-2</v>
      </c>
      <c r="AR228" s="21">
        <v>3.7253104569618639E-2</v>
      </c>
      <c r="AS228" s="21">
        <v>1.827429136398746E-2</v>
      </c>
      <c r="AT228" s="21">
        <v>2.9272107093144751E-2</v>
      </c>
      <c r="AU228" s="21">
        <v>0.20132507582642531</v>
      </c>
      <c r="AV228" s="21">
        <v>0.1192964330625345</v>
      </c>
      <c r="AW228" s="21">
        <v>7.7142125464098373E-3</v>
      </c>
    </row>
    <row r="230" spans="2:49" ht="87" x14ac:dyDescent="0.35">
      <c r="B230" s="17" t="s">
        <v>119</v>
      </c>
    </row>
    <row r="231" spans="2:49" x14ac:dyDescent="0.35">
      <c r="B231" s="18" t="s">
        <v>16</v>
      </c>
    </row>
    <row r="232" spans="2:49" x14ac:dyDescent="0.35">
      <c r="B232" s="13" t="s">
        <v>64</v>
      </c>
      <c r="C232" s="19">
        <v>2004</v>
      </c>
      <c r="D232" s="19">
        <v>990</v>
      </c>
      <c r="E232" s="19">
        <v>1006</v>
      </c>
      <c r="G232" s="19">
        <v>288</v>
      </c>
      <c r="H232" s="19">
        <v>347</v>
      </c>
      <c r="I232" s="19">
        <v>356</v>
      </c>
      <c r="J232" s="19">
        <v>353</v>
      </c>
      <c r="K232" s="19">
        <v>282</v>
      </c>
      <c r="L232" s="19">
        <v>378</v>
      </c>
      <c r="N232" s="19">
        <v>178</v>
      </c>
      <c r="O232" s="19">
        <v>63</v>
      </c>
      <c r="P232" s="19">
        <v>103</v>
      </c>
      <c r="Q232" s="19">
        <v>81</v>
      </c>
      <c r="R232" s="19">
        <v>230</v>
      </c>
      <c r="S232" s="19">
        <v>163</v>
      </c>
      <c r="T232" s="19">
        <v>146</v>
      </c>
      <c r="U232" s="19">
        <v>185</v>
      </c>
      <c r="V232" s="19">
        <v>282</v>
      </c>
      <c r="W232" s="19">
        <v>253</v>
      </c>
      <c r="X232" s="19">
        <v>162</v>
      </c>
      <c r="Y232" s="19">
        <v>158</v>
      </c>
      <c r="AA232" s="19">
        <v>559</v>
      </c>
      <c r="AB232" s="19">
        <v>520</v>
      </c>
      <c r="AC232" s="19">
        <v>420</v>
      </c>
      <c r="AD232" s="19">
        <v>497</v>
      </c>
      <c r="AF232" s="19">
        <v>340</v>
      </c>
      <c r="AG232" s="19">
        <v>626</v>
      </c>
      <c r="AH232" s="19">
        <v>133</v>
      </c>
      <c r="AI232" s="19">
        <v>158</v>
      </c>
      <c r="AJ232" s="19">
        <v>253</v>
      </c>
      <c r="AK232" s="19">
        <v>60</v>
      </c>
      <c r="AL232" s="19">
        <v>59</v>
      </c>
      <c r="AM232" s="19">
        <v>375</v>
      </c>
      <c r="AO232" s="19">
        <v>302</v>
      </c>
      <c r="AP232" s="19">
        <v>493</v>
      </c>
      <c r="AQ232" s="19">
        <v>139</v>
      </c>
      <c r="AR232" s="19">
        <v>213</v>
      </c>
      <c r="AS232" s="19">
        <v>371</v>
      </c>
      <c r="AT232" s="19">
        <v>58</v>
      </c>
      <c r="AU232" s="19">
        <v>139</v>
      </c>
      <c r="AV232" s="19">
        <v>170</v>
      </c>
      <c r="AW232" s="19">
        <v>119</v>
      </c>
    </row>
    <row r="233" spans="2:49" x14ac:dyDescent="0.35">
      <c r="B233" s="15" t="s">
        <v>65</v>
      </c>
      <c r="C233" s="19">
        <v>2008</v>
      </c>
      <c r="D233" s="19">
        <v>989</v>
      </c>
      <c r="E233" s="19">
        <v>1013</v>
      </c>
      <c r="G233" s="19">
        <v>278</v>
      </c>
      <c r="H233" s="19">
        <v>343</v>
      </c>
      <c r="I233" s="19">
        <v>341</v>
      </c>
      <c r="J233" s="19">
        <v>342</v>
      </c>
      <c r="K233" s="19">
        <v>282</v>
      </c>
      <c r="L233" s="19">
        <v>422</v>
      </c>
      <c r="N233" s="19">
        <v>180</v>
      </c>
      <c r="O233" s="19">
        <v>60</v>
      </c>
      <c r="P233" s="19">
        <v>100</v>
      </c>
      <c r="Q233" s="19">
        <v>80</v>
      </c>
      <c r="R233" s="19">
        <v>221</v>
      </c>
      <c r="S233" s="19">
        <v>160</v>
      </c>
      <c r="T233" s="19">
        <v>140</v>
      </c>
      <c r="U233" s="19">
        <v>181</v>
      </c>
      <c r="V233" s="19">
        <v>281</v>
      </c>
      <c r="W233" s="19">
        <v>261</v>
      </c>
      <c r="X233" s="19">
        <v>160</v>
      </c>
      <c r="Y233" s="19">
        <v>180</v>
      </c>
      <c r="AA233" s="19">
        <v>541</v>
      </c>
      <c r="AB233" s="19">
        <v>521</v>
      </c>
      <c r="AC233" s="19">
        <v>441</v>
      </c>
      <c r="AD233" s="19">
        <v>501</v>
      </c>
      <c r="AF233" s="19">
        <v>351</v>
      </c>
      <c r="AG233" s="19">
        <v>618</v>
      </c>
      <c r="AH233" s="19">
        <v>137</v>
      </c>
      <c r="AI233" s="19">
        <v>157</v>
      </c>
      <c r="AJ233" s="19">
        <v>257</v>
      </c>
      <c r="AK233" s="19">
        <v>60</v>
      </c>
      <c r="AL233" s="19">
        <v>58</v>
      </c>
      <c r="AM233" s="19">
        <v>369</v>
      </c>
      <c r="AO233" s="19">
        <v>310</v>
      </c>
      <c r="AP233" s="19">
        <v>486</v>
      </c>
      <c r="AQ233" s="19">
        <v>142</v>
      </c>
      <c r="AR233" s="19">
        <v>210</v>
      </c>
      <c r="AS233" s="19">
        <v>376</v>
      </c>
      <c r="AT233" s="19">
        <v>58</v>
      </c>
      <c r="AU233" s="19">
        <v>137</v>
      </c>
      <c r="AV233" s="19">
        <v>171</v>
      </c>
      <c r="AW233" s="19">
        <v>118</v>
      </c>
    </row>
    <row r="234" spans="2:49" ht="29" x14ac:dyDescent="0.35">
      <c r="B234" s="20" t="s">
        <v>120</v>
      </c>
      <c r="C234" s="21">
        <v>0.2069087994229753</v>
      </c>
      <c r="D234" s="21">
        <v>0.24368697962236041</v>
      </c>
      <c r="E234" s="21">
        <v>0.17222491728244191</v>
      </c>
      <c r="G234" s="21">
        <v>9.7955418645748193E-2</v>
      </c>
      <c r="H234" s="21">
        <v>0.1818291004850407</v>
      </c>
      <c r="I234" s="21">
        <v>0.1915143665329945</v>
      </c>
      <c r="J234" s="21">
        <v>0.17585270267213299</v>
      </c>
      <c r="K234" s="21">
        <v>0.26727893492306698</v>
      </c>
      <c r="L234" s="21">
        <v>0.29629558819634211</v>
      </c>
      <c r="N234" s="21">
        <v>0.2494103771732058</v>
      </c>
      <c r="O234" s="21">
        <v>0.17100241774447569</v>
      </c>
      <c r="P234" s="21">
        <v>0.17699332636664669</v>
      </c>
      <c r="Q234" s="21">
        <v>0.15101953270295171</v>
      </c>
      <c r="R234" s="21">
        <v>0.16273873850343359</v>
      </c>
      <c r="S234" s="21">
        <v>0.19995367081724019</v>
      </c>
      <c r="T234" s="21">
        <v>0.19687660594743081</v>
      </c>
      <c r="U234" s="21">
        <v>0.17874838309832139</v>
      </c>
      <c r="V234" s="21">
        <v>0.20570307371145921</v>
      </c>
      <c r="W234" s="21">
        <v>0.25881720542761139</v>
      </c>
      <c r="X234" s="21">
        <v>0.23949390960236339</v>
      </c>
      <c r="Y234" s="21">
        <v>0.2120200003256851</v>
      </c>
      <c r="AA234" s="21">
        <v>0.21823779801556531</v>
      </c>
      <c r="AB234" s="21">
        <v>0.21299252415431549</v>
      </c>
      <c r="AC234" s="21">
        <v>0.20449085464107111</v>
      </c>
      <c r="AD234" s="21">
        <v>0.19110282092112069</v>
      </c>
      <c r="AF234" s="21">
        <v>0.29121124571767021</v>
      </c>
      <c r="AG234" s="21">
        <v>0.15613370461394141</v>
      </c>
      <c r="AH234" s="21">
        <v>0.12645893726736421</v>
      </c>
      <c r="AI234" s="21">
        <v>0.1097913902265575</v>
      </c>
      <c r="AJ234" s="21">
        <v>0.4475728284501545</v>
      </c>
      <c r="AK234" s="21">
        <v>0.15347596810821251</v>
      </c>
      <c r="AL234" s="21">
        <v>9.1572354044670193E-2</v>
      </c>
      <c r="AM234" s="21">
        <v>0.14221198145315689</v>
      </c>
      <c r="AO234" s="21">
        <v>0.27825754074040798</v>
      </c>
      <c r="AP234" s="21">
        <v>0.1245402556930726</v>
      </c>
      <c r="AQ234" s="21">
        <v>0.1193396169182319</v>
      </c>
      <c r="AR234" s="21">
        <v>6.8385986410148786E-2</v>
      </c>
      <c r="AS234" s="21">
        <v>0.38887891743893238</v>
      </c>
      <c r="AT234" s="21">
        <v>0.14171254004807321</v>
      </c>
      <c r="AU234" s="21">
        <v>0.1530079830639863</v>
      </c>
      <c r="AV234" s="21">
        <v>0.18338919143283641</v>
      </c>
      <c r="AW234" s="21">
        <v>0.25896279511814863</v>
      </c>
    </row>
    <row r="235" spans="2:49" ht="29" x14ac:dyDescent="0.35">
      <c r="B235" s="20" t="s">
        <v>121</v>
      </c>
      <c r="C235" s="21">
        <v>0.38209567917078208</v>
      </c>
      <c r="D235" s="21">
        <v>0.39149686237382553</v>
      </c>
      <c r="E235" s="21">
        <v>0.37295776444251422</v>
      </c>
      <c r="G235" s="21">
        <v>0.482700959917786</v>
      </c>
      <c r="H235" s="21">
        <v>0.46015026614775167</v>
      </c>
      <c r="I235" s="21">
        <v>0.40094687919415029</v>
      </c>
      <c r="J235" s="21">
        <v>0.38836941152594501</v>
      </c>
      <c r="K235" s="21">
        <v>0.29332477078492009</v>
      </c>
      <c r="L235" s="21">
        <v>0.29138725012258299</v>
      </c>
      <c r="N235" s="21">
        <v>0.34786668080549082</v>
      </c>
      <c r="O235" s="21">
        <v>0.31332619394965461</v>
      </c>
      <c r="P235" s="21">
        <v>0.35013131814330622</v>
      </c>
      <c r="Q235" s="21">
        <v>0.48255478243485689</v>
      </c>
      <c r="R235" s="21">
        <v>0.42469522246873109</v>
      </c>
      <c r="S235" s="21">
        <v>0.37298874938861132</v>
      </c>
      <c r="T235" s="21">
        <v>0.36989466242202262</v>
      </c>
      <c r="U235" s="21">
        <v>0.39981534260359702</v>
      </c>
      <c r="V235" s="21">
        <v>0.43306201909340508</v>
      </c>
      <c r="W235" s="21">
        <v>0.28735109441330681</v>
      </c>
      <c r="X235" s="21">
        <v>0.34714172594008369</v>
      </c>
      <c r="Y235" s="21">
        <v>0.44870477019525512</v>
      </c>
      <c r="AA235" s="21">
        <v>0.41101686594078768</v>
      </c>
      <c r="AB235" s="21">
        <v>0.36755338752305527</v>
      </c>
      <c r="AC235" s="21">
        <v>0.40110335528853608</v>
      </c>
      <c r="AD235" s="21">
        <v>0.35027795007259638</v>
      </c>
      <c r="AF235" s="21">
        <v>0.38774157317124491</v>
      </c>
      <c r="AG235" s="21">
        <v>0.48613066147178757</v>
      </c>
      <c r="AH235" s="21">
        <v>0.40638499242702131</v>
      </c>
      <c r="AI235" s="21">
        <v>0.35642899513213738</v>
      </c>
      <c r="AJ235" s="21">
        <v>0.29210400734109992</v>
      </c>
      <c r="AK235" s="21">
        <v>0.41826448392165327</v>
      </c>
      <c r="AL235" s="21">
        <v>0.1360650112425017</v>
      </c>
      <c r="AM235" s="21">
        <v>0.29949291131015598</v>
      </c>
      <c r="AO235" s="21">
        <v>0.40622077320465377</v>
      </c>
      <c r="AP235" s="21">
        <v>0.56379135933897118</v>
      </c>
      <c r="AQ235" s="21">
        <v>0.41458937984148542</v>
      </c>
      <c r="AR235" s="21">
        <v>0.32619897302496048</v>
      </c>
      <c r="AS235" s="21">
        <v>0.30011273039434549</v>
      </c>
      <c r="AT235" s="21">
        <v>0.37998305301633822</v>
      </c>
      <c r="AU235" s="21">
        <v>0.20526376581172451</v>
      </c>
      <c r="AV235" s="21">
        <v>0.2450957232294953</v>
      </c>
      <c r="AW235" s="21">
        <v>0.29812758523228788</v>
      </c>
    </row>
    <row r="236" spans="2:49" ht="29" x14ac:dyDescent="0.35">
      <c r="B236" s="20" t="s">
        <v>122</v>
      </c>
      <c r="C236" s="21">
        <v>0.26622939086538649</v>
      </c>
      <c r="D236" s="21">
        <v>0.25340656661221911</v>
      </c>
      <c r="E236" s="21">
        <v>0.27817282473854349</v>
      </c>
      <c r="G236" s="21">
        <v>0.31438944872351288</v>
      </c>
      <c r="H236" s="21">
        <v>0.24521313422662019</v>
      </c>
      <c r="I236" s="21">
        <v>0.24730894967801409</v>
      </c>
      <c r="J236" s="21">
        <v>0.25629873145706278</v>
      </c>
      <c r="K236" s="21">
        <v>0.26958938278961919</v>
      </c>
      <c r="L236" s="21">
        <v>0.27268348908732881</v>
      </c>
      <c r="N236" s="21">
        <v>0.24217261596143719</v>
      </c>
      <c r="O236" s="21">
        <v>0.33740171664182622</v>
      </c>
      <c r="P236" s="21">
        <v>0.27466490869555699</v>
      </c>
      <c r="Q236" s="21">
        <v>0.2435513374463377</v>
      </c>
      <c r="R236" s="21">
        <v>0.28473155190173077</v>
      </c>
      <c r="S236" s="21">
        <v>0.28736506417968399</v>
      </c>
      <c r="T236" s="21">
        <v>0.27682857619116891</v>
      </c>
      <c r="U236" s="21">
        <v>0.22115067168731381</v>
      </c>
      <c r="V236" s="21">
        <v>0.24746688178440349</v>
      </c>
      <c r="W236" s="21">
        <v>0.32891066235369742</v>
      </c>
      <c r="X236" s="21">
        <v>0.26587359307273201</v>
      </c>
      <c r="Y236" s="21">
        <v>0.20625602110580421</v>
      </c>
      <c r="AA236" s="21">
        <v>0.25673849118510661</v>
      </c>
      <c r="AB236" s="21">
        <v>0.29819075804501732</v>
      </c>
      <c r="AC236" s="21">
        <v>0.2739898465640736</v>
      </c>
      <c r="AD236" s="21">
        <v>0.23542135578435541</v>
      </c>
      <c r="AF236" s="21">
        <v>0.1945153644875913</v>
      </c>
      <c r="AG236" s="21">
        <v>0.26584794540273959</v>
      </c>
      <c r="AH236" s="21">
        <v>0.41611608233089081</v>
      </c>
      <c r="AI236" s="21">
        <v>0.43131899006968089</v>
      </c>
      <c r="AJ236" s="21">
        <v>0.18304086053228871</v>
      </c>
      <c r="AK236" s="21">
        <v>0.29718640121795498</v>
      </c>
      <c r="AL236" s="21">
        <v>0.1368375362562976</v>
      </c>
      <c r="AM236" s="21">
        <v>0.28222299135298301</v>
      </c>
      <c r="AO236" s="21">
        <v>0.2007484923074338</v>
      </c>
      <c r="AP236" s="21">
        <v>0.24010999698906291</v>
      </c>
      <c r="AQ236" s="21">
        <v>0.38852125162059492</v>
      </c>
      <c r="AR236" s="21">
        <v>0.50508887942438219</v>
      </c>
      <c r="AS236" s="21">
        <v>0.19920609793881469</v>
      </c>
      <c r="AT236" s="21">
        <v>0.36247505784635248</v>
      </c>
      <c r="AU236" s="21">
        <v>0.20351739955814191</v>
      </c>
      <c r="AV236" s="21">
        <v>0.2000952245396396</v>
      </c>
      <c r="AW236" s="21">
        <v>0.30803207401505539</v>
      </c>
    </row>
    <row r="237" spans="2:49" x14ac:dyDescent="0.35">
      <c r="B237" s="20" t="s">
        <v>73</v>
      </c>
      <c r="C237" s="21">
        <v>0.14476613054085599</v>
      </c>
      <c r="D237" s="21">
        <v>0.1114095913915949</v>
      </c>
      <c r="E237" s="21">
        <v>0.1766444935365005</v>
      </c>
      <c r="G237" s="21">
        <v>0.1049541727129529</v>
      </c>
      <c r="H237" s="21">
        <v>0.11280749914058751</v>
      </c>
      <c r="I237" s="21">
        <v>0.16022980459484121</v>
      </c>
      <c r="J237" s="21">
        <v>0.17947915434485931</v>
      </c>
      <c r="K237" s="21">
        <v>0.16980691150239369</v>
      </c>
      <c r="L237" s="21">
        <v>0.13963367259374629</v>
      </c>
      <c r="N237" s="21">
        <v>0.16055032605986611</v>
      </c>
      <c r="O237" s="21">
        <v>0.17826967166404339</v>
      </c>
      <c r="P237" s="21">
        <v>0.1982104467944901</v>
      </c>
      <c r="Q237" s="21">
        <v>0.1228743474158536</v>
      </c>
      <c r="R237" s="21">
        <v>0.1278344871261046</v>
      </c>
      <c r="S237" s="21">
        <v>0.13969251561446441</v>
      </c>
      <c r="T237" s="21">
        <v>0.1564001554393778</v>
      </c>
      <c r="U237" s="21">
        <v>0.2002856026107678</v>
      </c>
      <c r="V237" s="21">
        <v>0.1137680254107323</v>
      </c>
      <c r="W237" s="21">
        <v>0.1249210378053844</v>
      </c>
      <c r="X237" s="21">
        <v>0.14749077138482081</v>
      </c>
      <c r="Y237" s="21">
        <v>0.13301920837325559</v>
      </c>
      <c r="AA237" s="21">
        <v>0.1140068448585404</v>
      </c>
      <c r="AB237" s="21">
        <v>0.1212633302776118</v>
      </c>
      <c r="AC237" s="21">
        <v>0.12041594350631921</v>
      </c>
      <c r="AD237" s="21">
        <v>0.22319787322192761</v>
      </c>
      <c r="AF237" s="21">
        <v>0.12653181662349369</v>
      </c>
      <c r="AG237" s="21">
        <v>9.1887688511531257E-2</v>
      </c>
      <c r="AH237" s="21">
        <v>5.1039987974723831E-2</v>
      </c>
      <c r="AI237" s="21">
        <v>0.1024606245716241</v>
      </c>
      <c r="AJ237" s="21">
        <v>7.7282303676456859E-2</v>
      </c>
      <c r="AK237" s="21">
        <v>0.13107314675217921</v>
      </c>
      <c r="AL237" s="21">
        <v>0.63552509845653049</v>
      </c>
      <c r="AM237" s="21">
        <v>0.27607211588370412</v>
      </c>
      <c r="AO237" s="21">
        <v>0.1147731937475044</v>
      </c>
      <c r="AP237" s="21">
        <v>7.155838797889337E-2</v>
      </c>
      <c r="AQ237" s="21">
        <v>7.7549751619687787E-2</v>
      </c>
      <c r="AR237" s="21">
        <v>0.1003261611405087</v>
      </c>
      <c r="AS237" s="21">
        <v>0.1118022542279072</v>
      </c>
      <c r="AT237" s="21">
        <v>0.11582934908923601</v>
      </c>
      <c r="AU237" s="21">
        <v>0.43821085156614731</v>
      </c>
      <c r="AV237" s="21">
        <v>0.37141986079802869</v>
      </c>
      <c r="AW237" s="21">
        <v>0.13487754563450791</v>
      </c>
    </row>
    <row r="239" spans="2:49" ht="72.5" x14ac:dyDescent="0.35">
      <c r="B239" s="17" t="s">
        <v>123</v>
      </c>
    </row>
    <row r="240" spans="2:49" x14ac:dyDescent="0.35">
      <c r="B240" s="18" t="s">
        <v>16</v>
      </c>
    </row>
    <row r="241" spans="2:49" x14ac:dyDescent="0.35">
      <c r="B241" s="13" t="s">
        <v>64</v>
      </c>
      <c r="C241" s="19">
        <v>2004</v>
      </c>
      <c r="D241" s="19">
        <v>990</v>
      </c>
      <c r="E241" s="19">
        <v>1006</v>
      </c>
      <c r="G241" s="19">
        <v>288</v>
      </c>
      <c r="H241" s="19">
        <v>347</v>
      </c>
      <c r="I241" s="19">
        <v>356</v>
      </c>
      <c r="J241" s="19">
        <v>353</v>
      </c>
      <c r="K241" s="19">
        <v>282</v>
      </c>
      <c r="L241" s="19">
        <v>378</v>
      </c>
      <c r="N241" s="19">
        <v>178</v>
      </c>
      <c r="O241" s="19">
        <v>63</v>
      </c>
      <c r="P241" s="19">
        <v>103</v>
      </c>
      <c r="Q241" s="19">
        <v>81</v>
      </c>
      <c r="R241" s="19">
        <v>230</v>
      </c>
      <c r="S241" s="19">
        <v>163</v>
      </c>
      <c r="T241" s="19">
        <v>146</v>
      </c>
      <c r="U241" s="19">
        <v>185</v>
      </c>
      <c r="V241" s="19">
        <v>282</v>
      </c>
      <c r="W241" s="19">
        <v>253</v>
      </c>
      <c r="X241" s="19">
        <v>162</v>
      </c>
      <c r="Y241" s="19">
        <v>158</v>
      </c>
      <c r="AA241" s="19">
        <v>559</v>
      </c>
      <c r="AB241" s="19">
        <v>520</v>
      </c>
      <c r="AC241" s="19">
        <v>420</v>
      </c>
      <c r="AD241" s="19">
        <v>497</v>
      </c>
      <c r="AF241" s="19">
        <v>340</v>
      </c>
      <c r="AG241" s="19">
        <v>626</v>
      </c>
      <c r="AH241" s="19">
        <v>133</v>
      </c>
      <c r="AI241" s="19">
        <v>158</v>
      </c>
      <c r="AJ241" s="19">
        <v>253</v>
      </c>
      <c r="AK241" s="19">
        <v>60</v>
      </c>
      <c r="AL241" s="19">
        <v>59</v>
      </c>
      <c r="AM241" s="19">
        <v>375</v>
      </c>
      <c r="AO241" s="19">
        <v>302</v>
      </c>
      <c r="AP241" s="19">
        <v>493</v>
      </c>
      <c r="AQ241" s="19">
        <v>139</v>
      </c>
      <c r="AR241" s="19">
        <v>213</v>
      </c>
      <c r="AS241" s="19">
        <v>371</v>
      </c>
      <c r="AT241" s="19">
        <v>58</v>
      </c>
      <c r="AU241" s="19">
        <v>139</v>
      </c>
      <c r="AV241" s="19">
        <v>170</v>
      </c>
      <c r="AW241" s="19">
        <v>119</v>
      </c>
    </row>
    <row r="242" spans="2:49" x14ac:dyDescent="0.35">
      <c r="B242" s="15" t="s">
        <v>65</v>
      </c>
      <c r="C242" s="19">
        <v>2008</v>
      </c>
      <c r="D242" s="19">
        <v>989</v>
      </c>
      <c r="E242" s="19">
        <v>1013</v>
      </c>
      <c r="G242" s="19">
        <v>278</v>
      </c>
      <c r="H242" s="19">
        <v>343</v>
      </c>
      <c r="I242" s="19">
        <v>341</v>
      </c>
      <c r="J242" s="19">
        <v>342</v>
      </c>
      <c r="K242" s="19">
        <v>282</v>
      </c>
      <c r="L242" s="19">
        <v>422</v>
      </c>
      <c r="N242" s="19">
        <v>180</v>
      </c>
      <c r="O242" s="19">
        <v>60</v>
      </c>
      <c r="P242" s="19">
        <v>100</v>
      </c>
      <c r="Q242" s="19">
        <v>80</v>
      </c>
      <c r="R242" s="19">
        <v>221</v>
      </c>
      <c r="S242" s="19">
        <v>160</v>
      </c>
      <c r="T242" s="19">
        <v>140</v>
      </c>
      <c r="U242" s="19">
        <v>181</v>
      </c>
      <c r="V242" s="19">
        <v>281</v>
      </c>
      <c r="W242" s="19">
        <v>261</v>
      </c>
      <c r="X242" s="19">
        <v>160</v>
      </c>
      <c r="Y242" s="19">
        <v>180</v>
      </c>
      <c r="AA242" s="19">
        <v>541</v>
      </c>
      <c r="AB242" s="19">
        <v>521</v>
      </c>
      <c r="AC242" s="19">
        <v>441</v>
      </c>
      <c r="AD242" s="19">
        <v>501</v>
      </c>
      <c r="AF242" s="19">
        <v>351</v>
      </c>
      <c r="AG242" s="19">
        <v>618</v>
      </c>
      <c r="AH242" s="19">
        <v>137</v>
      </c>
      <c r="AI242" s="19">
        <v>157</v>
      </c>
      <c r="AJ242" s="19">
        <v>257</v>
      </c>
      <c r="AK242" s="19">
        <v>60</v>
      </c>
      <c r="AL242" s="19">
        <v>58</v>
      </c>
      <c r="AM242" s="19">
        <v>369</v>
      </c>
      <c r="AO242" s="19">
        <v>310</v>
      </c>
      <c r="AP242" s="19">
        <v>486</v>
      </c>
      <c r="AQ242" s="19">
        <v>142</v>
      </c>
      <c r="AR242" s="19">
        <v>210</v>
      </c>
      <c r="AS242" s="19">
        <v>376</v>
      </c>
      <c r="AT242" s="19">
        <v>58</v>
      </c>
      <c r="AU242" s="19">
        <v>137</v>
      </c>
      <c r="AV242" s="19">
        <v>171</v>
      </c>
      <c r="AW242" s="19">
        <v>118</v>
      </c>
    </row>
    <row r="243" spans="2:49" ht="58" x14ac:dyDescent="0.35">
      <c r="B243" s="20" t="s">
        <v>124</v>
      </c>
      <c r="C243" s="21">
        <v>0.62158946255901926</v>
      </c>
      <c r="D243" s="21">
        <v>0.62052604825465885</v>
      </c>
      <c r="E243" s="21">
        <v>0.62267026229655076</v>
      </c>
      <c r="G243" s="21">
        <v>0.61608658301182295</v>
      </c>
      <c r="H243" s="21">
        <v>0.6794617391710821</v>
      </c>
      <c r="I243" s="21">
        <v>0.58697178801027117</v>
      </c>
      <c r="J243" s="21">
        <v>0.6061563514886581</v>
      </c>
      <c r="K243" s="21">
        <v>0.60186950078364809</v>
      </c>
      <c r="L243" s="21">
        <v>0.63176207505598958</v>
      </c>
      <c r="N243" s="21">
        <v>0.5650866226140947</v>
      </c>
      <c r="O243" s="21">
        <v>0.62354571864120023</v>
      </c>
      <c r="P243" s="21">
        <v>0.61668882339234321</v>
      </c>
      <c r="Q243" s="21">
        <v>0.63228916623194054</v>
      </c>
      <c r="R243" s="21">
        <v>0.62215497778242546</v>
      </c>
      <c r="S243" s="21">
        <v>0.58551272714244063</v>
      </c>
      <c r="T243" s="21">
        <v>0.62170079097396724</v>
      </c>
      <c r="U243" s="21">
        <v>0.59190513825762692</v>
      </c>
      <c r="V243" s="21">
        <v>0.63332543321594681</v>
      </c>
      <c r="W243" s="21">
        <v>0.62419284969539901</v>
      </c>
      <c r="X243" s="21">
        <v>0.63138012907446162</v>
      </c>
      <c r="Y243" s="21">
        <v>0.70574465163070954</v>
      </c>
      <c r="AA243" s="21">
        <v>0.67849623900051381</v>
      </c>
      <c r="AB243" s="21">
        <v>0.66333228661514754</v>
      </c>
      <c r="AC243" s="21">
        <v>0.61965759010885701</v>
      </c>
      <c r="AD243" s="21">
        <v>0.51740769298662481</v>
      </c>
      <c r="AF243" s="21">
        <v>0.58670332337305653</v>
      </c>
      <c r="AG243" s="21">
        <v>0.70711571751284563</v>
      </c>
      <c r="AH243" s="21">
        <v>0.71583160369260412</v>
      </c>
      <c r="AI243" s="21">
        <v>0.65317650380792081</v>
      </c>
      <c r="AJ243" s="21">
        <v>0.49883057968949068</v>
      </c>
      <c r="AK243" s="21">
        <v>0.64416409574805811</v>
      </c>
      <c r="AL243" s="21">
        <v>0.3107684510193886</v>
      </c>
      <c r="AM243" s="21">
        <v>0.59330631561310132</v>
      </c>
      <c r="AO243" s="21">
        <v>0.59543828447807834</v>
      </c>
      <c r="AP243" s="21">
        <v>0.73648436638108095</v>
      </c>
      <c r="AQ243" s="21">
        <v>0.75621067735921599</v>
      </c>
      <c r="AR243" s="21">
        <v>0.68602883886192467</v>
      </c>
      <c r="AS243" s="21">
        <v>0.5439883585940325</v>
      </c>
      <c r="AT243" s="21">
        <v>0.63559734088863562</v>
      </c>
      <c r="AU243" s="21">
        <v>0.38999879313511748</v>
      </c>
      <c r="AV243" s="21">
        <v>0.54483344394986755</v>
      </c>
      <c r="AW243" s="21">
        <v>0.56212884152695741</v>
      </c>
    </row>
    <row r="244" spans="2:49" ht="43.5" x14ac:dyDescent="0.35">
      <c r="B244" s="20" t="s">
        <v>125</v>
      </c>
      <c r="C244" s="21">
        <v>0.2448640304911596</v>
      </c>
      <c r="D244" s="21">
        <v>0.26485723914371317</v>
      </c>
      <c r="E244" s="21">
        <v>0.22605651379618169</v>
      </c>
      <c r="G244" s="21">
        <v>0.2664265137415639</v>
      </c>
      <c r="H244" s="21">
        <v>0.20599418315776921</v>
      </c>
      <c r="I244" s="21">
        <v>0.25988945554475451</v>
      </c>
      <c r="J244" s="21">
        <v>0.25759338660529563</v>
      </c>
      <c r="K244" s="21">
        <v>0.2395014402136367</v>
      </c>
      <c r="L244" s="21">
        <v>0.24340683334573229</v>
      </c>
      <c r="N244" s="21">
        <v>0.28849179110787432</v>
      </c>
      <c r="O244" s="21">
        <v>0.21671636924938531</v>
      </c>
      <c r="P244" s="21">
        <v>0.20959783356104511</v>
      </c>
      <c r="Q244" s="21">
        <v>0.28269738772377712</v>
      </c>
      <c r="R244" s="21">
        <v>0.26041432873763792</v>
      </c>
      <c r="S244" s="21">
        <v>0.26103456959699661</v>
      </c>
      <c r="T244" s="21">
        <v>0.20336176151257759</v>
      </c>
      <c r="U244" s="21">
        <v>0.26291977883018552</v>
      </c>
      <c r="V244" s="21">
        <v>0.26917218684122768</v>
      </c>
      <c r="W244" s="21">
        <v>0.25720447204615199</v>
      </c>
      <c r="X244" s="21">
        <v>0.19814254559522201</v>
      </c>
      <c r="Y244" s="21">
        <v>0.17974274321806041</v>
      </c>
      <c r="AA244" s="21">
        <v>0.23463560418355539</v>
      </c>
      <c r="AB244" s="21">
        <v>0.20868201304678199</v>
      </c>
      <c r="AC244" s="21">
        <v>0.24527728852361519</v>
      </c>
      <c r="AD244" s="21">
        <v>0.29491090516688689</v>
      </c>
      <c r="AF244" s="21">
        <v>0.28547531348865351</v>
      </c>
      <c r="AG244" s="21">
        <v>0.2082650628471869</v>
      </c>
      <c r="AH244" s="21">
        <v>0.19221363754476589</v>
      </c>
      <c r="AI244" s="21">
        <v>0.27804196673993398</v>
      </c>
      <c r="AJ244" s="21">
        <v>0.39033042032588788</v>
      </c>
      <c r="AK244" s="21">
        <v>0.2206769099247253</v>
      </c>
      <c r="AL244" s="21">
        <v>0.10434974106409819</v>
      </c>
      <c r="AM244" s="21">
        <v>0.19763581063382851</v>
      </c>
      <c r="AO244" s="21">
        <v>0.28398127841310422</v>
      </c>
      <c r="AP244" s="21">
        <v>0.2009960410932064</v>
      </c>
      <c r="AQ244" s="21">
        <v>0.16178940757190971</v>
      </c>
      <c r="AR244" s="21">
        <v>0.2185619084174116</v>
      </c>
      <c r="AS244" s="21">
        <v>0.32892764984506268</v>
      </c>
      <c r="AT244" s="21">
        <v>0.2447589898035272</v>
      </c>
      <c r="AU244" s="21">
        <v>0.22522966023594171</v>
      </c>
      <c r="AV244" s="21">
        <v>0.1672734459174032</v>
      </c>
      <c r="AW244" s="21">
        <v>0.33607796472730689</v>
      </c>
    </row>
    <row r="245" spans="2:49" x14ac:dyDescent="0.35">
      <c r="B245" s="20" t="s">
        <v>73</v>
      </c>
      <c r="C245" s="21">
        <v>0.13354650694982109</v>
      </c>
      <c r="D245" s="21">
        <v>0.1146167126016279</v>
      </c>
      <c r="E245" s="21">
        <v>0.15127322390726761</v>
      </c>
      <c r="G245" s="21">
        <v>0.11748690324661321</v>
      </c>
      <c r="H245" s="21">
        <v>0.1145440776711488</v>
      </c>
      <c r="I245" s="21">
        <v>0.15313875644497429</v>
      </c>
      <c r="J245" s="21">
        <v>0.1362502619060465</v>
      </c>
      <c r="K245" s="21">
        <v>0.15862905900271529</v>
      </c>
      <c r="L245" s="21">
        <v>0.1248310915982785</v>
      </c>
      <c r="N245" s="21">
        <v>0.14642158627803101</v>
      </c>
      <c r="O245" s="21">
        <v>0.1597379121094146</v>
      </c>
      <c r="P245" s="21">
        <v>0.17371334304661151</v>
      </c>
      <c r="Q245" s="21">
        <v>8.5013446044282376E-2</v>
      </c>
      <c r="R245" s="21">
        <v>0.1174306934799368</v>
      </c>
      <c r="S245" s="21">
        <v>0.15345270326056309</v>
      </c>
      <c r="T245" s="21">
        <v>0.174937447513455</v>
      </c>
      <c r="U245" s="21">
        <v>0.1451750829121875</v>
      </c>
      <c r="V245" s="21">
        <v>9.7502379942825609E-2</v>
      </c>
      <c r="W245" s="21">
        <v>0.1186026782584489</v>
      </c>
      <c r="X245" s="21">
        <v>0.1704773253303164</v>
      </c>
      <c r="Y245" s="21">
        <v>0.1145126051512302</v>
      </c>
      <c r="AA245" s="21">
        <v>8.6868156815930755E-2</v>
      </c>
      <c r="AB245" s="21">
        <v>0.12798570033807041</v>
      </c>
      <c r="AC245" s="21">
        <v>0.1350651213675278</v>
      </c>
      <c r="AD245" s="21">
        <v>0.18768140184648829</v>
      </c>
      <c r="AF245" s="21">
        <v>0.12782136313829009</v>
      </c>
      <c r="AG245" s="21">
        <v>8.4619219639967491E-2</v>
      </c>
      <c r="AH245" s="21">
        <v>9.1954758762629971E-2</v>
      </c>
      <c r="AI245" s="21">
        <v>6.8781529452145038E-2</v>
      </c>
      <c r="AJ245" s="21">
        <v>0.11083899998462141</v>
      </c>
      <c r="AK245" s="21">
        <v>0.13515899432721659</v>
      </c>
      <c r="AL245" s="21">
        <v>0.58488180791651301</v>
      </c>
      <c r="AM245" s="21">
        <v>0.20905787375307031</v>
      </c>
      <c r="AO245" s="21">
        <v>0.1205804371088172</v>
      </c>
      <c r="AP245" s="21">
        <v>6.251959252571257E-2</v>
      </c>
      <c r="AQ245" s="21">
        <v>8.1999915068874357E-2</v>
      </c>
      <c r="AR245" s="21">
        <v>9.5409252720663931E-2</v>
      </c>
      <c r="AS245" s="21">
        <v>0.12708399156090491</v>
      </c>
      <c r="AT245" s="21">
        <v>0.1196436693078371</v>
      </c>
      <c r="AU245" s="21">
        <v>0.38477154662894092</v>
      </c>
      <c r="AV245" s="21">
        <v>0.28789311013272922</v>
      </c>
      <c r="AW245" s="21">
        <v>0.1017931937457356</v>
      </c>
    </row>
    <row r="247" spans="2:49" ht="130.5" x14ac:dyDescent="0.35">
      <c r="B247" s="17" t="s">
        <v>126</v>
      </c>
    </row>
    <row r="248" spans="2:49" ht="29" x14ac:dyDescent="0.35">
      <c r="B248" s="18" t="s">
        <v>17</v>
      </c>
    </row>
    <row r="249" spans="2:49" x14ac:dyDescent="0.35">
      <c r="B249" s="13" t="s">
        <v>64</v>
      </c>
      <c r="C249" s="19">
        <v>2004</v>
      </c>
      <c r="D249" s="19">
        <v>990</v>
      </c>
      <c r="E249" s="19">
        <v>1006</v>
      </c>
      <c r="G249" s="19">
        <v>288</v>
      </c>
      <c r="H249" s="19">
        <v>347</v>
      </c>
      <c r="I249" s="19">
        <v>356</v>
      </c>
      <c r="J249" s="19">
        <v>353</v>
      </c>
      <c r="K249" s="19">
        <v>282</v>
      </c>
      <c r="L249" s="19">
        <v>378</v>
      </c>
      <c r="N249" s="19">
        <v>178</v>
      </c>
      <c r="O249" s="19">
        <v>63</v>
      </c>
      <c r="P249" s="19">
        <v>103</v>
      </c>
      <c r="Q249" s="19">
        <v>81</v>
      </c>
      <c r="R249" s="19">
        <v>230</v>
      </c>
      <c r="S249" s="19">
        <v>163</v>
      </c>
      <c r="T249" s="19">
        <v>146</v>
      </c>
      <c r="U249" s="19">
        <v>185</v>
      </c>
      <c r="V249" s="19">
        <v>282</v>
      </c>
      <c r="W249" s="19">
        <v>253</v>
      </c>
      <c r="X249" s="19">
        <v>162</v>
      </c>
      <c r="Y249" s="19">
        <v>158</v>
      </c>
      <c r="AA249" s="19">
        <v>559</v>
      </c>
      <c r="AB249" s="19">
        <v>520</v>
      </c>
      <c r="AC249" s="19">
        <v>420</v>
      </c>
      <c r="AD249" s="19">
        <v>497</v>
      </c>
      <c r="AF249" s="19">
        <v>340</v>
      </c>
      <c r="AG249" s="19">
        <v>626</v>
      </c>
      <c r="AH249" s="19">
        <v>133</v>
      </c>
      <c r="AI249" s="19">
        <v>158</v>
      </c>
      <c r="AJ249" s="19">
        <v>253</v>
      </c>
      <c r="AK249" s="19">
        <v>60</v>
      </c>
      <c r="AL249" s="19">
        <v>59</v>
      </c>
      <c r="AM249" s="19">
        <v>375</v>
      </c>
      <c r="AO249" s="19">
        <v>302</v>
      </c>
      <c r="AP249" s="19">
        <v>493</v>
      </c>
      <c r="AQ249" s="19">
        <v>139</v>
      </c>
      <c r="AR249" s="19">
        <v>213</v>
      </c>
      <c r="AS249" s="19">
        <v>371</v>
      </c>
      <c r="AT249" s="19">
        <v>58</v>
      </c>
      <c r="AU249" s="19">
        <v>139</v>
      </c>
      <c r="AV249" s="19">
        <v>170</v>
      </c>
      <c r="AW249" s="19">
        <v>119</v>
      </c>
    </row>
    <row r="250" spans="2:49" x14ac:dyDescent="0.35">
      <c r="B250" s="15" t="s">
        <v>65</v>
      </c>
      <c r="C250" s="19">
        <v>2008</v>
      </c>
      <c r="D250" s="19">
        <v>989</v>
      </c>
      <c r="E250" s="19">
        <v>1013</v>
      </c>
      <c r="G250" s="19">
        <v>278</v>
      </c>
      <c r="H250" s="19">
        <v>343</v>
      </c>
      <c r="I250" s="19">
        <v>341</v>
      </c>
      <c r="J250" s="19">
        <v>342</v>
      </c>
      <c r="K250" s="19">
        <v>282</v>
      </c>
      <c r="L250" s="19">
        <v>422</v>
      </c>
      <c r="N250" s="19">
        <v>180</v>
      </c>
      <c r="O250" s="19">
        <v>60</v>
      </c>
      <c r="P250" s="19">
        <v>100</v>
      </c>
      <c r="Q250" s="19">
        <v>80</v>
      </c>
      <c r="R250" s="19">
        <v>221</v>
      </c>
      <c r="S250" s="19">
        <v>160</v>
      </c>
      <c r="T250" s="19">
        <v>140</v>
      </c>
      <c r="U250" s="19">
        <v>181</v>
      </c>
      <c r="V250" s="19">
        <v>281</v>
      </c>
      <c r="W250" s="19">
        <v>261</v>
      </c>
      <c r="X250" s="19">
        <v>160</v>
      </c>
      <c r="Y250" s="19">
        <v>180</v>
      </c>
      <c r="AA250" s="19">
        <v>541</v>
      </c>
      <c r="AB250" s="19">
        <v>521</v>
      </c>
      <c r="AC250" s="19">
        <v>441</v>
      </c>
      <c r="AD250" s="19">
        <v>501</v>
      </c>
      <c r="AF250" s="19">
        <v>351</v>
      </c>
      <c r="AG250" s="19">
        <v>618</v>
      </c>
      <c r="AH250" s="19">
        <v>137</v>
      </c>
      <c r="AI250" s="19">
        <v>157</v>
      </c>
      <c r="AJ250" s="19">
        <v>257</v>
      </c>
      <c r="AK250" s="19">
        <v>60</v>
      </c>
      <c r="AL250" s="19">
        <v>58</v>
      </c>
      <c r="AM250" s="19">
        <v>369</v>
      </c>
      <c r="AO250" s="19">
        <v>310</v>
      </c>
      <c r="AP250" s="19">
        <v>486</v>
      </c>
      <c r="AQ250" s="19">
        <v>142</v>
      </c>
      <c r="AR250" s="19">
        <v>210</v>
      </c>
      <c r="AS250" s="19">
        <v>376</v>
      </c>
      <c r="AT250" s="19">
        <v>58</v>
      </c>
      <c r="AU250" s="19">
        <v>137</v>
      </c>
      <c r="AV250" s="19">
        <v>171</v>
      </c>
      <c r="AW250" s="19">
        <v>118</v>
      </c>
    </row>
    <row r="251" spans="2:49" ht="29" x14ac:dyDescent="0.35">
      <c r="B251" s="20" t="s">
        <v>127</v>
      </c>
      <c r="C251" s="21">
        <v>0.1862304553426373</v>
      </c>
      <c r="D251" s="21">
        <v>0.205247204014086</v>
      </c>
      <c r="E251" s="21">
        <v>0.16876531053623031</v>
      </c>
      <c r="G251" s="21">
        <v>0.1375444651594229</v>
      </c>
      <c r="H251" s="21">
        <v>0.2259132074515797</v>
      </c>
      <c r="I251" s="21">
        <v>0.18814271576572</v>
      </c>
      <c r="J251" s="21">
        <v>0.1936376577635826</v>
      </c>
      <c r="K251" s="21">
        <v>0.18086715016815419</v>
      </c>
      <c r="L251" s="21">
        <v>0.18205302548295729</v>
      </c>
      <c r="N251" s="21">
        <v>0.14876739587606089</v>
      </c>
      <c r="O251" s="21">
        <v>0.17185207854126569</v>
      </c>
      <c r="P251" s="21">
        <v>0.12838974000517031</v>
      </c>
      <c r="Q251" s="21">
        <v>0.15081879863795569</v>
      </c>
      <c r="R251" s="21">
        <v>0.24309768912634089</v>
      </c>
      <c r="S251" s="21">
        <v>0.20373335844271459</v>
      </c>
      <c r="T251" s="21">
        <v>0.21189732279013659</v>
      </c>
      <c r="U251" s="21">
        <v>0.2294212765917408</v>
      </c>
      <c r="V251" s="21">
        <v>0.21686904409148811</v>
      </c>
      <c r="W251" s="21">
        <v>0.13770494276189829</v>
      </c>
      <c r="X251" s="21">
        <v>0.20218279599825451</v>
      </c>
      <c r="Y251" s="21">
        <v>0.135937051020663</v>
      </c>
      <c r="AA251" s="21">
        <v>0.23563777380227169</v>
      </c>
      <c r="AB251" s="21">
        <v>0.20556177707644491</v>
      </c>
      <c r="AC251" s="21">
        <v>0.14096212243210679</v>
      </c>
      <c r="AD251" s="21">
        <v>0.15394510038021461</v>
      </c>
      <c r="AF251" s="21">
        <v>0.18394206234083421</v>
      </c>
      <c r="AG251" s="21">
        <v>0.30309481270977218</v>
      </c>
      <c r="AH251" s="21">
        <v>0.14476699784215871</v>
      </c>
      <c r="AI251" s="21">
        <v>0.1378649310504417</v>
      </c>
      <c r="AJ251" s="21">
        <v>0.101570043212071</v>
      </c>
      <c r="AK251" s="21">
        <v>0.167541177660473</v>
      </c>
      <c r="AL251" s="21">
        <v>5.0246542204658823E-2</v>
      </c>
      <c r="AM251" s="21">
        <v>0.11188195661154859</v>
      </c>
      <c r="AO251" s="21">
        <v>0.18203761933571941</v>
      </c>
      <c r="AP251" s="21">
        <v>0.32727425581050279</v>
      </c>
      <c r="AQ251" s="21">
        <v>0.1726757483373127</v>
      </c>
      <c r="AR251" s="21">
        <v>0.13892782232234749</v>
      </c>
      <c r="AS251" s="21">
        <v>0.1224835019515982</v>
      </c>
      <c r="AT251" s="21">
        <v>0.19002907650358419</v>
      </c>
      <c r="AU251" s="21">
        <v>0.13001459120365741</v>
      </c>
      <c r="AV251" s="21">
        <v>8.3579499679327554E-2</v>
      </c>
      <c r="AW251" s="21">
        <v>0.1326530028630431</v>
      </c>
    </row>
    <row r="252" spans="2:49" ht="29" x14ac:dyDescent="0.35">
      <c r="B252" s="20" t="s">
        <v>128</v>
      </c>
      <c r="C252" s="21">
        <v>0.25540600962555288</v>
      </c>
      <c r="D252" s="21">
        <v>0.26182049290883708</v>
      </c>
      <c r="E252" s="21">
        <v>0.24991723837180119</v>
      </c>
      <c r="G252" s="21">
        <v>0.37013811279464143</v>
      </c>
      <c r="H252" s="21">
        <v>0.34355603517639371</v>
      </c>
      <c r="I252" s="21">
        <v>0.30449560593164149</v>
      </c>
      <c r="J252" s="21">
        <v>0.19404181606656351</v>
      </c>
      <c r="K252" s="21">
        <v>0.1733697405809134</v>
      </c>
      <c r="L252" s="21">
        <v>0.1731147904586047</v>
      </c>
      <c r="N252" s="21">
        <v>0.25729685778381672</v>
      </c>
      <c r="O252" s="21">
        <v>0.2707270138469059</v>
      </c>
      <c r="P252" s="21">
        <v>0.25398025243362932</v>
      </c>
      <c r="Q252" s="21">
        <v>0.29141435744242861</v>
      </c>
      <c r="R252" s="21">
        <v>0.31655160477359079</v>
      </c>
      <c r="S252" s="21">
        <v>0.22267565820167459</v>
      </c>
      <c r="T252" s="21">
        <v>0.3015054167031932</v>
      </c>
      <c r="U252" s="21">
        <v>0.21544899460828049</v>
      </c>
      <c r="V252" s="21">
        <v>0.28300203636073967</v>
      </c>
      <c r="W252" s="21">
        <v>0.24423114859131681</v>
      </c>
      <c r="X252" s="21">
        <v>0.16887367362836811</v>
      </c>
      <c r="Y252" s="21">
        <v>0.24158089717567491</v>
      </c>
      <c r="AA252" s="21">
        <v>0.26445885364087551</v>
      </c>
      <c r="AB252" s="21">
        <v>0.22952034000888849</v>
      </c>
      <c r="AC252" s="21">
        <v>0.29332005121442589</v>
      </c>
      <c r="AD252" s="21">
        <v>0.23925582655285599</v>
      </c>
      <c r="AF252" s="21">
        <v>0.24696739476164911</v>
      </c>
      <c r="AG252" s="21">
        <v>0.33915499851724967</v>
      </c>
      <c r="AH252" s="21">
        <v>0.1595094642083108</v>
      </c>
      <c r="AI252" s="21">
        <v>0.31265582016781512</v>
      </c>
      <c r="AJ252" s="21">
        <v>0.2041534958242647</v>
      </c>
      <c r="AK252" s="21">
        <v>0.28857413277232302</v>
      </c>
      <c r="AL252" s="21">
        <v>5.1412279548615707E-2</v>
      </c>
      <c r="AM252" s="21">
        <v>0.1965232712484839</v>
      </c>
      <c r="AO252" s="21">
        <v>0.26872648276648292</v>
      </c>
      <c r="AP252" s="21">
        <v>0.35219818444904599</v>
      </c>
      <c r="AQ252" s="21">
        <v>0.21014978103921411</v>
      </c>
      <c r="AR252" s="21">
        <v>0.28460375481839129</v>
      </c>
      <c r="AS252" s="21">
        <v>0.21501077756632889</v>
      </c>
      <c r="AT252" s="21">
        <v>0.33205824682297019</v>
      </c>
      <c r="AU252" s="21">
        <v>9.3338881117743203E-2</v>
      </c>
      <c r="AV252" s="21">
        <v>0.14537794853993491</v>
      </c>
      <c r="AW252" s="21">
        <v>0.26323642256839208</v>
      </c>
    </row>
    <row r="253" spans="2:49" ht="29" x14ac:dyDescent="0.35">
      <c r="B253" s="20" t="s">
        <v>129</v>
      </c>
      <c r="C253" s="21">
        <v>0.1732765322926387</v>
      </c>
      <c r="D253" s="21">
        <v>0.1698802967299135</v>
      </c>
      <c r="E253" s="21">
        <v>0.17689069060413171</v>
      </c>
      <c r="G253" s="21">
        <v>0.19457752228231781</v>
      </c>
      <c r="H253" s="21">
        <v>0.21945924101399519</v>
      </c>
      <c r="I253" s="21">
        <v>0.14054160660616971</v>
      </c>
      <c r="J253" s="21">
        <v>0.1727075451710493</v>
      </c>
      <c r="K253" s="21">
        <v>0.13928900318770659</v>
      </c>
      <c r="L253" s="21">
        <v>0.1712662422327651</v>
      </c>
      <c r="N253" s="21">
        <v>0.20513912260488679</v>
      </c>
      <c r="O253" s="21">
        <v>0.17309839435298821</v>
      </c>
      <c r="P253" s="21">
        <v>0.13739477253320581</v>
      </c>
      <c r="Q253" s="21">
        <v>0.27275106414808831</v>
      </c>
      <c r="R253" s="21">
        <v>0.1166544479720117</v>
      </c>
      <c r="S253" s="21">
        <v>0.1646734044338635</v>
      </c>
      <c r="T253" s="21">
        <v>0.13575163952584901</v>
      </c>
      <c r="U253" s="21">
        <v>0.18351355902086669</v>
      </c>
      <c r="V253" s="21">
        <v>0.18829623613434951</v>
      </c>
      <c r="W253" s="21">
        <v>0.16753617928004461</v>
      </c>
      <c r="X253" s="21">
        <v>0.16238007719147121</v>
      </c>
      <c r="Y253" s="21">
        <v>0.20781714684135111</v>
      </c>
      <c r="AA253" s="21">
        <v>0.1648812841644357</v>
      </c>
      <c r="AB253" s="21">
        <v>0.1770451843884939</v>
      </c>
      <c r="AC253" s="21">
        <v>0.1900090377385372</v>
      </c>
      <c r="AD253" s="21">
        <v>0.16391000434737379</v>
      </c>
      <c r="AF253" s="21">
        <v>0.17403590136545791</v>
      </c>
      <c r="AG253" s="21">
        <v>0.14352736057138399</v>
      </c>
      <c r="AH253" s="21">
        <v>0.2556708416269578</v>
      </c>
      <c r="AI253" s="21">
        <v>0.19347446153802569</v>
      </c>
      <c r="AJ253" s="21">
        <v>0.21578040336851809</v>
      </c>
      <c r="AK253" s="21">
        <v>0.1974610716540588</v>
      </c>
      <c r="AL253" s="21">
        <v>0.13230790359802741</v>
      </c>
      <c r="AM253" s="21">
        <v>0.15605791764832769</v>
      </c>
      <c r="AO253" s="21">
        <v>0.16727976877518461</v>
      </c>
      <c r="AP253" s="21">
        <v>0.15352861334605339</v>
      </c>
      <c r="AQ253" s="21">
        <v>0.26094590068727591</v>
      </c>
      <c r="AR253" s="21">
        <v>0.18529113080364659</v>
      </c>
      <c r="AS253" s="21">
        <v>0.1917315280036016</v>
      </c>
      <c r="AT253" s="21">
        <v>0.20296522143554011</v>
      </c>
      <c r="AU253" s="21">
        <v>0.16953587767723599</v>
      </c>
      <c r="AV253" s="21">
        <v>0.1048634325685391</v>
      </c>
      <c r="AW253" s="21">
        <v>0.1734223857564787</v>
      </c>
    </row>
    <row r="254" spans="2:49" ht="29" x14ac:dyDescent="0.35">
      <c r="B254" s="20" t="s">
        <v>130</v>
      </c>
      <c r="C254" s="21">
        <v>0.19169163815686749</v>
      </c>
      <c r="D254" s="21">
        <v>0.2046222244864381</v>
      </c>
      <c r="E254" s="21">
        <v>0.17660144387773971</v>
      </c>
      <c r="G254" s="21">
        <v>0.16579524395807529</v>
      </c>
      <c r="H254" s="21">
        <v>0.1041814852861374</v>
      </c>
      <c r="I254" s="21">
        <v>0.15071345935028199</v>
      </c>
      <c r="J254" s="21">
        <v>0.23015557005154039</v>
      </c>
      <c r="K254" s="21">
        <v>0.24763806170113359</v>
      </c>
      <c r="L254" s="21">
        <v>0.2444196225094698</v>
      </c>
      <c r="N254" s="21">
        <v>0.15437486231327111</v>
      </c>
      <c r="O254" s="21">
        <v>0.15558909700959711</v>
      </c>
      <c r="P254" s="21">
        <v>0.23088269531956859</v>
      </c>
      <c r="Q254" s="21">
        <v>0.13354807435978081</v>
      </c>
      <c r="R254" s="21">
        <v>0.16874726123303141</v>
      </c>
      <c r="S254" s="21">
        <v>0.1489498630668244</v>
      </c>
      <c r="T254" s="21">
        <v>0.1571188094662703</v>
      </c>
      <c r="U254" s="21">
        <v>0.16306708155788241</v>
      </c>
      <c r="V254" s="21">
        <v>0.20822228505035131</v>
      </c>
      <c r="W254" s="21">
        <v>0.2764931578427845</v>
      </c>
      <c r="X254" s="21">
        <v>0.21754151449393749</v>
      </c>
      <c r="Y254" s="21">
        <v>0.19520368312925471</v>
      </c>
      <c r="AA254" s="21">
        <v>0.18445791944526249</v>
      </c>
      <c r="AB254" s="21">
        <v>0.18026879381546779</v>
      </c>
      <c r="AC254" s="21">
        <v>0.21872425907690851</v>
      </c>
      <c r="AD254" s="21">
        <v>0.18628135784988489</v>
      </c>
      <c r="AF254" s="21">
        <v>0.21758315046524401</v>
      </c>
      <c r="AG254" s="21">
        <v>0.1011314745176623</v>
      </c>
      <c r="AH254" s="21">
        <v>0.29370989531623959</v>
      </c>
      <c r="AI254" s="21">
        <v>0.22840030612512771</v>
      </c>
      <c r="AJ254" s="21">
        <v>0.31076980757650452</v>
      </c>
      <c r="AK254" s="21">
        <v>0.2006596730365863</v>
      </c>
      <c r="AL254" s="21">
        <v>0.1367225330806778</v>
      </c>
      <c r="AM254" s="21">
        <v>0.18946283509905029</v>
      </c>
      <c r="AO254" s="21">
        <v>0.23147748094468401</v>
      </c>
      <c r="AP254" s="21">
        <v>5.050586516761367E-2</v>
      </c>
      <c r="AQ254" s="21">
        <v>0.2245178621653976</v>
      </c>
      <c r="AR254" s="21">
        <v>0.28171837694168461</v>
      </c>
      <c r="AS254" s="21">
        <v>0.29439748984992231</v>
      </c>
      <c r="AT254" s="21">
        <v>0.18938659076573461</v>
      </c>
      <c r="AU254" s="21">
        <v>0.13947577198134059</v>
      </c>
      <c r="AV254" s="21">
        <v>0.18078932470125639</v>
      </c>
      <c r="AW254" s="21">
        <v>0.21864950477928341</v>
      </c>
    </row>
    <row r="255" spans="2:49" x14ac:dyDescent="0.35">
      <c r="B255" s="20" t="s">
        <v>73</v>
      </c>
      <c r="C255" s="21">
        <v>0.19339536458230361</v>
      </c>
      <c r="D255" s="21">
        <v>0.15842978186072529</v>
      </c>
      <c r="E255" s="21">
        <v>0.22782531661009719</v>
      </c>
      <c r="G255" s="21">
        <v>0.13194465580554271</v>
      </c>
      <c r="H255" s="21">
        <v>0.106890031071894</v>
      </c>
      <c r="I255" s="21">
        <v>0.21610661234618669</v>
      </c>
      <c r="J255" s="21">
        <v>0.20945741094726431</v>
      </c>
      <c r="K255" s="21">
        <v>0.25883604436209218</v>
      </c>
      <c r="L255" s="21">
        <v>0.22914631931620319</v>
      </c>
      <c r="N255" s="21">
        <v>0.2344217614219645</v>
      </c>
      <c r="O255" s="21">
        <v>0.22873341624924309</v>
      </c>
      <c r="P255" s="21">
        <v>0.249352539708426</v>
      </c>
      <c r="Q255" s="21">
        <v>0.15146770541174659</v>
      </c>
      <c r="R255" s="21">
        <v>0.1549489968950252</v>
      </c>
      <c r="S255" s="21">
        <v>0.2599677158549229</v>
      </c>
      <c r="T255" s="21">
        <v>0.19372681151455079</v>
      </c>
      <c r="U255" s="21">
        <v>0.2085490882212295</v>
      </c>
      <c r="V255" s="21">
        <v>0.1036103983630715</v>
      </c>
      <c r="W255" s="21">
        <v>0.17403457152395571</v>
      </c>
      <c r="X255" s="21">
        <v>0.24902193868796879</v>
      </c>
      <c r="Y255" s="21">
        <v>0.21946122183305661</v>
      </c>
      <c r="AA255" s="21">
        <v>0.1505641689471546</v>
      </c>
      <c r="AB255" s="21">
        <v>0.20760390471070481</v>
      </c>
      <c r="AC255" s="21">
        <v>0.1569845295380215</v>
      </c>
      <c r="AD255" s="21">
        <v>0.25660771086967082</v>
      </c>
      <c r="AF255" s="21">
        <v>0.1774714910668147</v>
      </c>
      <c r="AG255" s="21">
        <v>0.11309135368393181</v>
      </c>
      <c r="AH255" s="21">
        <v>0.1463428010063331</v>
      </c>
      <c r="AI255" s="21">
        <v>0.12760448111858971</v>
      </c>
      <c r="AJ255" s="21">
        <v>0.16772625001864169</v>
      </c>
      <c r="AK255" s="21">
        <v>0.1457639448765588</v>
      </c>
      <c r="AL255" s="21">
        <v>0.62931074156802014</v>
      </c>
      <c r="AM255" s="21">
        <v>0.34607401939258942</v>
      </c>
      <c r="AO255" s="21">
        <v>0.15047864817792911</v>
      </c>
      <c r="AP255" s="21">
        <v>0.1164930812267841</v>
      </c>
      <c r="AQ255" s="21">
        <v>0.1317107077707998</v>
      </c>
      <c r="AR255" s="21">
        <v>0.10945891511392999</v>
      </c>
      <c r="AS255" s="21">
        <v>0.17637670262854899</v>
      </c>
      <c r="AT255" s="21">
        <v>8.5560864472170733E-2</v>
      </c>
      <c r="AU255" s="21">
        <v>0.46763487802002301</v>
      </c>
      <c r="AV255" s="21">
        <v>0.485389794510942</v>
      </c>
      <c r="AW255" s="21">
        <v>0.2120386840328026</v>
      </c>
    </row>
    <row r="257" spans="2:49" ht="101.5" x14ac:dyDescent="0.35">
      <c r="B257" s="17" t="s">
        <v>131</v>
      </c>
    </row>
    <row r="258" spans="2:49" x14ac:dyDescent="0.35">
      <c r="B258" s="18" t="s">
        <v>16</v>
      </c>
    </row>
    <row r="259" spans="2:49" x14ac:dyDescent="0.35">
      <c r="B259" s="13" t="s">
        <v>64</v>
      </c>
      <c r="C259" s="19">
        <v>2004</v>
      </c>
      <c r="D259" s="19">
        <v>990</v>
      </c>
      <c r="E259" s="19">
        <v>1006</v>
      </c>
      <c r="G259" s="19">
        <v>288</v>
      </c>
      <c r="H259" s="19">
        <v>347</v>
      </c>
      <c r="I259" s="19">
        <v>356</v>
      </c>
      <c r="J259" s="19">
        <v>353</v>
      </c>
      <c r="K259" s="19">
        <v>282</v>
      </c>
      <c r="L259" s="19">
        <v>378</v>
      </c>
      <c r="N259" s="19">
        <v>178</v>
      </c>
      <c r="O259" s="19">
        <v>63</v>
      </c>
      <c r="P259" s="19">
        <v>103</v>
      </c>
      <c r="Q259" s="19">
        <v>81</v>
      </c>
      <c r="R259" s="19">
        <v>230</v>
      </c>
      <c r="S259" s="19">
        <v>163</v>
      </c>
      <c r="T259" s="19">
        <v>146</v>
      </c>
      <c r="U259" s="19">
        <v>185</v>
      </c>
      <c r="V259" s="19">
        <v>282</v>
      </c>
      <c r="W259" s="19">
        <v>253</v>
      </c>
      <c r="X259" s="19">
        <v>162</v>
      </c>
      <c r="Y259" s="19">
        <v>158</v>
      </c>
      <c r="AA259" s="19">
        <v>559</v>
      </c>
      <c r="AB259" s="19">
        <v>520</v>
      </c>
      <c r="AC259" s="19">
        <v>420</v>
      </c>
      <c r="AD259" s="19">
        <v>497</v>
      </c>
      <c r="AF259" s="19">
        <v>340</v>
      </c>
      <c r="AG259" s="19">
        <v>626</v>
      </c>
      <c r="AH259" s="19">
        <v>133</v>
      </c>
      <c r="AI259" s="19">
        <v>158</v>
      </c>
      <c r="AJ259" s="19">
        <v>253</v>
      </c>
      <c r="AK259" s="19">
        <v>60</v>
      </c>
      <c r="AL259" s="19">
        <v>59</v>
      </c>
      <c r="AM259" s="19">
        <v>375</v>
      </c>
      <c r="AO259" s="19">
        <v>302</v>
      </c>
      <c r="AP259" s="19">
        <v>493</v>
      </c>
      <c r="AQ259" s="19">
        <v>139</v>
      </c>
      <c r="AR259" s="19">
        <v>213</v>
      </c>
      <c r="AS259" s="19">
        <v>371</v>
      </c>
      <c r="AT259" s="19">
        <v>58</v>
      </c>
      <c r="AU259" s="19">
        <v>139</v>
      </c>
      <c r="AV259" s="19">
        <v>170</v>
      </c>
      <c r="AW259" s="19">
        <v>119</v>
      </c>
    </row>
    <row r="260" spans="2:49" x14ac:dyDescent="0.35">
      <c r="B260" s="15" t="s">
        <v>65</v>
      </c>
      <c r="C260" s="19">
        <v>2008</v>
      </c>
      <c r="D260" s="19">
        <v>989</v>
      </c>
      <c r="E260" s="19">
        <v>1013</v>
      </c>
      <c r="G260" s="19">
        <v>278</v>
      </c>
      <c r="H260" s="19">
        <v>343</v>
      </c>
      <c r="I260" s="19">
        <v>341</v>
      </c>
      <c r="J260" s="19">
        <v>342</v>
      </c>
      <c r="K260" s="19">
        <v>282</v>
      </c>
      <c r="L260" s="19">
        <v>422</v>
      </c>
      <c r="N260" s="19">
        <v>180</v>
      </c>
      <c r="O260" s="19">
        <v>60</v>
      </c>
      <c r="P260" s="19">
        <v>100</v>
      </c>
      <c r="Q260" s="19">
        <v>80</v>
      </c>
      <c r="R260" s="19">
        <v>221</v>
      </c>
      <c r="S260" s="19">
        <v>160</v>
      </c>
      <c r="T260" s="19">
        <v>140</v>
      </c>
      <c r="U260" s="19">
        <v>181</v>
      </c>
      <c r="V260" s="19">
        <v>281</v>
      </c>
      <c r="W260" s="19">
        <v>261</v>
      </c>
      <c r="X260" s="19">
        <v>160</v>
      </c>
      <c r="Y260" s="19">
        <v>180</v>
      </c>
      <c r="AA260" s="19">
        <v>541</v>
      </c>
      <c r="AB260" s="19">
        <v>521</v>
      </c>
      <c r="AC260" s="19">
        <v>441</v>
      </c>
      <c r="AD260" s="19">
        <v>501</v>
      </c>
      <c r="AF260" s="19">
        <v>351</v>
      </c>
      <c r="AG260" s="19">
        <v>618</v>
      </c>
      <c r="AH260" s="19">
        <v>137</v>
      </c>
      <c r="AI260" s="19">
        <v>157</v>
      </c>
      <c r="AJ260" s="19">
        <v>257</v>
      </c>
      <c r="AK260" s="19">
        <v>60</v>
      </c>
      <c r="AL260" s="19">
        <v>58</v>
      </c>
      <c r="AM260" s="19">
        <v>369</v>
      </c>
      <c r="AO260" s="19">
        <v>310</v>
      </c>
      <c r="AP260" s="19">
        <v>486</v>
      </c>
      <c r="AQ260" s="19">
        <v>142</v>
      </c>
      <c r="AR260" s="19">
        <v>210</v>
      </c>
      <c r="AS260" s="19">
        <v>376</v>
      </c>
      <c r="AT260" s="19">
        <v>58</v>
      </c>
      <c r="AU260" s="19">
        <v>137</v>
      </c>
      <c r="AV260" s="19">
        <v>171</v>
      </c>
      <c r="AW260" s="19">
        <v>118</v>
      </c>
    </row>
    <row r="261" spans="2:49" ht="43.5" x14ac:dyDescent="0.35">
      <c r="B261" s="20" t="s">
        <v>132</v>
      </c>
      <c r="C261" s="21">
        <v>0.48116885550082178</v>
      </c>
      <c r="D261" s="21">
        <v>0.50937382136958065</v>
      </c>
      <c r="E261" s="21">
        <v>0.45352175393270999</v>
      </c>
      <c r="G261" s="21">
        <v>0.33580798384504312</v>
      </c>
      <c r="H261" s="21">
        <v>0.30540835529410498</v>
      </c>
      <c r="I261" s="21">
        <v>0.33279308034962068</v>
      </c>
      <c r="J261" s="21">
        <v>0.51088304984879984</v>
      </c>
      <c r="K261" s="21">
        <v>0.59225351974446849</v>
      </c>
      <c r="L261" s="21">
        <v>0.74116678762459198</v>
      </c>
      <c r="N261" s="21">
        <v>0.38763030548300181</v>
      </c>
      <c r="O261" s="21">
        <v>0.48687864629546329</v>
      </c>
      <c r="P261" s="21">
        <v>0.51889142133570887</v>
      </c>
      <c r="Q261" s="21">
        <v>0.37297960749537878</v>
      </c>
      <c r="R261" s="21">
        <v>0.43292310200965017</v>
      </c>
      <c r="S261" s="21">
        <v>0.50437346913784098</v>
      </c>
      <c r="T261" s="21">
        <v>0.45013000006321863</v>
      </c>
      <c r="U261" s="21">
        <v>0.51430608762269026</v>
      </c>
      <c r="V261" s="21">
        <v>0.41512959337886107</v>
      </c>
      <c r="W261" s="21">
        <v>0.60029141927410345</v>
      </c>
      <c r="X261" s="21">
        <v>0.54179072870038292</v>
      </c>
      <c r="Y261" s="21">
        <v>0.50584303037424605</v>
      </c>
      <c r="AA261" s="21">
        <v>0.53346875084152179</v>
      </c>
      <c r="AB261" s="21">
        <v>0.53375455309047837</v>
      </c>
      <c r="AC261" s="21">
        <v>0.46108569696623231</v>
      </c>
      <c r="AD261" s="21">
        <v>0.38482235499309098</v>
      </c>
      <c r="AF261" s="21">
        <v>0.58096915944794936</v>
      </c>
      <c r="AG261" s="21">
        <v>0.47714147715370431</v>
      </c>
      <c r="AH261" s="21">
        <v>0.67858911183261195</v>
      </c>
      <c r="AI261" s="21">
        <v>0.41874728197348737</v>
      </c>
      <c r="AJ261" s="21">
        <v>0.52953815882343236</v>
      </c>
      <c r="AK261" s="21">
        <v>0.4018806107775314</v>
      </c>
      <c r="AL261" s="21">
        <v>0.13737304136103959</v>
      </c>
      <c r="AM261" s="21">
        <v>0.37913197286360062</v>
      </c>
      <c r="AO261" s="21">
        <v>0.55493496745012205</v>
      </c>
      <c r="AP261" s="21">
        <v>0.46516007805009402</v>
      </c>
      <c r="AQ261" s="21">
        <v>0.66412275695764322</v>
      </c>
      <c r="AR261" s="21">
        <v>0.41321210899782979</v>
      </c>
      <c r="AS261" s="21">
        <v>0.49866595961675841</v>
      </c>
      <c r="AT261" s="21">
        <v>0.3836357781423933</v>
      </c>
      <c r="AU261" s="21">
        <v>0.26254283275123319</v>
      </c>
      <c r="AV261" s="21">
        <v>0.45071920864065967</v>
      </c>
      <c r="AW261" s="21">
        <v>0.54529522517947604</v>
      </c>
    </row>
    <row r="262" spans="2:49" ht="58" x14ac:dyDescent="0.35">
      <c r="B262" s="20" t="s">
        <v>133</v>
      </c>
      <c r="C262" s="21">
        <v>0.2997595650841085</v>
      </c>
      <c r="D262" s="21">
        <v>0.30984259826147881</v>
      </c>
      <c r="E262" s="21">
        <v>0.2902485381346927</v>
      </c>
      <c r="G262" s="21">
        <v>0.25684152314244862</v>
      </c>
      <c r="H262" s="21">
        <v>0.25453515662773168</v>
      </c>
      <c r="I262" s="21">
        <v>0.27383029042895329</v>
      </c>
      <c r="J262" s="21">
        <v>0.27539933276333661</v>
      </c>
      <c r="K262" s="21">
        <v>0.33031128756281292</v>
      </c>
      <c r="L262" s="21">
        <v>0.38502639822802781</v>
      </c>
      <c r="N262" s="21">
        <v>0.26517893654702768</v>
      </c>
      <c r="O262" s="21">
        <v>0.31167872430530091</v>
      </c>
      <c r="P262" s="21">
        <v>0.23721279132961109</v>
      </c>
      <c r="Q262" s="21">
        <v>0.29600945927378119</v>
      </c>
      <c r="R262" s="21">
        <v>0.31434368403364621</v>
      </c>
      <c r="S262" s="21">
        <v>0.23680084270682</v>
      </c>
      <c r="T262" s="21">
        <v>0.31665057900797738</v>
      </c>
      <c r="U262" s="21">
        <v>0.32850118542161688</v>
      </c>
      <c r="V262" s="21">
        <v>0.30921084613440247</v>
      </c>
      <c r="W262" s="21">
        <v>0.30556809492280751</v>
      </c>
      <c r="X262" s="21">
        <v>0.32248135219803969</v>
      </c>
      <c r="Y262" s="21">
        <v>0.31942642547365713</v>
      </c>
      <c r="AA262" s="21">
        <v>0.33807263228291468</v>
      </c>
      <c r="AB262" s="21">
        <v>0.30300130929810171</v>
      </c>
      <c r="AC262" s="21">
        <v>0.27754715504677607</v>
      </c>
      <c r="AD262" s="21">
        <v>0.27297460936295748</v>
      </c>
      <c r="AF262" s="21">
        <v>0.35838056053992873</v>
      </c>
      <c r="AG262" s="21">
        <v>0.33589610424048327</v>
      </c>
      <c r="AH262" s="21">
        <v>0.35867572574423989</v>
      </c>
      <c r="AI262" s="21">
        <v>0.33110427277464238</v>
      </c>
      <c r="AJ262" s="21">
        <v>0.22786617814306981</v>
      </c>
      <c r="AK262" s="21">
        <v>0.1798552855796845</v>
      </c>
      <c r="AL262" s="21">
        <v>0.1080112499419799</v>
      </c>
      <c r="AM262" s="21">
        <v>0.24779928262039719</v>
      </c>
      <c r="AO262" s="21">
        <v>0.35896966650860052</v>
      </c>
      <c r="AP262" s="21">
        <v>0.33051403325197459</v>
      </c>
      <c r="AQ262" s="21">
        <v>0.40290214564895849</v>
      </c>
      <c r="AR262" s="21">
        <v>0.28474372243397672</v>
      </c>
      <c r="AS262" s="21">
        <v>0.27736028476187891</v>
      </c>
      <c r="AT262" s="21">
        <v>0.2304539211360854</v>
      </c>
      <c r="AU262" s="21">
        <v>0.2174789969831647</v>
      </c>
      <c r="AV262" s="21">
        <v>0.24490558664180409</v>
      </c>
      <c r="AW262" s="21">
        <v>0.20156700479826201</v>
      </c>
    </row>
    <row r="263" spans="2:49" ht="58" x14ac:dyDescent="0.35">
      <c r="B263" s="20" t="s">
        <v>134</v>
      </c>
      <c r="C263" s="21">
        <v>0.46700605050713317</v>
      </c>
      <c r="D263" s="21">
        <v>0.43917372639003882</v>
      </c>
      <c r="E263" s="21">
        <v>0.49324937862466001</v>
      </c>
      <c r="G263" s="21">
        <v>0.34819332410454312</v>
      </c>
      <c r="H263" s="21">
        <v>0.4091856288163267</v>
      </c>
      <c r="I263" s="21">
        <v>0.40729810866353672</v>
      </c>
      <c r="J263" s="21">
        <v>0.47217371942810099</v>
      </c>
      <c r="K263" s="21">
        <v>0.51087078044487599</v>
      </c>
      <c r="L263" s="21">
        <v>0.60689384492207865</v>
      </c>
      <c r="N263" s="21">
        <v>0.3912519659908929</v>
      </c>
      <c r="O263" s="21">
        <v>0.407800420800146</v>
      </c>
      <c r="P263" s="21">
        <v>0.45087884307602683</v>
      </c>
      <c r="Q263" s="21">
        <v>0.44797678418026032</v>
      </c>
      <c r="R263" s="21">
        <v>0.45758308393860142</v>
      </c>
      <c r="S263" s="21">
        <v>0.40428676263024749</v>
      </c>
      <c r="T263" s="21">
        <v>0.48877460697549602</v>
      </c>
      <c r="U263" s="21">
        <v>0.50643843509457576</v>
      </c>
      <c r="V263" s="21">
        <v>0.42553784545559697</v>
      </c>
      <c r="W263" s="21">
        <v>0.55309997129418076</v>
      </c>
      <c r="X263" s="21">
        <v>0.51070221723272324</v>
      </c>
      <c r="Y263" s="21">
        <v>0.49171027387497968</v>
      </c>
      <c r="AA263" s="21">
        <v>0.52431112075282416</v>
      </c>
      <c r="AB263" s="21">
        <v>0.51425173962060522</v>
      </c>
      <c r="AC263" s="21">
        <v>0.39399782118419763</v>
      </c>
      <c r="AD263" s="21">
        <v>0.42004333222291163</v>
      </c>
      <c r="AF263" s="21">
        <v>0.56578738860373323</v>
      </c>
      <c r="AG263" s="21">
        <v>0.4714617711897382</v>
      </c>
      <c r="AH263" s="21">
        <v>0.50133479802255765</v>
      </c>
      <c r="AI263" s="21">
        <v>0.37602136554648202</v>
      </c>
      <c r="AJ263" s="21">
        <v>0.48345838357238252</v>
      </c>
      <c r="AK263" s="21">
        <v>0.38853617359445392</v>
      </c>
      <c r="AL263" s="21">
        <v>0.20432453385722751</v>
      </c>
      <c r="AM263" s="21">
        <v>0.43381099901949421</v>
      </c>
      <c r="AO263" s="21">
        <v>0.55929778225030857</v>
      </c>
      <c r="AP263" s="21">
        <v>0.45444317633729631</v>
      </c>
      <c r="AQ263" s="21">
        <v>0.51485493016906114</v>
      </c>
      <c r="AR263" s="21">
        <v>0.38957711179663052</v>
      </c>
      <c r="AS263" s="21">
        <v>0.47021001595610301</v>
      </c>
      <c r="AT263" s="21">
        <v>0.43626199016230838</v>
      </c>
      <c r="AU263" s="21">
        <v>0.37220590393563302</v>
      </c>
      <c r="AV263" s="21">
        <v>0.47398010130830648</v>
      </c>
      <c r="AW263" s="21">
        <v>0.46226838773472317</v>
      </c>
    </row>
    <row r="264" spans="2:49" ht="58" x14ac:dyDescent="0.35">
      <c r="B264" s="20" t="s">
        <v>135</v>
      </c>
      <c r="C264" s="21">
        <v>0.46220895121094779</v>
      </c>
      <c r="D264" s="21">
        <v>0.45810048032105299</v>
      </c>
      <c r="E264" s="21">
        <v>0.46526156140251679</v>
      </c>
      <c r="G264" s="21">
        <v>0.36365621000105031</v>
      </c>
      <c r="H264" s="21">
        <v>0.41639469949727559</v>
      </c>
      <c r="I264" s="21">
        <v>0.38914618401616929</v>
      </c>
      <c r="J264" s="21">
        <v>0.49234138451537862</v>
      </c>
      <c r="K264" s="21">
        <v>0.48187616051563931</v>
      </c>
      <c r="L264" s="21">
        <v>0.58569463461710258</v>
      </c>
      <c r="N264" s="21">
        <v>0.4944376027138917</v>
      </c>
      <c r="O264" s="21">
        <v>0.48756514042421628</v>
      </c>
      <c r="P264" s="21">
        <v>0.53465010861778373</v>
      </c>
      <c r="Q264" s="21">
        <v>0.39884590344762111</v>
      </c>
      <c r="R264" s="21">
        <v>0.42591562353586798</v>
      </c>
      <c r="S264" s="21">
        <v>0.41737139992545791</v>
      </c>
      <c r="T264" s="21">
        <v>0.55116171796518898</v>
      </c>
      <c r="U264" s="21">
        <v>0.4561406585310816</v>
      </c>
      <c r="V264" s="21">
        <v>0.4334018889958528</v>
      </c>
      <c r="W264" s="21">
        <v>0.44510103511214821</v>
      </c>
      <c r="X264" s="21">
        <v>0.52780861653861111</v>
      </c>
      <c r="Y264" s="21">
        <v>0.44224384753236751</v>
      </c>
      <c r="AA264" s="21">
        <v>0.52316437680564976</v>
      </c>
      <c r="AB264" s="21">
        <v>0.5037661277111708</v>
      </c>
      <c r="AC264" s="21">
        <v>0.40955581340288361</v>
      </c>
      <c r="AD264" s="21">
        <v>0.39740971270633668</v>
      </c>
      <c r="AF264" s="21">
        <v>0.50743326383086884</v>
      </c>
      <c r="AG264" s="21">
        <v>0.48215167625022393</v>
      </c>
      <c r="AH264" s="21">
        <v>0.57465233655881964</v>
      </c>
      <c r="AI264" s="21">
        <v>0.40957170482776162</v>
      </c>
      <c r="AJ264" s="21">
        <v>0.43330347161812138</v>
      </c>
      <c r="AK264" s="21">
        <v>0.48325631976069172</v>
      </c>
      <c r="AL264" s="21">
        <v>0.20451607194060589</v>
      </c>
      <c r="AM264" s="21">
        <v>0.4232407808327624</v>
      </c>
      <c r="AO264" s="21">
        <v>0.53069064457356607</v>
      </c>
      <c r="AP264" s="21">
        <v>0.44818006915106318</v>
      </c>
      <c r="AQ264" s="21">
        <v>0.59682709070404882</v>
      </c>
      <c r="AR264" s="21">
        <v>0.43396752361471858</v>
      </c>
      <c r="AS264" s="21">
        <v>0.45723212315470158</v>
      </c>
      <c r="AT264" s="21">
        <v>0.41908838022849448</v>
      </c>
      <c r="AU264" s="21">
        <v>0.31024017756946948</v>
      </c>
      <c r="AV264" s="21">
        <v>0.42948337091639738</v>
      </c>
      <c r="AW264" s="21">
        <v>0.49011296992184439</v>
      </c>
    </row>
    <row r="265" spans="2:49" ht="58" x14ac:dyDescent="0.35">
      <c r="B265" s="20" t="s">
        <v>136</v>
      </c>
      <c r="C265" s="21">
        <v>0.42300321312016798</v>
      </c>
      <c r="D265" s="21">
        <v>0.41896083747397062</v>
      </c>
      <c r="E265" s="21">
        <v>0.42649617084362568</v>
      </c>
      <c r="G265" s="21">
        <v>0.42770974588569011</v>
      </c>
      <c r="H265" s="21">
        <v>0.36183216800215839</v>
      </c>
      <c r="I265" s="21">
        <v>0.42559957714298002</v>
      </c>
      <c r="J265" s="21">
        <v>0.3878040411474008</v>
      </c>
      <c r="K265" s="21">
        <v>0.43840303211732312</v>
      </c>
      <c r="L265" s="21">
        <v>0.48576963526274852</v>
      </c>
      <c r="N265" s="21">
        <v>0.41708562360045631</v>
      </c>
      <c r="O265" s="21">
        <v>0.36948905400882148</v>
      </c>
      <c r="P265" s="21">
        <v>0.483395233280216</v>
      </c>
      <c r="Q265" s="21">
        <v>0.37150679451380231</v>
      </c>
      <c r="R265" s="21">
        <v>0.46044571871465012</v>
      </c>
      <c r="S265" s="21">
        <v>0.39685535428261159</v>
      </c>
      <c r="T265" s="21">
        <v>0.47555614853874539</v>
      </c>
      <c r="U265" s="21">
        <v>0.3781140437028751</v>
      </c>
      <c r="V265" s="21">
        <v>0.38304817341026359</v>
      </c>
      <c r="W265" s="21">
        <v>0.42589781364801421</v>
      </c>
      <c r="X265" s="21">
        <v>0.43214364542376432</v>
      </c>
      <c r="Y265" s="21">
        <v>0.46768286612165128</v>
      </c>
      <c r="AA265" s="21">
        <v>0.45575335524546912</v>
      </c>
      <c r="AB265" s="21">
        <v>0.45008135859986409</v>
      </c>
      <c r="AC265" s="21">
        <v>0.38960335955177811</v>
      </c>
      <c r="AD265" s="21">
        <v>0.3884346561019803</v>
      </c>
      <c r="AF265" s="21">
        <v>0.43211255332050419</v>
      </c>
      <c r="AG265" s="21">
        <v>0.45569791144728372</v>
      </c>
      <c r="AH265" s="21">
        <v>0.5724992336019743</v>
      </c>
      <c r="AI265" s="21">
        <v>0.42262370073795608</v>
      </c>
      <c r="AJ265" s="21">
        <v>0.38054001058538278</v>
      </c>
      <c r="AK265" s="21">
        <v>0.42032289478546547</v>
      </c>
      <c r="AL265" s="21">
        <v>0.20227128556672341</v>
      </c>
      <c r="AM265" s="21">
        <v>0.36864856374009652</v>
      </c>
      <c r="AO265" s="21">
        <v>0.41933960875204868</v>
      </c>
      <c r="AP265" s="21">
        <v>0.44305808009357189</v>
      </c>
      <c r="AQ265" s="21">
        <v>0.59713583459864283</v>
      </c>
      <c r="AR265" s="21">
        <v>0.47607061856815702</v>
      </c>
      <c r="AS265" s="21">
        <v>0.36760799462266569</v>
      </c>
      <c r="AT265" s="21">
        <v>0.38519187519990039</v>
      </c>
      <c r="AU265" s="21">
        <v>0.26746917313146912</v>
      </c>
      <c r="AV265" s="21">
        <v>0.44540274637561061</v>
      </c>
      <c r="AW265" s="21">
        <v>0.3904181159483977</v>
      </c>
    </row>
    <row r="266" spans="2:49" ht="72.5" x14ac:dyDescent="0.35">
      <c r="B266" s="20" t="s">
        <v>137</v>
      </c>
      <c r="C266" s="21">
        <v>0.51875420892618174</v>
      </c>
      <c r="D266" s="21">
        <v>0.52206959833859079</v>
      </c>
      <c r="E266" s="21">
        <v>0.51637653701550923</v>
      </c>
      <c r="G266" s="21">
        <v>0.393185381904328</v>
      </c>
      <c r="H266" s="21">
        <v>0.40791467270142301</v>
      </c>
      <c r="I266" s="21">
        <v>0.42814298392503058</v>
      </c>
      <c r="J266" s="21">
        <v>0.51851060535918891</v>
      </c>
      <c r="K266" s="21">
        <v>0.56824160710150762</v>
      </c>
      <c r="L266" s="21">
        <v>0.73173584340322928</v>
      </c>
      <c r="N266" s="21">
        <v>0.45342362509471801</v>
      </c>
      <c r="O266" s="21">
        <v>0.47875050084295118</v>
      </c>
      <c r="P266" s="21">
        <v>0.58013430151243239</v>
      </c>
      <c r="Q266" s="21">
        <v>0.45095871282413741</v>
      </c>
      <c r="R266" s="21">
        <v>0.48367498838889211</v>
      </c>
      <c r="S266" s="21">
        <v>0.54804509819957359</v>
      </c>
      <c r="T266" s="21">
        <v>0.44054506360150558</v>
      </c>
      <c r="U266" s="21">
        <v>0.51901627806046235</v>
      </c>
      <c r="V266" s="21">
        <v>0.49641612566063742</v>
      </c>
      <c r="W266" s="21">
        <v>0.59689372632860527</v>
      </c>
      <c r="X266" s="21">
        <v>0.57082102382437738</v>
      </c>
      <c r="Y266" s="21">
        <v>0.54633946384050724</v>
      </c>
      <c r="AA266" s="21">
        <v>0.58637425436139334</v>
      </c>
      <c r="AB266" s="21">
        <v>0.57373032024647486</v>
      </c>
      <c r="AC266" s="21">
        <v>0.49478645748193217</v>
      </c>
      <c r="AD266" s="21">
        <v>0.40973158785838543</v>
      </c>
      <c r="AF266" s="21">
        <v>0.58899080797319892</v>
      </c>
      <c r="AG266" s="21">
        <v>0.54649055632417787</v>
      </c>
      <c r="AH266" s="21">
        <v>0.65730188218383956</v>
      </c>
      <c r="AI266" s="21">
        <v>0.47425304565883081</v>
      </c>
      <c r="AJ266" s="21">
        <v>0.50748264184847003</v>
      </c>
      <c r="AK266" s="21">
        <v>0.502578365231373</v>
      </c>
      <c r="AL266" s="21">
        <v>0.24773872596199731</v>
      </c>
      <c r="AM266" s="21">
        <v>0.42572256344670839</v>
      </c>
      <c r="AO266" s="21">
        <v>0.60220972402239592</v>
      </c>
      <c r="AP266" s="21">
        <v>0.51595490994390059</v>
      </c>
      <c r="AQ266" s="21">
        <v>0.61007671051636558</v>
      </c>
      <c r="AR266" s="21">
        <v>0.45188983525510662</v>
      </c>
      <c r="AS266" s="21">
        <v>0.51107177194196562</v>
      </c>
      <c r="AT266" s="21">
        <v>0.42130416044857771</v>
      </c>
      <c r="AU266" s="21">
        <v>0.35194169176347712</v>
      </c>
      <c r="AV266" s="21">
        <v>0.52612257660438222</v>
      </c>
      <c r="AW266" s="21">
        <v>0.57648123426052122</v>
      </c>
    </row>
    <row r="267" spans="2:49" ht="29" x14ac:dyDescent="0.35">
      <c r="B267" s="20" t="s">
        <v>138</v>
      </c>
      <c r="C267" s="21">
        <v>0.32114537002743998</v>
      </c>
      <c r="D267" s="21">
        <v>0.30336836339872469</v>
      </c>
      <c r="E267" s="21">
        <v>0.33892788834441989</v>
      </c>
      <c r="G267" s="21">
        <v>0.37854366491449187</v>
      </c>
      <c r="H267" s="21">
        <v>0.35737558304444222</v>
      </c>
      <c r="I267" s="21">
        <v>0.29851483392974731</v>
      </c>
      <c r="J267" s="21">
        <v>0.30629616392468267</v>
      </c>
      <c r="K267" s="21">
        <v>0.28424899540546</v>
      </c>
      <c r="L267" s="21">
        <v>0.30882933856019401</v>
      </c>
      <c r="N267" s="21">
        <v>0.30380884561426069</v>
      </c>
      <c r="O267" s="21">
        <v>0.30588099874628011</v>
      </c>
      <c r="P267" s="21">
        <v>0.34217562296697568</v>
      </c>
      <c r="Q267" s="21">
        <v>0.29847333651054198</v>
      </c>
      <c r="R267" s="21">
        <v>0.325088218841103</v>
      </c>
      <c r="S267" s="21">
        <v>0.32550011637592863</v>
      </c>
      <c r="T267" s="21">
        <v>0.3194114784538189</v>
      </c>
      <c r="U267" s="21">
        <v>0.30397589074240988</v>
      </c>
      <c r="V267" s="21">
        <v>0.35334293809847261</v>
      </c>
      <c r="W267" s="21">
        <v>0.3341336431737445</v>
      </c>
      <c r="X267" s="21">
        <v>0.31237055665765179</v>
      </c>
      <c r="Y267" s="21">
        <v>0.29056764209704372</v>
      </c>
      <c r="AA267" s="21">
        <v>0.35071469931792981</v>
      </c>
      <c r="AB267" s="21">
        <v>0.36128996203165697</v>
      </c>
      <c r="AC267" s="21">
        <v>0.29500996430857612</v>
      </c>
      <c r="AD267" s="21">
        <v>0.2701081047301756</v>
      </c>
      <c r="AF267" s="21">
        <v>0.24047333761097051</v>
      </c>
      <c r="AG267" s="21">
        <v>0.37555648528214591</v>
      </c>
      <c r="AH267" s="21">
        <v>0.45955698403125089</v>
      </c>
      <c r="AI267" s="21">
        <v>0.39011736330645119</v>
      </c>
      <c r="AJ267" s="21">
        <v>0.18387637069155971</v>
      </c>
      <c r="AK267" s="21">
        <v>0.38470246162517591</v>
      </c>
      <c r="AL267" s="21">
        <v>0.18906341777282371</v>
      </c>
      <c r="AM267" s="21">
        <v>0.33175447626642002</v>
      </c>
      <c r="AO267" s="21">
        <v>0.26143437707945161</v>
      </c>
      <c r="AP267" s="21">
        <v>0.39342554292593868</v>
      </c>
      <c r="AQ267" s="21">
        <v>0.48711997252015349</v>
      </c>
      <c r="AR267" s="21">
        <v>0.50879437704116537</v>
      </c>
      <c r="AS267" s="21">
        <v>0.1847442206224818</v>
      </c>
      <c r="AT267" s="21">
        <v>0.38781605820554949</v>
      </c>
      <c r="AU267" s="21">
        <v>0.2254164320254628</v>
      </c>
      <c r="AV267" s="21">
        <v>0.24156606698578589</v>
      </c>
      <c r="AW267" s="21">
        <v>0.27551126539452608</v>
      </c>
    </row>
    <row r="268" spans="2:49" x14ac:dyDescent="0.35">
      <c r="B268" s="20" t="s">
        <v>139</v>
      </c>
      <c r="C268" s="21">
        <v>1.589838956160821E-2</v>
      </c>
      <c r="D268" s="21">
        <v>1.5754987960123819E-2</v>
      </c>
      <c r="E268" s="21">
        <v>1.540585250520189E-2</v>
      </c>
      <c r="G268" s="21">
        <v>6.1068242352586453E-3</v>
      </c>
      <c r="H268" s="21">
        <v>9.1205279494691871E-3</v>
      </c>
      <c r="I268" s="21">
        <v>8.4298231933970773E-3</v>
      </c>
      <c r="J268" s="21">
        <v>1.421288738652151E-2</v>
      </c>
      <c r="K268" s="21">
        <v>2.9477586295480789E-2</v>
      </c>
      <c r="L268" s="21">
        <v>2.6181636985946759E-2</v>
      </c>
      <c r="N268" s="21">
        <v>1.811958273725536E-2</v>
      </c>
      <c r="O268" s="21">
        <v>0</v>
      </c>
      <c r="P268" s="21">
        <v>1.9338148031559189E-2</v>
      </c>
      <c r="Q268" s="21">
        <v>2.4537563346529241E-2</v>
      </c>
      <c r="R268" s="21">
        <v>1.8031842728189251E-2</v>
      </c>
      <c r="S268" s="21">
        <v>0</v>
      </c>
      <c r="T268" s="21">
        <v>0</v>
      </c>
      <c r="U268" s="21">
        <v>2.817171209579851E-2</v>
      </c>
      <c r="V268" s="21">
        <v>1.6411730606564041E-2</v>
      </c>
      <c r="W268" s="21">
        <v>1.689675829318572E-2</v>
      </c>
      <c r="X268" s="21">
        <v>1.3406419676313281E-2</v>
      </c>
      <c r="Y268" s="21">
        <v>2.4728598060702919E-2</v>
      </c>
      <c r="AA268" s="21">
        <v>1.276733951169946E-2</v>
      </c>
      <c r="AB268" s="21">
        <v>1.9043839772300172E-2</v>
      </c>
      <c r="AC268" s="21">
        <v>1.7128924730042901E-2</v>
      </c>
      <c r="AD268" s="21">
        <v>1.503816032055795E-2</v>
      </c>
      <c r="AF268" s="21">
        <v>2.4505533261148429E-2</v>
      </c>
      <c r="AG268" s="21">
        <v>8.2772486745447543E-3</v>
      </c>
      <c r="AH268" s="21">
        <v>1.43286974381963E-2</v>
      </c>
      <c r="AI268" s="21">
        <v>1.2726577024633579E-2</v>
      </c>
      <c r="AJ268" s="21">
        <v>1.5690322695067881E-2</v>
      </c>
      <c r="AK268" s="21">
        <v>0</v>
      </c>
      <c r="AL268" s="21">
        <v>2.1875424150866841E-2</v>
      </c>
      <c r="AM268" s="21">
        <v>2.4207154739842172E-2</v>
      </c>
      <c r="AO268" s="21">
        <v>1.7910458929090042E-2</v>
      </c>
      <c r="AP268" s="21">
        <v>1.2523487487453961E-2</v>
      </c>
      <c r="AQ268" s="21">
        <v>6.9599949584608261E-3</v>
      </c>
      <c r="AR268" s="21">
        <v>1.7750898507783219E-2</v>
      </c>
      <c r="AS268" s="21">
        <v>2.508606164228E-2</v>
      </c>
      <c r="AT268" s="21">
        <v>0</v>
      </c>
      <c r="AU268" s="21">
        <v>1.441966375717736E-2</v>
      </c>
      <c r="AV268" s="21">
        <v>1.7856226906901949E-2</v>
      </c>
      <c r="AW268" s="21">
        <v>9.3550308947402006E-3</v>
      </c>
    </row>
    <row r="269" spans="2:49" ht="29" x14ac:dyDescent="0.35">
      <c r="B269" s="20" t="s">
        <v>140</v>
      </c>
      <c r="C269" s="21">
        <v>2.188837693509681E-2</v>
      </c>
      <c r="D269" s="21">
        <v>2.4726193022873651E-2</v>
      </c>
      <c r="E269" s="21">
        <v>1.9247191922641269E-2</v>
      </c>
      <c r="G269" s="21">
        <v>2.1727007532279029E-2</v>
      </c>
      <c r="H269" s="21">
        <v>2.0222743487397769E-2</v>
      </c>
      <c r="I269" s="21">
        <v>1.9514656593986841E-2</v>
      </c>
      <c r="J269" s="21">
        <v>2.2266060420587739E-2</v>
      </c>
      <c r="K269" s="21">
        <v>3.20223753695019E-2</v>
      </c>
      <c r="L269" s="21">
        <v>1.8196855589534131E-2</v>
      </c>
      <c r="N269" s="21">
        <v>1.7416207697646291E-2</v>
      </c>
      <c r="O269" s="21">
        <v>1.4608566825745311E-2</v>
      </c>
      <c r="P269" s="21">
        <v>2.88595410852387E-2</v>
      </c>
      <c r="Q269" s="21">
        <v>2.4250099434913519E-2</v>
      </c>
      <c r="R269" s="21">
        <v>1.755145098314605E-2</v>
      </c>
      <c r="S269" s="21">
        <v>2.3230511707495169E-2</v>
      </c>
      <c r="T269" s="21">
        <v>6.8608309974655451E-3</v>
      </c>
      <c r="U269" s="21">
        <v>4.3952226634203957E-2</v>
      </c>
      <c r="V269" s="21">
        <v>2.4766016978338821E-2</v>
      </c>
      <c r="W269" s="21">
        <v>1.167369074400754E-2</v>
      </c>
      <c r="X269" s="21">
        <v>2.4720671193301891E-2</v>
      </c>
      <c r="Y269" s="21">
        <v>2.5299372930360359E-2</v>
      </c>
      <c r="AA269" s="21">
        <v>1.1040335907857669E-2</v>
      </c>
      <c r="AB269" s="21">
        <v>1.7143559693677739E-2</v>
      </c>
      <c r="AC269" s="21">
        <v>9.5761656837720886E-3</v>
      </c>
      <c r="AD269" s="21">
        <v>4.9529918817727017E-2</v>
      </c>
      <c r="AF269" s="21">
        <v>8.4879633236589046E-3</v>
      </c>
      <c r="AG269" s="21">
        <v>6.267139090310298E-3</v>
      </c>
      <c r="AH269" s="21">
        <v>1.652372514175024E-2</v>
      </c>
      <c r="AI269" s="21">
        <v>3.7505268516455817E-2</v>
      </c>
      <c r="AJ269" s="21">
        <v>3.0932274434326949E-2</v>
      </c>
      <c r="AK269" s="21">
        <v>1.7567907508964219E-2</v>
      </c>
      <c r="AL269" s="21">
        <v>8.8210649858476917E-2</v>
      </c>
      <c r="AM269" s="21">
        <v>4.0220297432277743E-2</v>
      </c>
      <c r="AO269" s="21">
        <v>3.4287432070843368E-3</v>
      </c>
      <c r="AP269" s="21">
        <v>1.203661858200138E-2</v>
      </c>
      <c r="AQ269" s="21">
        <v>1.5985586957339731E-2</v>
      </c>
      <c r="AR269" s="21">
        <v>2.3474116521463431E-2</v>
      </c>
      <c r="AS269" s="21">
        <v>2.916534268290924E-2</v>
      </c>
      <c r="AT269" s="21">
        <v>1.8333010707554349E-2</v>
      </c>
      <c r="AU269" s="21">
        <v>6.5188536988584164E-2</v>
      </c>
      <c r="AV269" s="21">
        <v>4.6722280461514623E-2</v>
      </c>
      <c r="AW269" s="21">
        <v>7.4175255201330498E-3</v>
      </c>
    </row>
    <row r="270" spans="2:49" x14ac:dyDescent="0.35">
      <c r="B270" s="20" t="s">
        <v>114</v>
      </c>
      <c r="C270" s="21">
        <v>6.0582993940108347E-2</v>
      </c>
      <c r="D270" s="21">
        <v>4.2967816578594442E-2</v>
      </c>
      <c r="E270" s="21">
        <v>7.6610301891015253E-2</v>
      </c>
      <c r="G270" s="21">
        <v>3.8613624251885678E-2</v>
      </c>
      <c r="H270" s="21">
        <v>4.6666768518218493E-2</v>
      </c>
      <c r="I270" s="21">
        <v>0.1153078887658541</v>
      </c>
      <c r="J270" s="21">
        <v>7.3590240920726302E-2</v>
      </c>
      <c r="K270" s="21">
        <v>6.8146156327019661E-2</v>
      </c>
      <c r="L270" s="21">
        <v>2.6622519724823331E-2</v>
      </c>
      <c r="N270" s="21">
        <v>8.2895038735727261E-2</v>
      </c>
      <c r="O270" s="21">
        <v>4.9543707407944927E-2</v>
      </c>
      <c r="P270" s="21">
        <v>5.0884586305863642E-2</v>
      </c>
      <c r="Q270" s="21">
        <v>4.7647239673593432E-2</v>
      </c>
      <c r="R270" s="21">
        <v>6.9537922585374792E-2</v>
      </c>
      <c r="S270" s="21">
        <v>7.2066155784263924E-2</v>
      </c>
      <c r="T270" s="21">
        <v>6.5669244766983242E-2</v>
      </c>
      <c r="U270" s="21">
        <v>4.8364788909812738E-2</v>
      </c>
      <c r="V270" s="21">
        <v>3.6329198710684359E-2</v>
      </c>
      <c r="W270" s="21">
        <v>5.7226039810976508E-2</v>
      </c>
      <c r="X270" s="21">
        <v>9.0909008436001082E-2</v>
      </c>
      <c r="Y270" s="21">
        <v>5.5990193768850213E-2</v>
      </c>
      <c r="AA270" s="21">
        <v>3.0095088207747041E-2</v>
      </c>
      <c r="AB270" s="21">
        <v>5.9285242249497078E-2</v>
      </c>
      <c r="AC270" s="21">
        <v>5.6587554444314063E-2</v>
      </c>
      <c r="AD270" s="21">
        <v>9.7980853159943787E-2</v>
      </c>
      <c r="AF270" s="21">
        <v>3.5562663962167472E-2</v>
      </c>
      <c r="AG270" s="21">
        <v>3.0301162476451041E-2</v>
      </c>
      <c r="AH270" s="21">
        <v>6.8888703994011702E-3</v>
      </c>
      <c r="AI270" s="21">
        <v>3.1913643773410882E-2</v>
      </c>
      <c r="AJ270" s="21">
        <v>3.5438100805470697E-2</v>
      </c>
      <c r="AK270" s="21">
        <v>8.1296777349142021E-2</v>
      </c>
      <c r="AL270" s="21">
        <v>0.4131034265579569</v>
      </c>
      <c r="AM270" s="21">
        <v>0.12635730543841259</v>
      </c>
      <c r="AO270" s="21">
        <v>2.7605549860538651E-2</v>
      </c>
      <c r="AP270" s="21">
        <v>2.9955818621392662E-2</v>
      </c>
      <c r="AQ270" s="21">
        <v>2.026439753186238E-2</v>
      </c>
      <c r="AR270" s="21">
        <v>4.2857005069790122E-2</v>
      </c>
      <c r="AS270" s="21">
        <v>3.7012483591890299E-2</v>
      </c>
      <c r="AT270" s="21">
        <v>5.0217216710712172E-2</v>
      </c>
      <c r="AU270" s="21">
        <v>0.26097907496013301</v>
      </c>
      <c r="AV270" s="21">
        <v>0.1762973852533728</v>
      </c>
      <c r="AW270" s="21">
        <v>3.2998021630560037E-2</v>
      </c>
    </row>
    <row r="272" spans="2:49" ht="101.5" x14ac:dyDescent="0.35">
      <c r="B272" s="17" t="s">
        <v>141</v>
      </c>
    </row>
    <row r="273" spans="2:49" x14ac:dyDescent="0.35">
      <c r="B273" s="18" t="s">
        <v>16</v>
      </c>
    </row>
    <row r="274" spans="2:49" x14ac:dyDescent="0.35">
      <c r="B274" s="13" t="s">
        <v>64</v>
      </c>
      <c r="C274" s="19">
        <v>2004</v>
      </c>
      <c r="D274" s="19">
        <v>990</v>
      </c>
      <c r="E274" s="19">
        <v>1006</v>
      </c>
      <c r="G274" s="19">
        <v>288</v>
      </c>
      <c r="H274" s="19">
        <v>347</v>
      </c>
      <c r="I274" s="19">
        <v>356</v>
      </c>
      <c r="J274" s="19">
        <v>353</v>
      </c>
      <c r="K274" s="19">
        <v>282</v>
      </c>
      <c r="L274" s="19">
        <v>378</v>
      </c>
      <c r="N274" s="19">
        <v>178</v>
      </c>
      <c r="O274" s="19">
        <v>63</v>
      </c>
      <c r="P274" s="19">
        <v>103</v>
      </c>
      <c r="Q274" s="19">
        <v>81</v>
      </c>
      <c r="R274" s="19">
        <v>230</v>
      </c>
      <c r="S274" s="19">
        <v>163</v>
      </c>
      <c r="T274" s="19">
        <v>146</v>
      </c>
      <c r="U274" s="19">
        <v>185</v>
      </c>
      <c r="V274" s="19">
        <v>282</v>
      </c>
      <c r="W274" s="19">
        <v>253</v>
      </c>
      <c r="X274" s="19">
        <v>162</v>
      </c>
      <c r="Y274" s="19">
        <v>158</v>
      </c>
      <c r="AA274" s="19">
        <v>559</v>
      </c>
      <c r="AB274" s="19">
        <v>520</v>
      </c>
      <c r="AC274" s="19">
        <v>420</v>
      </c>
      <c r="AD274" s="19">
        <v>497</v>
      </c>
      <c r="AF274" s="19">
        <v>340</v>
      </c>
      <c r="AG274" s="19">
        <v>626</v>
      </c>
      <c r="AH274" s="19">
        <v>133</v>
      </c>
      <c r="AI274" s="19">
        <v>158</v>
      </c>
      <c r="AJ274" s="19">
        <v>253</v>
      </c>
      <c r="AK274" s="19">
        <v>60</v>
      </c>
      <c r="AL274" s="19">
        <v>59</v>
      </c>
      <c r="AM274" s="19">
        <v>375</v>
      </c>
      <c r="AO274" s="19">
        <v>302</v>
      </c>
      <c r="AP274" s="19">
        <v>493</v>
      </c>
      <c r="AQ274" s="19">
        <v>139</v>
      </c>
      <c r="AR274" s="19">
        <v>213</v>
      </c>
      <c r="AS274" s="19">
        <v>371</v>
      </c>
      <c r="AT274" s="19">
        <v>58</v>
      </c>
      <c r="AU274" s="19">
        <v>139</v>
      </c>
      <c r="AV274" s="19">
        <v>170</v>
      </c>
      <c r="AW274" s="19">
        <v>119</v>
      </c>
    </row>
    <row r="275" spans="2:49" x14ac:dyDescent="0.35">
      <c r="B275" s="15" t="s">
        <v>65</v>
      </c>
      <c r="C275" s="19">
        <v>2008</v>
      </c>
      <c r="D275" s="19">
        <v>989</v>
      </c>
      <c r="E275" s="19">
        <v>1013</v>
      </c>
      <c r="G275" s="19">
        <v>278</v>
      </c>
      <c r="H275" s="19">
        <v>343</v>
      </c>
      <c r="I275" s="19">
        <v>341</v>
      </c>
      <c r="J275" s="19">
        <v>342</v>
      </c>
      <c r="K275" s="19">
        <v>282</v>
      </c>
      <c r="L275" s="19">
        <v>422</v>
      </c>
      <c r="N275" s="19">
        <v>180</v>
      </c>
      <c r="O275" s="19">
        <v>60</v>
      </c>
      <c r="P275" s="19">
        <v>100</v>
      </c>
      <c r="Q275" s="19">
        <v>80</v>
      </c>
      <c r="R275" s="19">
        <v>221</v>
      </c>
      <c r="S275" s="19">
        <v>160</v>
      </c>
      <c r="T275" s="19">
        <v>140</v>
      </c>
      <c r="U275" s="19">
        <v>181</v>
      </c>
      <c r="V275" s="19">
        <v>281</v>
      </c>
      <c r="W275" s="19">
        <v>261</v>
      </c>
      <c r="X275" s="19">
        <v>160</v>
      </c>
      <c r="Y275" s="19">
        <v>180</v>
      </c>
      <c r="AA275" s="19">
        <v>541</v>
      </c>
      <c r="AB275" s="19">
        <v>521</v>
      </c>
      <c r="AC275" s="19">
        <v>441</v>
      </c>
      <c r="AD275" s="19">
        <v>501</v>
      </c>
      <c r="AF275" s="19">
        <v>351</v>
      </c>
      <c r="AG275" s="19">
        <v>618</v>
      </c>
      <c r="AH275" s="19">
        <v>137</v>
      </c>
      <c r="AI275" s="19">
        <v>157</v>
      </c>
      <c r="AJ275" s="19">
        <v>257</v>
      </c>
      <c r="AK275" s="19">
        <v>60</v>
      </c>
      <c r="AL275" s="19">
        <v>58</v>
      </c>
      <c r="AM275" s="19">
        <v>369</v>
      </c>
      <c r="AO275" s="19">
        <v>310</v>
      </c>
      <c r="AP275" s="19">
        <v>486</v>
      </c>
      <c r="AQ275" s="19">
        <v>142</v>
      </c>
      <c r="AR275" s="19">
        <v>210</v>
      </c>
      <c r="AS275" s="19">
        <v>376</v>
      </c>
      <c r="AT275" s="19">
        <v>58</v>
      </c>
      <c r="AU275" s="19">
        <v>137</v>
      </c>
      <c r="AV275" s="19">
        <v>171</v>
      </c>
      <c r="AW275" s="19">
        <v>118</v>
      </c>
    </row>
    <row r="276" spans="2:49" x14ac:dyDescent="0.35">
      <c r="B276" s="20" t="s">
        <v>142</v>
      </c>
      <c r="C276" s="21">
        <v>7.6593578913189977E-2</v>
      </c>
      <c r="D276" s="21">
        <v>8.6038070477060219E-2</v>
      </c>
      <c r="E276" s="21">
        <v>6.7825655967797632E-2</v>
      </c>
      <c r="G276" s="21">
        <v>8.682998011543093E-2</v>
      </c>
      <c r="H276" s="21">
        <v>0.1210722596689271</v>
      </c>
      <c r="I276" s="21">
        <v>0.10142354168453541</v>
      </c>
      <c r="J276" s="21">
        <v>5.1433842654076557E-2</v>
      </c>
      <c r="K276" s="21">
        <v>4.7186951078458737E-2</v>
      </c>
      <c r="L276" s="21">
        <v>5.368348565381488E-2</v>
      </c>
      <c r="N276" s="21">
        <v>8.4651956047086988E-2</v>
      </c>
      <c r="O276" s="21">
        <v>4.6873830340514337E-2</v>
      </c>
      <c r="P276" s="21">
        <v>7.734538142469724E-2</v>
      </c>
      <c r="Q276" s="21">
        <v>0.1095514693624375</v>
      </c>
      <c r="R276" s="21">
        <v>0.1095882360451008</v>
      </c>
      <c r="S276" s="21">
        <v>7.2686838761435668E-2</v>
      </c>
      <c r="T276" s="21">
        <v>3.4203917632465157E-2</v>
      </c>
      <c r="U276" s="21">
        <v>6.4500431602442274E-2</v>
      </c>
      <c r="V276" s="21">
        <v>0.1126028213602918</v>
      </c>
      <c r="W276" s="21">
        <v>6.069503609290168E-2</v>
      </c>
      <c r="X276" s="21">
        <v>4.2370214377674582E-2</v>
      </c>
      <c r="Y276" s="21">
        <v>6.8727593182311558E-2</v>
      </c>
      <c r="AA276" s="21">
        <v>9.9271645495093291E-2</v>
      </c>
      <c r="AB276" s="21">
        <v>5.5130260041272257E-2</v>
      </c>
      <c r="AC276" s="21">
        <v>8.2232873322771738E-2</v>
      </c>
      <c r="AD276" s="21">
        <v>7.0005107788421075E-2</v>
      </c>
      <c r="AF276" s="21">
        <v>9.6703908085212481E-2</v>
      </c>
      <c r="AG276" s="21">
        <v>9.0407056443943742E-2</v>
      </c>
      <c r="AH276" s="21">
        <v>3.6527056711730038E-2</v>
      </c>
      <c r="AI276" s="21">
        <v>8.8422793720817433E-2</v>
      </c>
      <c r="AJ276" s="21">
        <v>6.6213234912095437E-2</v>
      </c>
      <c r="AK276" s="21">
        <v>0.1187717013702211</v>
      </c>
      <c r="AL276" s="21">
        <v>5.1966961594952413E-2</v>
      </c>
      <c r="AM276" s="21">
        <v>4.8347821600148277E-2</v>
      </c>
      <c r="AO276" s="21">
        <v>0.10446611503907639</v>
      </c>
      <c r="AP276" s="21">
        <v>0.1032497013456726</v>
      </c>
      <c r="AQ276" s="21">
        <v>2.7694238601227189E-2</v>
      </c>
      <c r="AR276" s="21">
        <v>6.5414752005488727E-2</v>
      </c>
      <c r="AS276" s="21">
        <v>6.0992517312273523E-2</v>
      </c>
      <c r="AT276" s="21">
        <v>0.1243468152496516</v>
      </c>
      <c r="AU276" s="21">
        <v>4.4510445947870077E-2</v>
      </c>
      <c r="AV276" s="21">
        <v>5.2844376565943582E-2</v>
      </c>
      <c r="AW276" s="21">
        <v>7.0404780784165941E-2</v>
      </c>
    </row>
    <row r="277" spans="2:49" x14ac:dyDescent="0.35">
      <c r="B277" s="20" t="s">
        <v>143</v>
      </c>
      <c r="C277" s="21">
        <v>0.181247021897814</v>
      </c>
      <c r="D277" s="21">
        <v>0.2046081289385899</v>
      </c>
      <c r="E277" s="21">
        <v>0.15951086760416511</v>
      </c>
      <c r="G277" s="21">
        <v>0.2097991546035414</v>
      </c>
      <c r="H277" s="21">
        <v>0.26514265443505941</v>
      </c>
      <c r="I277" s="21">
        <v>0.1925880515081764</v>
      </c>
      <c r="J277" s="21">
        <v>0.17870846983647379</v>
      </c>
      <c r="K277" s="21">
        <v>0.13106871292753031</v>
      </c>
      <c r="L277" s="21">
        <v>0.12066013299573571</v>
      </c>
      <c r="N277" s="21">
        <v>0.21795586222414329</v>
      </c>
      <c r="O277" s="21">
        <v>0.20045803539088869</v>
      </c>
      <c r="P277" s="21">
        <v>0.14101831380774471</v>
      </c>
      <c r="Q277" s="21">
        <v>0.24539303919973829</v>
      </c>
      <c r="R277" s="21">
        <v>0.1826964980423704</v>
      </c>
      <c r="S277" s="21">
        <v>0.17958685617449949</v>
      </c>
      <c r="T277" s="21">
        <v>0.1608426581635726</v>
      </c>
      <c r="U277" s="21">
        <v>0.13283275058835819</v>
      </c>
      <c r="V277" s="21">
        <v>0.236239767748919</v>
      </c>
      <c r="W277" s="21">
        <v>0.1653521367575338</v>
      </c>
      <c r="X277" s="21">
        <v>0.1613327669592102</v>
      </c>
      <c r="Y277" s="21">
        <v>0.15112266681279121</v>
      </c>
      <c r="AA277" s="21">
        <v>0.23171747518523431</v>
      </c>
      <c r="AB277" s="21">
        <v>0.14981137736705491</v>
      </c>
      <c r="AC277" s="21">
        <v>0.18964098353703179</v>
      </c>
      <c r="AD277" s="21">
        <v>0.15333617510835659</v>
      </c>
      <c r="AF277" s="21">
        <v>0.16995012567854159</v>
      </c>
      <c r="AG277" s="21">
        <v>0.2432073149643891</v>
      </c>
      <c r="AH277" s="21">
        <v>0.19101347112379799</v>
      </c>
      <c r="AI277" s="21">
        <v>0.20008294460193349</v>
      </c>
      <c r="AJ277" s="21">
        <v>0.16152424975808771</v>
      </c>
      <c r="AK277" s="21">
        <v>0.23421093553714131</v>
      </c>
      <c r="AL277" s="21">
        <v>3.1795014759169238E-2</v>
      </c>
      <c r="AM277" s="21">
        <v>0.1050132218459208</v>
      </c>
      <c r="AO277" s="21">
        <v>0.16109384951146929</v>
      </c>
      <c r="AP277" s="21">
        <v>0.25669747898139011</v>
      </c>
      <c r="AQ277" s="21">
        <v>0.22689388198562899</v>
      </c>
      <c r="AR277" s="21">
        <v>0.1974988092177109</v>
      </c>
      <c r="AS277" s="21">
        <v>0.15553718367106431</v>
      </c>
      <c r="AT277" s="21">
        <v>0.20686821038170761</v>
      </c>
      <c r="AU277" s="21">
        <v>7.0404858998959499E-2</v>
      </c>
      <c r="AV277" s="21">
        <v>0.1011931660855693</v>
      </c>
      <c r="AW277" s="21">
        <v>0.15402314371785419</v>
      </c>
    </row>
    <row r="278" spans="2:49" x14ac:dyDescent="0.35">
      <c r="B278" s="20" t="s">
        <v>144</v>
      </c>
      <c r="C278" s="21">
        <v>0.35721143693792318</v>
      </c>
      <c r="D278" s="21">
        <v>0.38740799110796759</v>
      </c>
      <c r="E278" s="21">
        <v>0.32835898916945078</v>
      </c>
      <c r="G278" s="21">
        <v>0.37489384996301661</v>
      </c>
      <c r="H278" s="21">
        <v>0.37584268531205117</v>
      </c>
      <c r="I278" s="21">
        <v>0.33871763201146388</v>
      </c>
      <c r="J278" s="21">
        <v>0.35528742885465081</v>
      </c>
      <c r="K278" s="21">
        <v>0.3613530011942464</v>
      </c>
      <c r="L278" s="21">
        <v>0.34414845333569788</v>
      </c>
      <c r="N278" s="21">
        <v>0.31989109832847862</v>
      </c>
      <c r="O278" s="21">
        <v>0.34913691375027178</v>
      </c>
      <c r="P278" s="21">
        <v>0.35119884664589018</v>
      </c>
      <c r="Q278" s="21">
        <v>0.3745853214418649</v>
      </c>
      <c r="R278" s="21">
        <v>0.35392722605727611</v>
      </c>
      <c r="S278" s="21">
        <v>0.34790617487910402</v>
      </c>
      <c r="T278" s="21">
        <v>0.38577847140712151</v>
      </c>
      <c r="U278" s="21">
        <v>0.34238680399220628</v>
      </c>
      <c r="V278" s="21">
        <v>0.36179243170180198</v>
      </c>
      <c r="W278" s="21">
        <v>0.34455911089426727</v>
      </c>
      <c r="X278" s="21">
        <v>0.39654038561172111</v>
      </c>
      <c r="Y278" s="21">
        <v>0.3740687188475571</v>
      </c>
      <c r="AA278" s="21">
        <v>0.33311821896725108</v>
      </c>
      <c r="AB278" s="21">
        <v>0.3729112834032503</v>
      </c>
      <c r="AC278" s="21">
        <v>0.38363413223178622</v>
      </c>
      <c r="AD278" s="21">
        <v>0.34448765545746379</v>
      </c>
      <c r="AF278" s="21">
        <v>0.39193596019443488</v>
      </c>
      <c r="AG278" s="21">
        <v>0.36147635054351618</v>
      </c>
      <c r="AH278" s="21">
        <v>0.34798934656964348</v>
      </c>
      <c r="AI278" s="21">
        <v>0.3504004383095633</v>
      </c>
      <c r="AJ278" s="21">
        <v>0.38828793795939759</v>
      </c>
      <c r="AK278" s="21">
        <v>0.33249898261351191</v>
      </c>
      <c r="AL278" s="21">
        <v>0.27612963939364432</v>
      </c>
      <c r="AM278" s="21">
        <v>0.31843009105201692</v>
      </c>
      <c r="AO278" s="21">
        <v>0.38105420539815349</v>
      </c>
      <c r="AP278" s="21">
        <v>0.36401706017733682</v>
      </c>
      <c r="AQ278" s="21">
        <v>0.39805313042808771</v>
      </c>
      <c r="AR278" s="21">
        <v>0.33637540642927322</v>
      </c>
      <c r="AS278" s="21">
        <v>0.42719125933436591</v>
      </c>
      <c r="AT278" s="21">
        <v>0.3641253666835827</v>
      </c>
      <c r="AU278" s="21">
        <v>0.25471408662813622</v>
      </c>
      <c r="AV278" s="21">
        <v>0.27552702154271608</v>
      </c>
      <c r="AW278" s="21">
        <v>0.26583252745997721</v>
      </c>
    </row>
    <row r="279" spans="2:49" x14ac:dyDescent="0.35">
      <c r="B279" s="20" t="s">
        <v>145</v>
      </c>
      <c r="C279" s="21">
        <v>9.0017836242029081E-2</v>
      </c>
      <c r="D279" s="21">
        <v>9.2446103799263435E-2</v>
      </c>
      <c r="E279" s="21">
        <v>8.7443648770240009E-2</v>
      </c>
      <c r="G279" s="21">
        <v>0.11597441125569451</v>
      </c>
      <c r="H279" s="21">
        <v>7.9082346761884387E-2</v>
      </c>
      <c r="I279" s="21">
        <v>6.5455912553618364E-2</v>
      </c>
      <c r="J279" s="21">
        <v>9.3092736333917528E-2</v>
      </c>
      <c r="K279" s="21">
        <v>7.0784746159305675E-2</v>
      </c>
      <c r="L279" s="21">
        <v>0.1119749003442439</v>
      </c>
      <c r="N279" s="21">
        <v>7.4674959421925813E-2</v>
      </c>
      <c r="O279" s="21">
        <v>6.4902162449412965E-2</v>
      </c>
      <c r="P279" s="21">
        <v>7.8068154186003699E-2</v>
      </c>
      <c r="Q279" s="21">
        <v>4.84901974685873E-2</v>
      </c>
      <c r="R279" s="21">
        <v>9.0199798977782589E-2</v>
      </c>
      <c r="S279" s="21">
        <v>8.1379077353133253E-2</v>
      </c>
      <c r="T279" s="21">
        <v>0.1444841326218983</v>
      </c>
      <c r="U279" s="21">
        <v>8.7539249595573312E-2</v>
      </c>
      <c r="V279" s="21">
        <v>8.8016795757605293E-2</v>
      </c>
      <c r="W279" s="21">
        <v>0.1208610557578043</v>
      </c>
      <c r="X279" s="21">
        <v>6.4560630070831876E-2</v>
      </c>
      <c r="Y279" s="21">
        <v>8.7443325723780357E-2</v>
      </c>
      <c r="AA279" s="21">
        <v>9.8440882867621635E-2</v>
      </c>
      <c r="AB279" s="21">
        <v>9.1738952876030178E-2</v>
      </c>
      <c r="AC279" s="21">
        <v>8.7925527472135293E-2</v>
      </c>
      <c r="AD279" s="21">
        <v>8.1613557969949416E-2</v>
      </c>
      <c r="AF279" s="21">
        <v>8.9300165250551983E-2</v>
      </c>
      <c r="AG279" s="21">
        <v>8.1307016427819317E-2</v>
      </c>
      <c r="AH279" s="21">
        <v>0.1051369402955921</v>
      </c>
      <c r="AI279" s="21">
        <v>0.12641991423318491</v>
      </c>
      <c r="AJ279" s="21">
        <v>0.11799605482910359</v>
      </c>
      <c r="AK279" s="21">
        <v>5.0938400535311922E-2</v>
      </c>
      <c r="AL279" s="21">
        <v>3.8689952525760463E-2</v>
      </c>
      <c r="AM279" s="21">
        <v>7.9134151981005263E-2</v>
      </c>
      <c r="AO279" s="21">
        <v>8.4917296897027247E-2</v>
      </c>
      <c r="AP279" s="21">
        <v>8.8021824412801555E-2</v>
      </c>
      <c r="AQ279" s="21">
        <v>7.7799627332945653E-2</v>
      </c>
      <c r="AR279" s="21">
        <v>0.1165063652168821</v>
      </c>
      <c r="AS279" s="21">
        <v>9.301673152983346E-2</v>
      </c>
      <c r="AT279" s="21">
        <v>6.9924547764608769E-2</v>
      </c>
      <c r="AU279" s="21">
        <v>4.2642135060223893E-2</v>
      </c>
      <c r="AV279" s="21">
        <v>7.6878426308198966E-2</v>
      </c>
      <c r="AW279" s="21">
        <v>0.15330899700701081</v>
      </c>
    </row>
    <row r="280" spans="2:49" x14ac:dyDescent="0.35">
      <c r="B280" s="20" t="s">
        <v>146</v>
      </c>
      <c r="C280" s="21">
        <v>3.4413418661906697E-2</v>
      </c>
      <c r="D280" s="21">
        <v>4.1202187383799938E-2</v>
      </c>
      <c r="E280" s="21">
        <v>2.7295876927357288E-2</v>
      </c>
      <c r="G280" s="21">
        <v>2.9950173205061451E-2</v>
      </c>
      <c r="H280" s="21">
        <v>1.4476224329701999E-2</v>
      </c>
      <c r="I280" s="21">
        <v>3.3573677998291647E-2</v>
      </c>
      <c r="J280" s="21">
        <v>4.2800378258654098E-2</v>
      </c>
      <c r="K280" s="21">
        <v>3.8163168744256612E-2</v>
      </c>
      <c r="L280" s="21">
        <v>4.4933529550714099E-2</v>
      </c>
      <c r="N280" s="21">
        <v>2.8076821382367789E-2</v>
      </c>
      <c r="O280" s="21">
        <v>6.6849450365925725E-2</v>
      </c>
      <c r="P280" s="21">
        <v>3.7974452627600082E-2</v>
      </c>
      <c r="Q280" s="21">
        <v>2.4605277748076141E-2</v>
      </c>
      <c r="R280" s="21">
        <v>3.9983892081366323E-2</v>
      </c>
      <c r="S280" s="21">
        <v>1.9441650844608589E-2</v>
      </c>
      <c r="T280" s="21">
        <v>4.8097651297423077E-2</v>
      </c>
      <c r="U280" s="21">
        <v>4.2769000654508393E-2</v>
      </c>
      <c r="V280" s="21">
        <v>3.8102616599350471E-2</v>
      </c>
      <c r="W280" s="21">
        <v>3.2806528334864957E-2</v>
      </c>
      <c r="X280" s="21">
        <v>3.7698413731484581E-2</v>
      </c>
      <c r="Y280" s="21">
        <v>1.339323571258961E-2</v>
      </c>
      <c r="AA280" s="21">
        <v>2.9090549002150801E-2</v>
      </c>
      <c r="AB280" s="21">
        <v>3.6798012159994432E-2</v>
      </c>
      <c r="AC280" s="21">
        <v>3.3070155244795577E-2</v>
      </c>
      <c r="AD280" s="21">
        <v>3.9108298390993029E-2</v>
      </c>
      <c r="AF280" s="21">
        <v>4.2239493418084251E-2</v>
      </c>
      <c r="AG280" s="21">
        <v>2.0783594021923719E-2</v>
      </c>
      <c r="AH280" s="21">
        <v>3.59380188494796E-2</v>
      </c>
      <c r="AI280" s="21">
        <v>1.9005991037955791E-2</v>
      </c>
      <c r="AJ280" s="21">
        <v>6.370122331903752E-2</v>
      </c>
      <c r="AK280" s="21">
        <v>1.5762277441065752E-2</v>
      </c>
      <c r="AL280" s="21">
        <v>0.10040078171945969</v>
      </c>
      <c r="AM280" s="21">
        <v>2.8176216551449279E-2</v>
      </c>
      <c r="AO280" s="21">
        <v>5.3662397523843323E-2</v>
      </c>
      <c r="AP280" s="21">
        <v>8.2532294265485247E-3</v>
      </c>
      <c r="AQ280" s="21">
        <v>2.6959200213087439E-2</v>
      </c>
      <c r="AR280" s="21">
        <v>3.6169097433068453E-2</v>
      </c>
      <c r="AS280" s="21">
        <v>4.8470177856061239E-2</v>
      </c>
      <c r="AT280" s="21">
        <v>2.8572796560332781E-2</v>
      </c>
      <c r="AU280" s="21">
        <v>4.3067699269723821E-2</v>
      </c>
      <c r="AV280" s="21">
        <v>1.8327387290130521E-2</v>
      </c>
      <c r="AW280" s="21">
        <v>6.851417149178235E-2</v>
      </c>
    </row>
    <row r="281" spans="2:49" ht="29" x14ac:dyDescent="0.35">
      <c r="B281" s="20" t="s">
        <v>147</v>
      </c>
      <c r="C281" s="21">
        <v>0.260516707347137</v>
      </c>
      <c r="D281" s="21">
        <v>0.18829751829331889</v>
      </c>
      <c r="E281" s="21">
        <v>0.3295649615609893</v>
      </c>
      <c r="G281" s="21">
        <v>0.1825524308572552</v>
      </c>
      <c r="H281" s="21">
        <v>0.1443838294923761</v>
      </c>
      <c r="I281" s="21">
        <v>0.26824118424391419</v>
      </c>
      <c r="J281" s="21">
        <v>0.27867714406222738</v>
      </c>
      <c r="K281" s="21">
        <v>0.35144341989620242</v>
      </c>
      <c r="L281" s="21">
        <v>0.32459949811979361</v>
      </c>
      <c r="N281" s="21">
        <v>0.27474930259599761</v>
      </c>
      <c r="O281" s="21">
        <v>0.27177960770298643</v>
      </c>
      <c r="P281" s="21">
        <v>0.31439485130806399</v>
      </c>
      <c r="Q281" s="21">
        <v>0.1973746947792959</v>
      </c>
      <c r="R281" s="21">
        <v>0.22360434879610391</v>
      </c>
      <c r="S281" s="21">
        <v>0.29899940198721919</v>
      </c>
      <c r="T281" s="21">
        <v>0.2265931688775194</v>
      </c>
      <c r="U281" s="21">
        <v>0.3299717635669116</v>
      </c>
      <c r="V281" s="21">
        <v>0.16324556683203159</v>
      </c>
      <c r="W281" s="21">
        <v>0.27572613216262792</v>
      </c>
      <c r="X281" s="21">
        <v>0.29749758924907771</v>
      </c>
      <c r="Y281" s="21">
        <v>0.30524445972097031</v>
      </c>
      <c r="AA281" s="21">
        <v>0.2083612284826489</v>
      </c>
      <c r="AB281" s="21">
        <v>0.29361011415239768</v>
      </c>
      <c r="AC281" s="21">
        <v>0.22349632819147941</v>
      </c>
      <c r="AD281" s="21">
        <v>0.31144920528481601</v>
      </c>
      <c r="AF281" s="21">
        <v>0.2098703473731747</v>
      </c>
      <c r="AG281" s="21">
        <v>0.20281866759840789</v>
      </c>
      <c r="AH281" s="21">
        <v>0.28339516644975687</v>
      </c>
      <c r="AI281" s="21">
        <v>0.21566791809654479</v>
      </c>
      <c r="AJ281" s="21">
        <v>0.20227729922227811</v>
      </c>
      <c r="AK281" s="21">
        <v>0.24781770250274801</v>
      </c>
      <c r="AL281" s="21">
        <v>0.50101765000701382</v>
      </c>
      <c r="AM281" s="21">
        <v>0.42089849696945941</v>
      </c>
      <c r="AO281" s="21">
        <v>0.21480613563043019</v>
      </c>
      <c r="AP281" s="21">
        <v>0.17976070565625041</v>
      </c>
      <c r="AQ281" s="21">
        <v>0.24259992143902309</v>
      </c>
      <c r="AR281" s="21">
        <v>0.2480355696975767</v>
      </c>
      <c r="AS281" s="21">
        <v>0.2147921302964016</v>
      </c>
      <c r="AT281" s="21">
        <v>0.2061622633601165</v>
      </c>
      <c r="AU281" s="21">
        <v>0.54466077409508662</v>
      </c>
      <c r="AV281" s="21">
        <v>0.47522962220744158</v>
      </c>
      <c r="AW281" s="21">
        <v>0.2879163795392094</v>
      </c>
    </row>
    <row r="283" spans="2:49" ht="130.5" x14ac:dyDescent="0.35">
      <c r="B283" s="17" t="s">
        <v>148</v>
      </c>
    </row>
    <row r="284" spans="2:49" x14ac:dyDescent="0.35">
      <c r="B284" s="18" t="s">
        <v>16</v>
      </c>
    </row>
    <row r="285" spans="2:49" x14ac:dyDescent="0.35">
      <c r="B285" s="13" t="s">
        <v>64</v>
      </c>
      <c r="C285" s="19">
        <v>2004</v>
      </c>
      <c r="D285" s="19">
        <v>990</v>
      </c>
      <c r="E285" s="19">
        <v>1006</v>
      </c>
      <c r="G285" s="19">
        <v>288</v>
      </c>
      <c r="H285" s="19">
        <v>347</v>
      </c>
      <c r="I285" s="19">
        <v>356</v>
      </c>
      <c r="J285" s="19">
        <v>353</v>
      </c>
      <c r="K285" s="19">
        <v>282</v>
      </c>
      <c r="L285" s="19">
        <v>378</v>
      </c>
      <c r="N285" s="19">
        <v>178</v>
      </c>
      <c r="O285" s="19">
        <v>63</v>
      </c>
      <c r="P285" s="19">
        <v>103</v>
      </c>
      <c r="Q285" s="19">
        <v>81</v>
      </c>
      <c r="R285" s="19">
        <v>230</v>
      </c>
      <c r="S285" s="19">
        <v>163</v>
      </c>
      <c r="T285" s="19">
        <v>146</v>
      </c>
      <c r="U285" s="19">
        <v>185</v>
      </c>
      <c r="V285" s="19">
        <v>282</v>
      </c>
      <c r="W285" s="19">
        <v>253</v>
      </c>
      <c r="X285" s="19">
        <v>162</v>
      </c>
      <c r="Y285" s="19">
        <v>158</v>
      </c>
      <c r="AA285" s="19">
        <v>559</v>
      </c>
      <c r="AB285" s="19">
        <v>520</v>
      </c>
      <c r="AC285" s="19">
        <v>420</v>
      </c>
      <c r="AD285" s="19">
        <v>497</v>
      </c>
      <c r="AF285" s="19">
        <v>340</v>
      </c>
      <c r="AG285" s="19">
        <v>626</v>
      </c>
      <c r="AH285" s="19">
        <v>133</v>
      </c>
      <c r="AI285" s="19">
        <v>158</v>
      </c>
      <c r="AJ285" s="19">
        <v>253</v>
      </c>
      <c r="AK285" s="19">
        <v>60</v>
      </c>
      <c r="AL285" s="19">
        <v>59</v>
      </c>
      <c r="AM285" s="19">
        <v>375</v>
      </c>
      <c r="AO285" s="19">
        <v>302</v>
      </c>
      <c r="AP285" s="19">
        <v>493</v>
      </c>
      <c r="AQ285" s="19">
        <v>139</v>
      </c>
      <c r="AR285" s="19">
        <v>213</v>
      </c>
      <c r="AS285" s="19">
        <v>371</v>
      </c>
      <c r="AT285" s="19">
        <v>58</v>
      </c>
      <c r="AU285" s="19">
        <v>139</v>
      </c>
      <c r="AV285" s="19">
        <v>170</v>
      </c>
      <c r="AW285" s="19">
        <v>119</v>
      </c>
    </row>
    <row r="286" spans="2:49" x14ac:dyDescent="0.35">
      <c r="B286" s="15" t="s">
        <v>65</v>
      </c>
      <c r="C286" s="19">
        <v>2008</v>
      </c>
      <c r="D286" s="19">
        <v>989</v>
      </c>
      <c r="E286" s="19">
        <v>1013</v>
      </c>
      <c r="G286" s="19">
        <v>278</v>
      </c>
      <c r="H286" s="19">
        <v>343</v>
      </c>
      <c r="I286" s="19">
        <v>341</v>
      </c>
      <c r="J286" s="19">
        <v>342</v>
      </c>
      <c r="K286" s="19">
        <v>282</v>
      </c>
      <c r="L286" s="19">
        <v>422</v>
      </c>
      <c r="N286" s="19">
        <v>180</v>
      </c>
      <c r="O286" s="19">
        <v>60</v>
      </c>
      <c r="P286" s="19">
        <v>100</v>
      </c>
      <c r="Q286" s="19">
        <v>80</v>
      </c>
      <c r="R286" s="19">
        <v>221</v>
      </c>
      <c r="S286" s="19">
        <v>160</v>
      </c>
      <c r="T286" s="19">
        <v>140</v>
      </c>
      <c r="U286" s="19">
        <v>181</v>
      </c>
      <c r="V286" s="19">
        <v>281</v>
      </c>
      <c r="W286" s="19">
        <v>261</v>
      </c>
      <c r="X286" s="19">
        <v>160</v>
      </c>
      <c r="Y286" s="19">
        <v>180</v>
      </c>
      <c r="AA286" s="19">
        <v>541</v>
      </c>
      <c r="AB286" s="19">
        <v>521</v>
      </c>
      <c r="AC286" s="19">
        <v>441</v>
      </c>
      <c r="AD286" s="19">
        <v>501</v>
      </c>
      <c r="AF286" s="19">
        <v>351</v>
      </c>
      <c r="AG286" s="19">
        <v>618</v>
      </c>
      <c r="AH286" s="19">
        <v>137</v>
      </c>
      <c r="AI286" s="19">
        <v>157</v>
      </c>
      <c r="AJ286" s="19">
        <v>257</v>
      </c>
      <c r="AK286" s="19">
        <v>60</v>
      </c>
      <c r="AL286" s="19">
        <v>58</v>
      </c>
      <c r="AM286" s="19">
        <v>369</v>
      </c>
      <c r="AO286" s="19">
        <v>310</v>
      </c>
      <c r="AP286" s="19">
        <v>486</v>
      </c>
      <c r="AQ286" s="19">
        <v>142</v>
      </c>
      <c r="AR286" s="19">
        <v>210</v>
      </c>
      <c r="AS286" s="19">
        <v>376</v>
      </c>
      <c r="AT286" s="19">
        <v>58</v>
      </c>
      <c r="AU286" s="19">
        <v>137</v>
      </c>
      <c r="AV286" s="19">
        <v>171</v>
      </c>
      <c r="AW286" s="19">
        <v>118</v>
      </c>
    </row>
    <row r="287" spans="2:49" x14ac:dyDescent="0.35">
      <c r="B287" s="20" t="s">
        <v>109</v>
      </c>
      <c r="C287" s="21">
        <v>0.14206471012418739</v>
      </c>
      <c r="D287" s="21">
        <v>0.14803681634615209</v>
      </c>
      <c r="E287" s="21">
        <v>0.13707423113692299</v>
      </c>
      <c r="G287" s="21">
        <v>0.1325886887216155</v>
      </c>
      <c r="H287" s="21">
        <v>0.17473768803141829</v>
      </c>
      <c r="I287" s="21">
        <v>0.19963836338167179</v>
      </c>
      <c r="J287" s="21">
        <v>0.13809675106625019</v>
      </c>
      <c r="K287" s="21">
        <v>0.1152609964382533</v>
      </c>
      <c r="L287" s="21">
        <v>9.640212518372962E-2</v>
      </c>
      <c r="N287" s="21">
        <v>0.1241595915368965</v>
      </c>
      <c r="O287" s="21">
        <v>9.2953070757191211E-2</v>
      </c>
      <c r="P287" s="21">
        <v>0.14390992528915961</v>
      </c>
      <c r="Q287" s="21">
        <v>0.16768254385269241</v>
      </c>
      <c r="R287" s="21">
        <v>0.1346900003027296</v>
      </c>
      <c r="S287" s="21">
        <v>0.1985732669229803</v>
      </c>
      <c r="T287" s="21">
        <v>9.671242383857169E-2</v>
      </c>
      <c r="U287" s="21">
        <v>0.1153601672837352</v>
      </c>
      <c r="V287" s="21">
        <v>0.20293886922581031</v>
      </c>
      <c r="W287" s="21">
        <v>0.13716743578175131</v>
      </c>
      <c r="X287" s="21">
        <v>0.13793020273313519</v>
      </c>
      <c r="Y287" s="21">
        <v>0.1006257241187074</v>
      </c>
      <c r="AA287" s="21">
        <v>0.20097321427742751</v>
      </c>
      <c r="AB287" s="21">
        <v>0.1392168024952459</v>
      </c>
      <c r="AC287" s="21">
        <v>0.1160337625033482</v>
      </c>
      <c r="AD287" s="21">
        <v>0.10343161565223161</v>
      </c>
      <c r="AF287" s="21">
        <v>0.1122646952446429</v>
      </c>
      <c r="AG287" s="21">
        <v>0.19392151036303809</v>
      </c>
      <c r="AH287" s="21">
        <v>0.1901707109447659</v>
      </c>
      <c r="AI287" s="21">
        <v>0.17436052135162489</v>
      </c>
      <c r="AJ287" s="21">
        <v>6.7594512642409704E-2</v>
      </c>
      <c r="AK287" s="21">
        <v>0.14603818289764359</v>
      </c>
      <c r="AL287" s="21">
        <v>6.9562252272489203E-2</v>
      </c>
      <c r="AM287" s="21">
        <v>0.11447337821391861</v>
      </c>
      <c r="AO287" s="21">
        <v>0.1131799586515531</v>
      </c>
      <c r="AP287" s="21">
        <v>0.197924096640441</v>
      </c>
      <c r="AQ287" s="21">
        <v>0.17440213391749179</v>
      </c>
      <c r="AR287" s="21">
        <v>0.24893113792014171</v>
      </c>
      <c r="AS287" s="21">
        <v>9.0120000050578838E-2</v>
      </c>
      <c r="AT287" s="21">
        <v>0.1528785297330611</v>
      </c>
      <c r="AU287" s="21">
        <v>9.8389777964637895E-2</v>
      </c>
      <c r="AV287" s="21">
        <v>5.2785914602324277E-2</v>
      </c>
      <c r="AW287" s="21">
        <v>9.9032955926225824E-2</v>
      </c>
    </row>
    <row r="288" spans="2:49" x14ac:dyDescent="0.35">
      <c r="B288" s="20" t="s">
        <v>110</v>
      </c>
      <c r="C288" s="21">
        <v>0.22003557014884659</v>
      </c>
      <c r="D288" s="21">
        <v>0.2291081738500923</v>
      </c>
      <c r="E288" s="21">
        <v>0.21101580581317519</v>
      </c>
      <c r="G288" s="21">
        <v>0.31275476584205619</v>
      </c>
      <c r="H288" s="21">
        <v>0.35120553522534509</v>
      </c>
      <c r="I288" s="21">
        <v>0.1932647357523235</v>
      </c>
      <c r="J288" s="21">
        <v>0.22489960887266289</v>
      </c>
      <c r="K288" s="21">
        <v>0.15276067769324941</v>
      </c>
      <c r="L288" s="21">
        <v>0.114954573563045</v>
      </c>
      <c r="N288" s="21">
        <v>0.21316076588934771</v>
      </c>
      <c r="O288" s="21">
        <v>0.20265209911431031</v>
      </c>
      <c r="P288" s="21">
        <v>0.21985724671507489</v>
      </c>
      <c r="Q288" s="21">
        <v>0.17377307473774339</v>
      </c>
      <c r="R288" s="21">
        <v>0.29080956510824979</v>
      </c>
      <c r="S288" s="21">
        <v>0.2090202314851054</v>
      </c>
      <c r="T288" s="21">
        <v>0.30380921970518993</v>
      </c>
      <c r="U288" s="21">
        <v>0.18333853050311749</v>
      </c>
      <c r="V288" s="21">
        <v>0.24295002789549999</v>
      </c>
      <c r="W288" s="21">
        <v>0.16312587370776091</v>
      </c>
      <c r="X288" s="21">
        <v>0.19250238826428659</v>
      </c>
      <c r="Y288" s="21">
        <v>0.21922497976589209</v>
      </c>
      <c r="AA288" s="21">
        <v>0.2534597133992173</v>
      </c>
      <c r="AB288" s="21">
        <v>0.2078574368075316</v>
      </c>
      <c r="AC288" s="21">
        <v>0.2162384515127582</v>
      </c>
      <c r="AD288" s="21">
        <v>0.20070982159468351</v>
      </c>
      <c r="AF288" s="21">
        <v>0.17853749270820471</v>
      </c>
      <c r="AG288" s="21">
        <v>0.27439600697713978</v>
      </c>
      <c r="AH288" s="21">
        <v>0.16864299069434291</v>
      </c>
      <c r="AI288" s="21">
        <v>0.30154343033315328</v>
      </c>
      <c r="AJ288" s="21">
        <v>0.19965581390454459</v>
      </c>
      <c r="AK288" s="21">
        <v>0.19979051616216581</v>
      </c>
      <c r="AL288" s="21">
        <v>8.5236819551658863E-2</v>
      </c>
      <c r="AM288" s="21">
        <v>0.19145073367653481</v>
      </c>
      <c r="AO288" s="21">
        <v>0.1982671312831005</v>
      </c>
      <c r="AP288" s="21">
        <v>0.2926348381147777</v>
      </c>
      <c r="AQ288" s="21">
        <v>0.25832729142643851</v>
      </c>
      <c r="AR288" s="21">
        <v>0.2509096904762888</v>
      </c>
      <c r="AS288" s="21">
        <v>0.19577102791035181</v>
      </c>
      <c r="AT288" s="21">
        <v>0.22555950028981489</v>
      </c>
      <c r="AU288" s="21">
        <v>0.12673724742668349</v>
      </c>
      <c r="AV288" s="21">
        <v>0.13204168484401821</v>
      </c>
      <c r="AW288" s="21">
        <v>0.18788169331695989</v>
      </c>
    </row>
    <row r="289" spans="2:49" x14ac:dyDescent="0.35">
      <c r="B289" s="20" t="s">
        <v>111</v>
      </c>
      <c r="C289" s="21">
        <v>0.28163172559813437</v>
      </c>
      <c r="D289" s="21">
        <v>0.2456750640818828</v>
      </c>
      <c r="E289" s="21">
        <v>0.31690983397570222</v>
      </c>
      <c r="G289" s="21">
        <v>0.32275807858576311</v>
      </c>
      <c r="H289" s="21">
        <v>0.29715846861756229</v>
      </c>
      <c r="I289" s="21">
        <v>0.31354688054791491</v>
      </c>
      <c r="J289" s="21">
        <v>0.28298266180948689</v>
      </c>
      <c r="K289" s="21">
        <v>0.24379172143428379</v>
      </c>
      <c r="L289" s="21">
        <v>0.240354009739984</v>
      </c>
      <c r="N289" s="21">
        <v>0.25939645400306671</v>
      </c>
      <c r="O289" s="21">
        <v>0.32164770663322118</v>
      </c>
      <c r="P289" s="21">
        <v>0.26761658898306462</v>
      </c>
      <c r="Q289" s="21">
        <v>0.28410761772226861</v>
      </c>
      <c r="R289" s="21">
        <v>0.2397205015129342</v>
      </c>
      <c r="S289" s="21">
        <v>0.25074070064752368</v>
      </c>
      <c r="T289" s="21">
        <v>0.27284090360196428</v>
      </c>
      <c r="U289" s="21">
        <v>0.32048873989453508</v>
      </c>
      <c r="V289" s="21">
        <v>0.26708165721289101</v>
      </c>
      <c r="W289" s="21">
        <v>0.29850962577236378</v>
      </c>
      <c r="X289" s="21">
        <v>0.2681943626732522</v>
      </c>
      <c r="Y289" s="21">
        <v>0.35408075676197481</v>
      </c>
      <c r="AA289" s="21">
        <v>0.24432532035152901</v>
      </c>
      <c r="AB289" s="21">
        <v>0.27093093514969602</v>
      </c>
      <c r="AC289" s="21">
        <v>0.29620863119195678</v>
      </c>
      <c r="AD289" s="21">
        <v>0.32132344262118367</v>
      </c>
      <c r="AF289" s="21">
        <v>0.26193724864219009</v>
      </c>
      <c r="AG289" s="21">
        <v>0.29282311044744541</v>
      </c>
      <c r="AH289" s="21">
        <v>0.28152401370828389</v>
      </c>
      <c r="AI289" s="21">
        <v>0.28440102018910302</v>
      </c>
      <c r="AJ289" s="21">
        <v>0.26130642889725031</v>
      </c>
      <c r="AK289" s="21">
        <v>0.30329448671636772</v>
      </c>
      <c r="AL289" s="21">
        <v>0.2997472518126435</v>
      </c>
      <c r="AM289" s="21">
        <v>0.28826593008275531</v>
      </c>
      <c r="AO289" s="21">
        <v>0.25174982192183809</v>
      </c>
      <c r="AP289" s="21">
        <v>0.30834569039401222</v>
      </c>
      <c r="AQ289" s="21">
        <v>0.3010059190472188</v>
      </c>
      <c r="AR289" s="21">
        <v>0.28552096152682671</v>
      </c>
      <c r="AS289" s="21">
        <v>0.24906670440676151</v>
      </c>
      <c r="AT289" s="21">
        <v>0.26256090017676298</v>
      </c>
      <c r="AU289" s="21">
        <v>0.25276174907104171</v>
      </c>
      <c r="AV289" s="21">
        <v>0.35345273329758392</v>
      </c>
      <c r="AW289" s="21">
        <v>0.26295280449163427</v>
      </c>
    </row>
    <row r="290" spans="2:49" x14ac:dyDescent="0.35">
      <c r="B290" s="20" t="s">
        <v>112</v>
      </c>
      <c r="C290" s="21">
        <v>0.12804035149293561</v>
      </c>
      <c r="D290" s="21">
        <v>0.14750185199495941</v>
      </c>
      <c r="E290" s="21">
        <v>0.1097968019862796</v>
      </c>
      <c r="G290" s="21">
        <v>0.1168774806913752</v>
      </c>
      <c r="H290" s="21">
        <v>8.990151218831062E-2</v>
      </c>
      <c r="I290" s="21">
        <v>8.7248153897625635E-2</v>
      </c>
      <c r="J290" s="21">
        <v>0.1259999967853471</v>
      </c>
      <c r="K290" s="21">
        <v>0.16072439250198961</v>
      </c>
      <c r="L290" s="21">
        <v>0.1791352259623753</v>
      </c>
      <c r="N290" s="21">
        <v>0.17477186076760351</v>
      </c>
      <c r="O290" s="21">
        <v>0.1307512174550641</v>
      </c>
      <c r="P290" s="21">
        <v>0.14364378042592629</v>
      </c>
      <c r="Q290" s="21">
        <v>9.6516240099433187E-2</v>
      </c>
      <c r="R290" s="21">
        <v>0.13358585665137979</v>
      </c>
      <c r="S290" s="21">
        <v>9.3385515562619745E-2</v>
      </c>
      <c r="T290" s="21">
        <v>0.1221739483879737</v>
      </c>
      <c r="U290" s="21">
        <v>0.15087486347230331</v>
      </c>
      <c r="V290" s="21">
        <v>0.12779516420394199</v>
      </c>
      <c r="W290" s="21">
        <v>0.1359788564599258</v>
      </c>
      <c r="X290" s="21">
        <v>0.1270764120159438</v>
      </c>
      <c r="Y290" s="21">
        <v>8.1073721493769263E-2</v>
      </c>
      <c r="AA290" s="21">
        <v>0.12205811737188919</v>
      </c>
      <c r="AB290" s="21">
        <v>0.1485494045891817</v>
      </c>
      <c r="AC290" s="21">
        <v>0.1295472372458483</v>
      </c>
      <c r="AD290" s="21">
        <v>0.1119115905505958</v>
      </c>
      <c r="AF290" s="21">
        <v>0.14289547622495499</v>
      </c>
      <c r="AG290" s="21">
        <v>0.1164820684226181</v>
      </c>
      <c r="AH290" s="21">
        <v>0.18147622081545189</v>
      </c>
      <c r="AI290" s="21">
        <v>0.1547608776538103</v>
      </c>
      <c r="AJ290" s="21">
        <v>0.13084778970023031</v>
      </c>
      <c r="AK290" s="21">
        <v>0.1142597166846754</v>
      </c>
      <c r="AL290" s="21">
        <v>8.8818667688317879E-2</v>
      </c>
      <c r="AM290" s="21">
        <v>0.10848104141807</v>
      </c>
      <c r="AO290" s="21">
        <v>0.16045903869522141</v>
      </c>
      <c r="AP290" s="21">
        <v>0.10185015017711541</v>
      </c>
      <c r="AQ290" s="21">
        <v>0.1582027367486834</v>
      </c>
      <c r="AR290" s="21">
        <v>0.11776694405715619</v>
      </c>
      <c r="AS290" s="21">
        <v>0.14168085472242081</v>
      </c>
      <c r="AT290" s="21">
        <v>0.13439809467587749</v>
      </c>
      <c r="AU290" s="21">
        <v>8.4470163157744665E-2</v>
      </c>
      <c r="AV290" s="21">
        <v>0.11251276750268011</v>
      </c>
      <c r="AW290" s="21">
        <v>0.15931872585850629</v>
      </c>
    </row>
    <row r="291" spans="2:49" x14ac:dyDescent="0.35">
      <c r="B291" s="20" t="s">
        <v>113</v>
      </c>
      <c r="C291" s="21">
        <v>0.1355775161803317</v>
      </c>
      <c r="D291" s="21">
        <v>0.17589714615722549</v>
      </c>
      <c r="E291" s="21">
        <v>9.5585273449340716E-2</v>
      </c>
      <c r="G291" s="21">
        <v>6.1322706330773961E-2</v>
      </c>
      <c r="H291" s="21">
        <v>2.2517591653828429E-2</v>
      </c>
      <c r="I291" s="21">
        <v>6.282871032198635E-2</v>
      </c>
      <c r="J291" s="21">
        <v>0.12812520853323489</v>
      </c>
      <c r="K291" s="21">
        <v>0.20635685719411001</v>
      </c>
      <c r="L291" s="21">
        <v>0.29382569278862242</v>
      </c>
      <c r="N291" s="21">
        <v>0.16181229394738689</v>
      </c>
      <c r="O291" s="21">
        <v>0.1108130233473992</v>
      </c>
      <c r="P291" s="21">
        <v>0.11027228101194179</v>
      </c>
      <c r="Q291" s="21">
        <v>0.1936606048008423</v>
      </c>
      <c r="R291" s="21">
        <v>0.10969801029008409</v>
      </c>
      <c r="S291" s="21">
        <v>0.1405556037268588</v>
      </c>
      <c r="T291" s="21">
        <v>0.1105019175964914</v>
      </c>
      <c r="U291" s="21">
        <v>0.1179739931552627</v>
      </c>
      <c r="V291" s="21">
        <v>0.10206649274837939</v>
      </c>
      <c r="W291" s="21">
        <v>0.1619499156973378</v>
      </c>
      <c r="X291" s="21">
        <v>0.16710130627490491</v>
      </c>
      <c r="Y291" s="21">
        <v>0.1564490485503322</v>
      </c>
      <c r="AA291" s="21">
        <v>0.1286106685029785</v>
      </c>
      <c r="AB291" s="21">
        <v>0.1431546051536054</v>
      </c>
      <c r="AC291" s="21">
        <v>0.15762710225211399</v>
      </c>
      <c r="AD291" s="21">
        <v>0.115801195621657</v>
      </c>
      <c r="AF291" s="21">
        <v>0.24123436511639651</v>
      </c>
      <c r="AG291" s="21">
        <v>6.4050924782388816E-2</v>
      </c>
      <c r="AH291" s="21">
        <v>0.116839490838725</v>
      </c>
      <c r="AI291" s="21">
        <v>3.9744754934725492E-2</v>
      </c>
      <c r="AJ291" s="21">
        <v>0.30894612370245111</v>
      </c>
      <c r="AK291" s="21">
        <v>0.17092093682959991</v>
      </c>
      <c r="AL291" s="21">
        <v>5.4659987098870537E-2</v>
      </c>
      <c r="AM291" s="21">
        <v>8.8747490603980114E-2</v>
      </c>
      <c r="AO291" s="21">
        <v>0.22572033991642959</v>
      </c>
      <c r="AP291" s="21">
        <v>5.2696372167777783E-2</v>
      </c>
      <c r="AQ291" s="21">
        <v>6.3669527488215444E-2</v>
      </c>
      <c r="AR291" s="21">
        <v>3.008367399007613E-2</v>
      </c>
      <c r="AS291" s="21">
        <v>0.26921346134855551</v>
      </c>
      <c r="AT291" s="21">
        <v>0.15402941324054761</v>
      </c>
      <c r="AU291" s="21">
        <v>4.295262020322585E-2</v>
      </c>
      <c r="AV291" s="21">
        <v>0.12728729578910361</v>
      </c>
      <c r="AW291" s="21">
        <v>0.19891452323934761</v>
      </c>
    </row>
    <row r="292" spans="2:49" x14ac:dyDescent="0.35">
      <c r="B292" s="20" t="s">
        <v>114</v>
      </c>
      <c r="C292" s="21">
        <v>9.2650126455564252E-2</v>
      </c>
      <c r="D292" s="21">
        <v>5.378094756968789E-2</v>
      </c>
      <c r="E292" s="21">
        <v>0.12961805363857931</v>
      </c>
      <c r="G292" s="21">
        <v>5.3698279828416143E-2</v>
      </c>
      <c r="H292" s="21">
        <v>6.4479204283535305E-2</v>
      </c>
      <c r="I292" s="21">
        <v>0.1434731560984778</v>
      </c>
      <c r="J292" s="21">
        <v>9.9895772933018004E-2</v>
      </c>
      <c r="K292" s="21">
        <v>0.1211053547381141</v>
      </c>
      <c r="L292" s="21">
        <v>7.5328372762243703E-2</v>
      </c>
      <c r="N292" s="21">
        <v>6.6699033855698697E-2</v>
      </c>
      <c r="O292" s="21">
        <v>0.1411828826928139</v>
      </c>
      <c r="P292" s="21">
        <v>0.11470017757483281</v>
      </c>
      <c r="Q292" s="21">
        <v>8.4259918787020147E-2</v>
      </c>
      <c r="R292" s="21">
        <v>9.1496066134622647E-2</v>
      </c>
      <c r="S292" s="21">
        <v>0.1077246816549122</v>
      </c>
      <c r="T292" s="21">
        <v>9.3961586869809044E-2</v>
      </c>
      <c r="U292" s="21">
        <v>0.1119637056910462</v>
      </c>
      <c r="V292" s="21">
        <v>5.7167788713477281E-2</v>
      </c>
      <c r="W292" s="21">
        <v>0.1032682925808603</v>
      </c>
      <c r="X292" s="21">
        <v>0.1071953280384772</v>
      </c>
      <c r="Y292" s="21">
        <v>8.8545769309324382E-2</v>
      </c>
      <c r="AA292" s="21">
        <v>5.0572966096958473E-2</v>
      </c>
      <c r="AB292" s="21">
        <v>9.0290815804739383E-2</v>
      </c>
      <c r="AC292" s="21">
        <v>8.4344815293974515E-2</v>
      </c>
      <c r="AD292" s="21">
        <v>0.14682233395964839</v>
      </c>
      <c r="AF292" s="21">
        <v>6.3130722063610839E-2</v>
      </c>
      <c r="AG292" s="21">
        <v>5.8326379007369797E-2</v>
      </c>
      <c r="AH292" s="21">
        <v>6.1346572998430472E-2</v>
      </c>
      <c r="AI292" s="21">
        <v>4.5189395537582923E-2</v>
      </c>
      <c r="AJ292" s="21">
        <v>3.1649331153114163E-2</v>
      </c>
      <c r="AK292" s="21">
        <v>6.5696160709547355E-2</v>
      </c>
      <c r="AL292" s="21">
        <v>0.40197502157601978</v>
      </c>
      <c r="AM292" s="21">
        <v>0.2085814260047413</v>
      </c>
      <c r="AO292" s="21">
        <v>5.0623709531857068E-2</v>
      </c>
      <c r="AP292" s="21">
        <v>4.6548852505875843E-2</v>
      </c>
      <c r="AQ292" s="21">
        <v>4.4392391371952097E-2</v>
      </c>
      <c r="AR292" s="21">
        <v>6.6787592029510748E-2</v>
      </c>
      <c r="AS292" s="21">
        <v>5.4147951561331488E-2</v>
      </c>
      <c r="AT292" s="21">
        <v>7.0573561883935793E-2</v>
      </c>
      <c r="AU292" s="21">
        <v>0.39468844217666638</v>
      </c>
      <c r="AV292" s="21">
        <v>0.22191960396429</v>
      </c>
      <c r="AW292" s="21">
        <v>9.189929716732595E-2</v>
      </c>
    </row>
    <row r="294" spans="2:49" ht="87" x14ac:dyDescent="0.35">
      <c r="B294" s="17" t="s">
        <v>149</v>
      </c>
    </row>
    <row r="295" spans="2:49" x14ac:dyDescent="0.35">
      <c r="B295" s="18" t="s">
        <v>16</v>
      </c>
    </row>
    <row r="296" spans="2:49" x14ac:dyDescent="0.35">
      <c r="B296" s="13" t="s">
        <v>64</v>
      </c>
      <c r="C296" s="19">
        <v>2004</v>
      </c>
      <c r="D296" s="19">
        <v>990</v>
      </c>
      <c r="E296" s="19">
        <v>1006</v>
      </c>
      <c r="G296" s="19">
        <v>288</v>
      </c>
      <c r="H296" s="19">
        <v>347</v>
      </c>
      <c r="I296" s="19">
        <v>356</v>
      </c>
      <c r="J296" s="19">
        <v>353</v>
      </c>
      <c r="K296" s="19">
        <v>282</v>
      </c>
      <c r="L296" s="19">
        <v>378</v>
      </c>
      <c r="N296" s="19">
        <v>178</v>
      </c>
      <c r="O296" s="19">
        <v>63</v>
      </c>
      <c r="P296" s="19">
        <v>103</v>
      </c>
      <c r="Q296" s="19">
        <v>81</v>
      </c>
      <c r="R296" s="19">
        <v>230</v>
      </c>
      <c r="S296" s="19">
        <v>163</v>
      </c>
      <c r="T296" s="19">
        <v>146</v>
      </c>
      <c r="U296" s="19">
        <v>185</v>
      </c>
      <c r="V296" s="19">
        <v>282</v>
      </c>
      <c r="W296" s="19">
        <v>253</v>
      </c>
      <c r="X296" s="19">
        <v>162</v>
      </c>
      <c r="Y296" s="19">
        <v>158</v>
      </c>
      <c r="AA296" s="19">
        <v>559</v>
      </c>
      <c r="AB296" s="19">
        <v>520</v>
      </c>
      <c r="AC296" s="19">
        <v>420</v>
      </c>
      <c r="AD296" s="19">
        <v>497</v>
      </c>
      <c r="AF296" s="19">
        <v>340</v>
      </c>
      <c r="AG296" s="19">
        <v>626</v>
      </c>
      <c r="AH296" s="19">
        <v>133</v>
      </c>
      <c r="AI296" s="19">
        <v>158</v>
      </c>
      <c r="AJ296" s="19">
        <v>253</v>
      </c>
      <c r="AK296" s="19">
        <v>60</v>
      </c>
      <c r="AL296" s="19">
        <v>59</v>
      </c>
      <c r="AM296" s="19">
        <v>375</v>
      </c>
      <c r="AO296" s="19">
        <v>302</v>
      </c>
      <c r="AP296" s="19">
        <v>493</v>
      </c>
      <c r="AQ296" s="19">
        <v>139</v>
      </c>
      <c r="AR296" s="19">
        <v>213</v>
      </c>
      <c r="AS296" s="19">
        <v>371</v>
      </c>
      <c r="AT296" s="19">
        <v>58</v>
      </c>
      <c r="AU296" s="19">
        <v>139</v>
      </c>
      <c r="AV296" s="19">
        <v>170</v>
      </c>
      <c r="AW296" s="19">
        <v>119</v>
      </c>
    </row>
    <row r="297" spans="2:49" x14ac:dyDescent="0.35">
      <c r="B297" s="15" t="s">
        <v>65</v>
      </c>
      <c r="C297" s="19">
        <v>2008</v>
      </c>
      <c r="D297" s="19">
        <v>989</v>
      </c>
      <c r="E297" s="19">
        <v>1013</v>
      </c>
      <c r="G297" s="19">
        <v>278</v>
      </c>
      <c r="H297" s="19">
        <v>343</v>
      </c>
      <c r="I297" s="19">
        <v>341</v>
      </c>
      <c r="J297" s="19">
        <v>342</v>
      </c>
      <c r="K297" s="19">
        <v>282</v>
      </c>
      <c r="L297" s="19">
        <v>422</v>
      </c>
      <c r="N297" s="19">
        <v>180</v>
      </c>
      <c r="O297" s="19">
        <v>60</v>
      </c>
      <c r="P297" s="19">
        <v>100</v>
      </c>
      <c r="Q297" s="19">
        <v>80</v>
      </c>
      <c r="R297" s="19">
        <v>221</v>
      </c>
      <c r="S297" s="19">
        <v>160</v>
      </c>
      <c r="T297" s="19">
        <v>140</v>
      </c>
      <c r="U297" s="19">
        <v>181</v>
      </c>
      <c r="V297" s="19">
        <v>281</v>
      </c>
      <c r="W297" s="19">
        <v>261</v>
      </c>
      <c r="X297" s="19">
        <v>160</v>
      </c>
      <c r="Y297" s="19">
        <v>180</v>
      </c>
      <c r="AA297" s="19">
        <v>541</v>
      </c>
      <c r="AB297" s="19">
        <v>521</v>
      </c>
      <c r="AC297" s="19">
        <v>441</v>
      </c>
      <c r="AD297" s="19">
        <v>501</v>
      </c>
      <c r="AF297" s="19">
        <v>351</v>
      </c>
      <c r="AG297" s="19">
        <v>618</v>
      </c>
      <c r="AH297" s="19">
        <v>137</v>
      </c>
      <c r="AI297" s="19">
        <v>157</v>
      </c>
      <c r="AJ297" s="19">
        <v>257</v>
      </c>
      <c r="AK297" s="19">
        <v>60</v>
      </c>
      <c r="AL297" s="19">
        <v>58</v>
      </c>
      <c r="AM297" s="19">
        <v>369</v>
      </c>
      <c r="AO297" s="19">
        <v>310</v>
      </c>
      <c r="AP297" s="19">
        <v>486</v>
      </c>
      <c r="AQ297" s="19">
        <v>142</v>
      </c>
      <c r="AR297" s="19">
        <v>210</v>
      </c>
      <c r="AS297" s="19">
        <v>376</v>
      </c>
      <c r="AT297" s="19">
        <v>58</v>
      </c>
      <c r="AU297" s="19">
        <v>137</v>
      </c>
      <c r="AV297" s="19">
        <v>171</v>
      </c>
      <c r="AW297" s="19">
        <v>118</v>
      </c>
    </row>
    <row r="298" spans="2:49" ht="29" x14ac:dyDescent="0.35">
      <c r="B298" s="20" t="s">
        <v>150</v>
      </c>
      <c r="C298" s="21">
        <v>0.2366599984964903</v>
      </c>
      <c r="D298" s="21">
        <v>0.23859243871169669</v>
      </c>
      <c r="E298" s="21">
        <v>0.2361730793260341</v>
      </c>
      <c r="G298" s="21">
        <v>0.23009846495622471</v>
      </c>
      <c r="H298" s="21">
        <v>0.20351573516293681</v>
      </c>
      <c r="I298" s="21">
        <v>0.2307135597298865</v>
      </c>
      <c r="J298" s="21">
        <v>0.2172834256692095</v>
      </c>
      <c r="K298" s="21">
        <v>0.28237817264404658</v>
      </c>
      <c r="L298" s="21">
        <v>0.25791182295184528</v>
      </c>
      <c r="N298" s="21">
        <v>0.2752204906365549</v>
      </c>
      <c r="O298" s="21">
        <v>0.27099503564719951</v>
      </c>
      <c r="P298" s="21">
        <v>0.19921849122030311</v>
      </c>
      <c r="Q298" s="21">
        <v>0.33016362335622301</v>
      </c>
      <c r="R298" s="21">
        <v>0.2194188468363667</v>
      </c>
      <c r="S298" s="21">
        <v>0.2301247689325305</v>
      </c>
      <c r="T298" s="21">
        <v>0.30153689446216891</v>
      </c>
      <c r="U298" s="21">
        <v>0.1875515977445035</v>
      </c>
      <c r="V298" s="21">
        <v>0.20087555212640509</v>
      </c>
      <c r="W298" s="21">
        <v>0.2297942119222797</v>
      </c>
      <c r="X298" s="21">
        <v>0.2442243746480656</v>
      </c>
      <c r="Y298" s="21">
        <v>0.25089169633487818</v>
      </c>
      <c r="AA298" s="21">
        <v>0.2218456976295409</v>
      </c>
      <c r="AB298" s="21">
        <v>0.24473301667628619</v>
      </c>
      <c r="AC298" s="21">
        <v>0.25759941251046092</v>
      </c>
      <c r="AD298" s="21">
        <v>0.2265371103764324</v>
      </c>
      <c r="AF298" s="21">
        <v>0.2177022032361085</v>
      </c>
      <c r="AG298" s="21">
        <v>0.248162198030073</v>
      </c>
      <c r="AH298" s="21">
        <v>0.24731816749081281</v>
      </c>
      <c r="AI298" s="21">
        <v>0.23219864836585791</v>
      </c>
      <c r="AJ298" s="21">
        <v>0.2495043252164153</v>
      </c>
      <c r="AK298" s="21">
        <v>0.20690473149034219</v>
      </c>
      <c r="AL298" s="21">
        <v>0.12272490497595059</v>
      </c>
      <c r="AM298" s="21">
        <v>0.24706038180538259</v>
      </c>
      <c r="AO298" s="21">
        <v>0.2375462464908481</v>
      </c>
      <c r="AP298" s="21">
        <v>0.24418412267524919</v>
      </c>
      <c r="AQ298" s="21">
        <v>0.26410431185355437</v>
      </c>
      <c r="AR298" s="21">
        <v>0.22732577950597019</v>
      </c>
      <c r="AS298" s="21">
        <v>0.23987201739049069</v>
      </c>
      <c r="AT298" s="21">
        <v>0.2292196622745229</v>
      </c>
      <c r="AU298" s="21">
        <v>0.18345650611848499</v>
      </c>
      <c r="AV298" s="21">
        <v>0.20085582013733841</v>
      </c>
      <c r="AW298" s="21">
        <v>0.2939404497487963</v>
      </c>
    </row>
    <row r="299" spans="2:49" ht="29" x14ac:dyDescent="0.35">
      <c r="B299" s="20" t="s">
        <v>151</v>
      </c>
      <c r="C299" s="21">
        <v>0.1634810588367698</v>
      </c>
      <c r="D299" s="21">
        <v>0.16906248723188971</v>
      </c>
      <c r="E299" s="21">
        <v>0.15825203771911939</v>
      </c>
      <c r="G299" s="21">
        <v>0.20109171357004929</v>
      </c>
      <c r="H299" s="21">
        <v>0.21231167725433381</v>
      </c>
      <c r="I299" s="21">
        <v>0.1947329785558117</v>
      </c>
      <c r="J299" s="21">
        <v>0.16897755904486911</v>
      </c>
      <c r="K299" s="21">
        <v>0.1430953681684376</v>
      </c>
      <c r="L299" s="21">
        <v>8.2984945660858844E-2</v>
      </c>
      <c r="N299" s="21">
        <v>0.12773768494041271</v>
      </c>
      <c r="O299" s="21">
        <v>0.15641367582090371</v>
      </c>
      <c r="P299" s="21">
        <v>9.5957227830297046E-2</v>
      </c>
      <c r="Q299" s="21">
        <v>0.13345298157597579</v>
      </c>
      <c r="R299" s="21">
        <v>0.20208050968378491</v>
      </c>
      <c r="S299" s="21">
        <v>0.14370627735878699</v>
      </c>
      <c r="T299" s="21">
        <v>0.1975297140036929</v>
      </c>
      <c r="U299" s="21">
        <v>0.1322924309583498</v>
      </c>
      <c r="V299" s="21">
        <v>0.20621491543745521</v>
      </c>
      <c r="W299" s="21">
        <v>0.14366198601870839</v>
      </c>
      <c r="X299" s="21">
        <v>0.18948500486833819</v>
      </c>
      <c r="Y299" s="21">
        <v>0.16641482265484761</v>
      </c>
      <c r="AA299" s="21">
        <v>0.17864524346987529</v>
      </c>
      <c r="AB299" s="21">
        <v>0.17391175037450041</v>
      </c>
      <c r="AC299" s="21">
        <v>0.16811185812563059</v>
      </c>
      <c r="AD299" s="21">
        <v>0.13245364551822991</v>
      </c>
      <c r="AF299" s="21">
        <v>0.16317858498120549</v>
      </c>
      <c r="AG299" s="21">
        <v>0.18607264350906749</v>
      </c>
      <c r="AH299" s="21">
        <v>0.1284672490218173</v>
      </c>
      <c r="AI299" s="21">
        <v>0.23245126265705809</v>
      </c>
      <c r="AJ299" s="21">
        <v>0.1429407989578132</v>
      </c>
      <c r="AK299" s="21">
        <v>4.8928896056807378E-2</v>
      </c>
      <c r="AL299" s="21">
        <v>0.18861794446253621</v>
      </c>
      <c r="AM299" s="21">
        <v>0.13875585110246649</v>
      </c>
      <c r="AO299" s="21">
        <v>0.16622005676065099</v>
      </c>
      <c r="AP299" s="21">
        <v>0.19180998387948259</v>
      </c>
      <c r="AQ299" s="21">
        <v>0.13516144861254389</v>
      </c>
      <c r="AR299" s="21">
        <v>0.21497687605403751</v>
      </c>
      <c r="AS299" s="21">
        <v>0.1601936187901947</v>
      </c>
      <c r="AT299" s="21">
        <v>1.5976056450588621E-2</v>
      </c>
      <c r="AU299" s="21">
        <v>0.1265962711901602</v>
      </c>
      <c r="AV299" s="21">
        <v>0.1350360084151089</v>
      </c>
      <c r="AW299" s="21">
        <v>0.14888266399634201</v>
      </c>
    </row>
    <row r="300" spans="2:49" ht="29" x14ac:dyDescent="0.35">
      <c r="B300" s="20" t="s">
        <v>152</v>
      </c>
      <c r="C300" s="21">
        <v>0.29347414765607088</v>
      </c>
      <c r="D300" s="21">
        <v>0.2777533580666498</v>
      </c>
      <c r="E300" s="21">
        <v>0.30982284743495292</v>
      </c>
      <c r="G300" s="21">
        <v>0.30880650171499441</v>
      </c>
      <c r="H300" s="21">
        <v>0.2026260097060841</v>
      </c>
      <c r="I300" s="21">
        <v>0.27368052664041242</v>
      </c>
      <c r="J300" s="21">
        <v>0.31365082531203559</v>
      </c>
      <c r="K300" s="21">
        <v>0.2760112375618331</v>
      </c>
      <c r="L300" s="21">
        <v>0.36848156457123599</v>
      </c>
      <c r="N300" s="21">
        <v>0.28917794074669251</v>
      </c>
      <c r="O300" s="21">
        <v>0.36761386834246029</v>
      </c>
      <c r="P300" s="21">
        <v>0.33639994078981089</v>
      </c>
      <c r="Q300" s="21">
        <v>0.27104502046876972</v>
      </c>
      <c r="R300" s="21">
        <v>0.32403714533009542</v>
      </c>
      <c r="S300" s="21">
        <v>0.24164538711104289</v>
      </c>
      <c r="T300" s="21">
        <v>0.3376869416629027</v>
      </c>
      <c r="U300" s="21">
        <v>0.31369471075352368</v>
      </c>
      <c r="V300" s="21">
        <v>0.26624710256205641</v>
      </c>
      <c r="W300" s="21">
        <v>0.24526127567121619</v>
      </c>
      <c r="X300" s="21">
        <v>0.36826846578011452</v>
      </c>
      <c r="Y300" s="21">
        <v>0.2589317226582768</v>
      </c>
      <c r="AA300" s="21">
        <v>0.30005503081282081</v>
      </c>
      <c r="AB300" s="21">
        <v>0.31647419346893252</v>
      </c>
      <c r="AC300" s="21">
        <v>0.24561429839415241</v>
      </c>
      <c r="AD300" s="21">
        <v>0.30496934333956521</v>
      </c>
      <c r="AF300" s="21">
        <v>0.25645827256523518</v>
      </c>
      <c r="AG300" s="21">
        <v>0.31026064109133461</v>
      </c>
      <c r="AH300" s="21">
        <v>0.32579812451970641</v>
      </c>
      <c r="AI300" s="21">
        <v>0.31663086122708178</v>
      </c>
      <c r="AJ300" s="21">
        <v>0.30646211082910391</v>
      </c>
      <c r="AK300" s="21">
        <v>0.33757363908469779</v>
      </c>
      <c r="AL300" s="21">
        <v>0.1806876290688626</v>
      </c>
      <c r="AM300" s="21">
        <v>0.28008067787833041</v>
      </c>
      <c r="AO300" s="21">
        <v>0.28802868583998809</v>
      </c>
      <c r="AP300" s="21">
        <v>0.30484730000477911</v>
      </c>
      <c r="AQ300" s="21">
        <v>0.34437443078362168</v>
      </c>
      <c r="AR300" s="21">
        <v>0.29417347605035221</v>
      </c>
      <c r="AS300" s="21">
        <v>0.25425216916626381</v>
      </c>
      <c r="AT300" s="21">
        <v>0.34966712315963022</v>
      </c>
      <c r="AU300" s="21">
        <v>0.23051150058012679</v>
      </c>
      <c r="AV300" s="21">
        <v>0.31556115065860341</v>
      </c>
      <c r="AW300" s="21">
        <v>0.33732568954735609</v>
      </c>
    </row>
    <row r="301" spans="2:49" ht="29" x14ac:dyDescent="0.35">
      <c r="B301" s="20" t="s">
        <v>153</v>
      </c>
      <c r="C301" s="21">
        <v>0.33742147181045368</v>
      </c>
      <c r="D301" s="21">
        <v>0.30203080574394608</v>
      </c>
      <c r="E301" s="21">
        <v>0.37023098195926601</v>
      </c>
      <c r="G301" s="21">
        <v>0.22474693235075591</v>
      </c>
      <c r="H301" s="21">
        <v>0.29995819070955648</v>
      </c>
      <c r="I301" s="21">
        <v>0.35219983223859452</v>
      </c>
      <c r="J301" s="21">
        <v>0.36357429254428342</v>
      </c>
      <c r="K301" s="21">
        <v>0.36011764490220122</v>
      </c>
      <c r="L301" s="21">
        <v>0.39376182103545421</v>
      </c>
      <c r="N301" s="21">
        <v>0.39708749060860682</v>
      </c>
      <c r="O301" s="21">
        <v>0.32029145553201388</v>
      </c>
      <c r="P301" s="21">
        <v>0.45550385411325339</v>
      </c>
      <c r="Q301" s="21">
        <v>0.30041146183808748</v>
      </c>
      <c r="R301" s="21">
        <v>0.32674663529064341</v>
      </c>
      <c r="S301" s="21">
        <v>0.30154865846610729</v>
      </c>
      <c r="T301" s="21">
        <v>0.27889801085512039</v>
      </c>
      <c r="U301" s="21">
        <v>0.33483993533639178</v>
      </c>
      <c r="V301" s="21">
        <v>0.3064669581437765</v>
      </c>
      <c r="W301" s="21">
        <v>0.36439649864879109</v>
      </c>
      <c r="X301" s="21">
        <v>0.32708183726491641</v>
      </c>
      <c r="Y301" s="21">
        <v>0.34582207143632598</v>
      </c>
      <c r="AA301" s="21">
        <v>0.35998111004704442</v>
      </c>
      <c r="AB301" s="21">
        <v>0.37324441739267827</v>
      </c>
      <c r="AC301" s="21">
        <v>0.3189979818100932</v>
      </c>
      <c r="AD301" s="21">
        <v>0.29000396206093909</v>
      </c>
      <c r="AF301" s="21">
        <v>0.38981426301010752</v>
      </c>
      <c r="AG301" s="21">
        <v>0.33114830774611381</v>
      </c>
      <c r="AH301" s="21">
        <v>0.33342067322477897</v>
      </c>
      <c r="AI301" s="21">
        <v>0.27282604297194252</v>
      </c>
      <c r="AJ301" s="21">
        <v>0.31962430620422511</v>
      </c>
      <c r="AK301" s="21">
        <v>0.41343632026811039</v>
      </c>
      <c r="AL301" s="21">
        <v>0.27184103724509923</v>
      </c>
      <c r="AM301" s="21">
        <v>0.33716461643953771</v>
      </c>
      <c r="AO301" s="21">
        <v>0.39673512225897212</v>
      </c>
      <c r="AP301" s="21">
        <v>0.32481835093210509</v>
      </c>
      <c r="AQ301" s="21">
        <v>0.36604552550527569</v>
      </c>
      <c r="AR301" s="21">
        <v>0.26552897649428409</v>
      </c>
      <c r="AS301" s="21">
        <v>0.33107046744977697</v>
      </c>
      <c r="AT301" s="21">
        <v>0.41386660515657059</v>
      </c>
      <c r="AU301" s="21">
        <v>0.28499500426251578</v>
      </c>
      <c r="AV301" s="21">
        <v>0.37112341181267011</v>
      </c>
      <c r="AW301" s="21">
        <v>0.3225454250185712</v>
      </c>
    </row>
    <row r="302" spans="2:49" ht="29" x14ac:dyDescent="0.35">
      <c r="B302" s="20" t="s">
        <v>154</v>
      </c>
      <c r="C302" s="21">
        <v>0.35160804261517098</v>
      </c>
      <c r="D302" s="21">
        <v>0.34493407452547969</v>
      </c>
      <c r="E302" s="21">
        <v>0.35730713090142568</v>
      </c>
      <c r="G302" s="21">
        <v>0.30218244154772389</v>
      </c>
      <c r="H302" s="21">
        <v>0.31533696060985311</v>
      </c>
      <c r="I302" s="21">
        <v>0.33895397560149421</v>
      </c>
      <c r="J302" s="21">
        <v>0.3381463767805869</v>
      </c>
      <c r="K302" s="21">
        <v>0.37886735269122762</v>
      </c>
      <c r="L302" s="21">
        <v>0.41653896338132879</v>
      </c>
      <c r="N302" s="21">
        <v>0.26816705534726648</v>
      </c>
      <c r="O302" s="21">
        <v>0.33260896930750278</v>
      </c>
      <c r="P302" s="21">
        <v>0.30308110609767991</v>
      </c>
      <c r="Q302" s="21">
        <v>0.33354992017492763</v>
      </c>
      <c r="R302" s="21">
        <v>0.34133198564690409</v>
      </c>
      <c r="S302" s="21">
        <v>0.34366711680706269</v>
      </c>
      <c r="T302" s="21">
        <v>0.33506402300414168</v>
      </c>
      <c r="U302" s="21">
        <v>0.35623448472274433</v>
      </c>
      <c r="V302" s="21">
        <v>0.37491591361280691</v>
      </c>
      <c r="W302" s="21">
        <v>0.49591602459682371</v>
      </c>
      <c r="X302" s="21">
        <v>0.30413399371136512</v>
      </c>
      <c r="Y302" s="21">
        <v>0.30082631896234813</v>
      </c>
      <c r="AA302" s="21">
        <v>0.37155207042298799</v>
      </c>
      <c r="AB302" s="21">
        <v>0.37882430851962678</v>
      </c>
      <c r="AC302" s="21">
        <v>0.34636331588273589</v>
      </c>
      <c r="AD302" s="21">
        <v>0.30526801665588021</v>
      </c>
      <c r="AF302" s="21">
        <v>0.41910125564504269</v>
      </c>
      <c r="AG302" s="21">
        <v>0.35044472237342911</v>
      </c>
      <c r="AH302" s="21">
        <v>0.43281346771037232</v>
      </c>
      <c r="AI302" s="21">
        <v>0.30542334010434757</v>
      </c>
      <c r="AJ302" s="21">
        <v>0.35969357194016932</v>
      </c>
      <c r="AK302" s="21">
        <v>0.24303389551717111</v>
      </c>
      <c r="AL302" s="21">
        <v>0.208083652982022</v>
      </c>
      <c r="AM302" s="21">
        <v>0.31333540950825089</v>
      </c>
      <c r="AO302" s="21">
        <v>0.39388890613088928</v>
      </c>
      <c r="AP302" s="21">
        <v>0.34292868402021032</v>
      </c>
      <c r="AQ302" s="21">
        <v>0.42430730512027331</v>
      </c>
      <c r="AR302" s="21">
        <v>0.3327260669338481</v>
      </c>
      <c r="AS302" s="21">
        <v>0.36675738476210862</v>
      </c>
      <c r="AT302" s="21">
        <v>0.30511445209331112</v>
      </c>
      <c r="AU302" s="21">
        <v>0.31741747511100438</v>
      </c>
      <c r="AV302" s="21">
        <v>0.2820420266537112</v>
      </c>
      <c r="AW302" s="21">
        <v>0.33764976603367242</v>
      </c>
    </row>
    <row r="303" spans="2:49" ht="29" x14ac:dyDescent="0.35">
      <c r="B303" s="20" t="s">
        <v>155</v>
      </c>
      <c r="C303" s="21">
        <v>0.40048667913362512</v>
      </c>
      <c r="D303" s="21">
        <v>0.38880837874903018</v>
      </c>
      <c r="E303" s="21">
        <v>0.41277487573224958</v>
      </c>
      <c r="G303" s="21">
        <v>0.26269713122061888</v>
      </c>
      <c r="H303" s="21">
        <v>0.29099205091008679</v>
      </c>
      <c r="I303" s="21">
        <v>0.32829391446918621</v>
      </c>
      <c r="J303" s="21">
        <v>0.42677044742136222</v>
      </c>
      <c r="K303" s="21">
        <v>0.44852414765558751</v>
      </c>
      <c r="L303" s="21">
        <v>0.58503458795974717</v>
      </c>
      <c r="N303" s="21">
        <v>0.40276995609487598</v>
      </c>
      <c r="O303" s="21">
        <v>0.48804777720898901</v>
      </c>
      <c r="P303" s="21">
        <v>0.47523298719103768</v>
      </c>
      <c r="Q303" s="21">
        <v>0.32744211055404548</v>
      </c>
      <c r="R303" s="21">
        <v>0.3682052632388404</v>
      </c>
      <c r="S303" s="21">
        <v>0.38456278349475731</v>
      </c>
      <c r="T303" s="21">
        <v>0.33279198366119578</v>
      </c>
      <c r="U303" s="21">
        <v>0.42880865828974651</v>
      </c>
      <c r="V303" s="21">
        <v>0.3570209767113815</v>
      </c>
      <c r="W303" s="21">
        <v>0.45412839664937588</v>
      </c>
      <c r="X303" s="21">
        <v>0.43055968521493088</v>
      </c>
      <c r="Y303" s="21">
        <v>0.40126026598292652</v>
      </c>
      <c r="AA303" s="21">
        <v>0.41385776829102849</v>
      </c>
      <c r="AB303" s="21">
        <v>0.39570121427903687</v>
      </c>
      <c r="AC303" s="21">
        <v>0.38933686907013337</v>
      </c>
      <c r="AD303" s="21">
        <v>0.40186582398139681</v>
      </c>
      <c r="AF303" s="21">
        <v>0.47227657625522312</v>
      </c>
      <c r="AG303" s="21">
        <v>0.37615542079357639</v>
      </c>
      <c r="AH303" s="21">
        <v>0.43835796489775769</v>
      </c>
      <c r="AI303" s="21">
        <v>0.36876564087587621</v>
      </c>
      <c r="AJ303" s="21">
        <v>0.45033865228055803</v>
      </c>
      <c r="AK303" s="21">
        <v>0.44024237066934202</v>
      </c>
      <c r="AL303" s="21">
        <v>0.15458899719590929</v>
      </c>
      <c r="AM303" s="21">
        <v>0.36947307505875571</v>
      </c>
      <c r="AO303" s="21">
        <v>0.44319582994351348</v>
      </c>
      <c r="AP303" s="21">
        <v>0.36467812712840553</v>
      </c>
      <c r="AQ303" s="21">
        <v>0.38814968602245431</v>
      </c>
      <c r="AR303" s="21">
        <v>0.34232551786528792</v>
      </c>
      <c r="AS303" s="21">
        <v>0.43346540332127748</v>
      </c>
      <c r="AT303" s="21">
        <v>0.47180894699785159</v>
      </c>
      <c r="AU303" s="21">
        <v>0.33252439212863599</v>
      </c>
      <c r="AV303" s="21">
        <v>0.41479909728747028</v>
      </c>
      <c r="AW303" s="21">
        <v>0.47230798384381312</v>
      </c>
    </row>
    <row r="304" spans="2:49" ht="29" x14ac:dyDescent="0.35">
      <c r="B304" s="20" t="s">
        <v>156</v>
      </c>
      <c r="C304" s="21">
        <v>9.1626601206747219E-2</v>
      </c>
      <c r="D304" s="21">
        <v>0.1104476164726883</v>
      </c>
      <c r="E304" s="21">
        <v>7.379299962173104E-2</v>
      </c>
      <c r="G304" s="21">
        <v>0.15341341252921631</v>
      </c>
      <c r="H304" s="21">
        <v>0.1176911944966855</v>
      </c>
      <c r="I304" s="21">
        <v>0.1118312243479682</v>
      </c>
      <c r="J304" s="21">
        <v>9.1434002309100856E-2</v>
      </c>
      <c r="K304" s="21">
        <v>7.2331344178218196E-2</v>
      </c>
      <c r="L304" s="21">
        <v>2.6515729025227971E-2</v>
      </c>
      <c r="N304" s="21">
        <v>8.5076823726876499E-2</v>
      </c>
      <c r="O304" s="21">
        <v>0</v>
      </c>
      <c r="P304" s="21">
        <v>4.669215363249319E-2</v>
      </c>
      <c r="Q304" s="21">
        <v>9.4020531810534505E-2</v>
      </c>
      <c r="R304" s="21">
        <v>0.11036608829485969</v>
      </c>
      <c r="S304" s="21">
        <v>0.1068231296878541</v>
      </c>
      <c r="T304" s="21">
        <v>8.055703960716E-2</v>
      </c>
      <c r="U304" s="21">
        <v>6.3388983411254887E-2</v>
      </c>
      <c r="V304" s="21">
        <v>0.14318473745681909</v>
      </c>
      <c r="W304" s="21">
        <v>9.0229101990457597E-2</v>
      </c>
      <c r="X304" s="21">
        <v>5.8687343202466859E-2</v>
      </c>
      <c r="Y304" s="21">
        <v>0.1039236230322734</v>
      </c>
      <c r="AA304" s="21">
        <v>0.1060129227625116</v>
      </c>
      <c r="AB304" s="21">
        <v>6.2856586994459229E-2</v>
      </c>
      <c r="AC304" s="21">
        <v>0.12491979499270781</v>
      </c>
      <c r="AD304" s="21">
        <v>7.7354988437414701E-2</v>
      </c>
      <c r="AF304" s="21">
        <v>8.9615362365407764E-2</v>
      </c>
      <c r="AG304" s="21">
        <v>0.1066004017987696</v>
      </c>
      <c r="AH304" s="21">
        <v>5.6215890297370598E-2</v>
      </c>
      <c r="AI304" s="21">
        <v>0.12409151079954429</v>
      </c>
      <c r="AJ304" s="21">
        <v>0.1077434191118386</v>
      </c>
      <c r="AK304" s="21">
        <v>8.5191121865689848E-2</v>
      </c>
      <c r="AL304" s="21">
        <v>3.1655335025659231E-2</v>
      </c>
      <c r="AM304" s="21">
        <v>6.7018394277136822E-2</v>
      </c>
      <c r="AO304" s="21">
        <v>9.2189143039534502E-2</v>
      </c>
      <c r="AP304" s="21">
        <v>9.2692667551711877E-2</v>
      </c>
      <c r="AQ304" s="21">
        <v>8.2466703034817609E-2</v>
      </c>
      <c r="AR304" s="21">
        <v>0.1120103972014361</v>
      </c>
      <c r="AS304" s="21">
        <v>9.360965541761089E-2</v>
      </c>
      <c r="AT304" s="21">
        <v>0.1036075345589357</v>
      </c>
      <c r="AU304" s="21">
        <v>9.4389208469360122E-2</v>
      </c>
      <c r="AV304" s="21">
        <v>4.1471148846240917E-2</v>
      </c>
      <c r="AW304" s="21">
        <v>0.1174244440347729</v>
      </c>
    </row>
    <row r="305" spans="2:49" ht="29" x14ac:dyDescent="0.35">
      <c r="B305" s="20" t="s">
        <v>157</v>
      </c>
      <c r="C305" s="21">
        <v>0.31561853480821978</v>
      </c>
      <c r="D305" s="21">
        <v>0.32474862991497222</v>
      </c>
      <c r="E305" s="21">
        <v>0.30483206632510013</v>
      </c>
      <c r="G305" s="21">
        <v>0.29228319702258199</v>
      </c>
      <c r="H305" s="21">
        <v>0.30998572514886857</v>
      </c>
      <c r="I305" s="21">
        <v>0.23634122577381839</v>
      </c>
      <c r="J305" s="21">
        <v>0.33723895887045408</v>
      </c>
      <c r="K305" s="21">
        <v>0.33639501055032162</v>
      </c>
      <c r="L305" s="21">
        <v>0.36812301205421899</v>
      </c>
      <c r="N305" s="21">
        <v>0.2958327927405861</v>
      </c>
      <c r="O305" s="21">
        <v>0.31967409744244951</v>
      </c>
      <c r="P305" s="21">
        <v>0.40061176831655237</v>
      </c>
      <c r="Q305" s="21">
        <v>0.2247203839985788</v>
      </c>
      <c r="R305" s="21">
        <v>0.29238934528094362</v>
      </c>
      <c r="S305" s="21">
        <v>0.35288246215071922</v>
      </c>
      <c r="T305" s="21">
        <v>0.29556405311539952</v>
      </c>
      <c r="U305" s="21">
        <v>0.34126192622930979</v>
      </c>
      <c r="V305" s="21">
        <v>0.28469459568284822</v>
      </c>
      <c r="W305" s="21">
        <v>0.32897436259773832</v>
      </c>
      <c r="X305" s="21">
        <v>0.33772139649678862</v>
      </c>
      <c r="Y305" s="21">
        <v>0.3217054545446128</v>
      </c>
      <c r="AA305" s="21">
        <v>0.30973474579035909</v>
      </c>
      <c r="AB305" s="21">
        <v>0.30248406128230221</v>
      </c>
      <c r="AC305" s="21">
        <v>0.35601162772543749</v>
      </c>
      <c r="AD305" s="21">
        <v>0.29863523340965142</v>
      </c>
      <c r="AF305" s="21">
        <v>0.37050097279980798</v>
      </c>
      <c r="AG305" s="21">
        <v>0.28701802988123359</v>
      </c>
      <c r="AH305" s="21">
        <v>0.35568258173004519</v>
      </c>
      <c r="AI305" s="21">
        <v>0.33784679194819139</v>
      </c>
      <c r="AJ305" s="21">
        <v>0.30499385722016059</v>
      </c>
      <c r="AK305" s="21">
        <v>0.34900162440218541</v>
      </c>
      <c r="AL305" s="21">
        <v>0.17869732066343219</v>
      </c>
      <c r="AM305" s="21">
        <v>0.31020582033614769</v>
      </c>
      <c r="AO305" s="21">
        <v>0.36624424042930348</v>
      </c>
      <c r="AP305" s="21">
        <v>0.28088438618448541</v>
      </c>
      <c r="AQ305" s="21">
        <v>0.39287822435399627</v>
      </c>
      <c r="AR305" s="21">
        <v>0.31660516084120932</v>
      </c>
      <c r="AS305" s="21">
        <v>0.33436015470574609</v>
      </c>
      <c r="AT305" s="21">
        <v>0.29783567015539031</v>
      </c>
      <c r="AU305" s="21">
        <v>0.29222562691237181</v>
      </c>
      <c r="AV305" s="21">
        <v>0.24038939390849129</v>
      </c>
      <c r="AW305" s="21">
        <v>0.31615839637009802</v>
      </c>
    </row>
    <row r="306" spans="2:49" ht="29" x14ac:dyDescent="0.35">
      <c r="B306" s="20" t="s">
        <v>158</v>
      </c>
      <c r="C306" s="21">
        <v>0.1221068152568948</v>
      </c>
      <c r="D306" s="21">
        <v>0.14561954889091991</v>
      </c>
      <c r="E306" s="21">
        <v>9.8433178904958674E-2</v>
      </c>
      <c r="G306" s="21">
        <v>0.18200527085948909</v>
      </c>
      <c r="H306" s="21">
        <v>0.18529823368520479</v>
      </c>
      <c r="I306" s="21">
        <v>0.1394660411355968</v>
      </c>
      <c r="J306" s="21">
        <v>9.2348590270999009E-2</v>
      </c>
      <c r="K306" s="21">
        <v>8.2258795256649961E-2</v>
      </c>
      <c r="L306" s="21">
        <v>6.8026540942942623E-2</v>
      </c>
      <c r="N306" s="21">
        <v>0.13120451829056301</v>
      </c>
      <c r="O306" s="21">
        <v>9.3472481618456157E-2</v>
      </c>
      <c r="P306" s="21">
        <v>0.1222596163338914</v>
      </c>
      <c r="Q306" s="21">
        <v>0.13349303996198861</v>
      </c>
      <c r="R306" s="21">
        <v>7.7210989865465429E-2</v>
      </c>
      <c r="S306" s="21">
        <v>0.1590315424902205</v>
      </c>
      <c r="T306" s="21">
        <v>0.14727344765636699</v>
      </c>
      <c r="U306" s="21">
        <v>0.16055303199639431</v>
      </c>
      <c r="V306" s="21">
        <v>0.17315792728489349</v>
      </c>
      <c r="W306" s="21">
        <v>9.4780307606916747E-2</v>
      </c>
      <c r="X306" s="21">
        <v>7.6552460656285223E-2</v>
      </c>
      <c r="Y306" s="21">
        <v>8.1894019671910775E-2</v>
      </c>
      <c r="AA306" s="21">
        <v>0.13537965866742629</v>
      </c>
      <c r="AB306" s="21">
        <v>9.8796153059926298E-2</v>
      </c>
      <c r="AC306" s="21">
        <v>0.1420030187184643</v>
      </c>
      <c r="AD306" s="21">
        <v>0.1153693391034373</v>
      </c>
      <c r="AF306" s="21">
        <v>0.13447974709086369</v>
      </c>
      <c r="AG306" s="21">
        <v>0.13572682745426951</v>
      </c>
      <c r="AH306" s="21">
        <v>8.0994058833774113E-2</v>
      </c>
      <c r="AI306" s="21">
        <v>0.13241266378293889</v>
      </c>
      <c r="AJ306" s="21">
        <v>0.1201021882550927</v>
      </c>
      <c r="AK306" s="21">
        <v>0.15175703201724791</v>
      </c>
      <c r="AL306" s="21">
        <v>0.1205644683004773</v>
      </c>
      <c r="AM306" s="21">
        <v>9.5212390941341082E-2</v>
      </c>
      <c r="AO306" s="21">
        <v>0.13370009682973399</v>
      </c>
      <c r="AP306" s="21">
        <v>0.15833435637665549</v>
      </c>
      <c r="AQ306" s="21">
        <v>9.1607407989853645E-2</v>
      </c>
      <c r="AR306" s="21">
        <v>9.2985596716782096E-2</v>
      </c>
      <c r="AS306" s="21">
        <v>0.1226558759445969</v>
      </c>
      <c r="AT306" s="21">
        <v>0.21918981145676161</v>
      </c>
      <c r="AU306" s="21">
        <v>9.2729452642528784E-2</v>
      </c>
      <c r="AV306" s="21">
        <v>6.3036111751285318E-2</v>
      </c>
      <c r="AW306" s="21">
        <v>0.10134486697915041</v>
      </c>
    </row>
    <row r="307" spans="2:49" ht="58" x14ac:dyDescent="0.35">
      <c r="B307" s="20" t="s">
        <v>159</v>
      </c>
      <c r="C307" s="21">
        <v>0.21678234792523771</v>
      </c>
      <c r="D307" s="21">
        <v>0.20107966438642291</v>
      </c>
      <c r="E307" s="21">
        <v>0.23181707397585091</v>
      </c>
      <c r="G307" s="21">
        <v>0.24468166559810869</v>
      </c>
      <c r="H307" s="21">
        <v>0.25268413272973211</v>
      </c>
      <c r="I307" s="21">
        <v>0.2068131405976793</v>
      </c>
      <c r="J307" s="21">
        <v>0.20300046214627701</v>
      </c>
      <c r="K307" s="21">
        <v>0.2164643171775012</v>
      </c>
      <c r="L307" s="21">
        <v>0.18866703391641171</v>
      </c>
      <c r="N307" s="21">
        <v>0.22967075277501581</v>
      </c>
      <c r="O307" s="21">
        <v>0.20573232926895679</v>
      </c>
      <c r="P307" s="21">
        <v>0.25377959910199649</v>
      </c>
      <c r="Q307" s="21">
        <v>0.17113272201382601</v>
      </c>
      <c r="R307" s="21">
        <v>0.2258993353786351</v>
      </c>
      <c r="S307" s="21">
        <v>0.22385858687047161</v>
      </c>
      <c r="T307" s="21">
        <v>0.25585313006304161</v>
      </c>
      <c r="U307" s="21">
        <v>0.1613237941239514</v>
      </c>
      <c r="V307" s="21">
        <v>0.22344674143948751</v>
      </c>
      <c r="W307" s="21">
        <v>0.2286025364353346</v>
      </c>
      <c r="X307" s="21">
        <v>0.15637972985146789</v>
      </c>
      <c r="Y307" s="21">
        <v>0.2413546401352189</v>
      </c>
      <c r="AA307" s="21">
        <v>0.25408931953787739</v>
      </c>
      <c r="AB307" s="21">
        <v>0.25176619304591108</v>
      </c>
      <c r="AC307" s="21">
        <v>0.17700918978556979</v>
      </c>
      <c r="AD307" s="21">
        <v>0.17577563547106359</v>
      </c>
      <c r="AF307" s="21">
        <v>0.15180410665268751</v>
      </c>
      <c r="AG307" s="21">
        <v>0.26865962503065072</v>
      </c>
      <c r="AH307" s="21">
        <v>0.30881369102934808</v>
      </c>
      <c r="AI307" s="21">
        <v>0.26886834393133052</v>
      </c>
      <c r="AJ307" s="21">
        <v>0.11963448172074211</v>
      </c>
      <c r="AK307" s="21">
        <v>0.26664811015995499</v>
      </c>
      <c r="AL307" s="21">
        <v>0.17281522721841519</v>
      </c>
      <c r="AM307" s="21">
        <v>0.20172371110134249</v>
      </c>
      <c r="AO307" s="21">
        <v>0.16286384816375221</v>
      </c>
      <c r="AP307" s="21">
        <v>0.25944480917266222</v>
      </c>
      <c r="AQ307" s="21">
        <v>0.24843209983310041</v>
      </c>
      <c r="AR307" s="21">
        <v>0.3155349308352437</v>
      </c>
      <c r="AS307" s="21">
        <v>0.15889048057700039</v>
      </c>
      <c r="AT307" s="21">
        <v>0.2114528428570748</v>
      </c>
      <c r="AU307" s="21">
        <v>0.17097371549354359</v>
      </c>
      <c r="AV307" s="21">
        <v>0.21900044157413329</v>
      </c>
      <c r="AW307" s="21">
        <v>0.20605513751336679</v>
      </c>
    </row>
    <row r="308" spans="2:49" x14ac:dyDescent="0.35">
      <c r="B308" s="20" t="s">
        <v>139</v>
      </c>
      <c r="C308" s="21">
        <v>2.4457312878551E-3</v>
      </c>
      <c r="D308" s="21">
        <v>2.1056018887541401E-3</v>
      </c>
      <c r="E308" s="21">
        <v>2.7922761929326189E-3</v>
      </c>
      <c r="G308" s="21">
        <v>3.5068946856196678E-3</v>
      </c>
      <c r="H308" s="21">
        <v>0</v>
      </c>
      <c r="I308" s="21">
        <v>0</v>
      </c>
      <c r="J308" s="21">
        <v>5.6476847198520478E-3</v>
      </c>
      <c r="K308" s="21">
        <v>7.113250949694133E-3</v>
      </c>
      <c r="L308" s="21">
        <v>0</v>
      </c>
      <c r="N308" s="21">
        <v>5.3547268313837984E-3</v>
      </c>
      <c r="O308" s="21">
        <v>0</v>
      </c>
      <c r="P308" s="21">
        <v>8.8641444555437147E-3</v>
      </c>
      <c r="Q308" s="21">
        <v>1.295112152440984E-2</v>
      </c>
      <c r="R308" s="21">
        <v>0</v>
      </c>
      <c r="S308" s="21">
        <v>0</v>
      </c>
      <c r="T308" s="21">
        <v>0</v>
      </c>
      <c r="U308" s="21">
        <v>0</v>
      </c>
      <c r="V308" s="21">
        <v>0</v>
      </c>
      <c r="W308" s="21">
        <v>3.9932684944337686E-3</v>
      </c>
      <c r="X308" s="21">
        <v>6.0791326851900966E-3</v>
      </c>
      <c r="Y308" s="21">
        <v>0</v>
      </c>
      <c r="AA308" s="21">
        <v>3.4261461768833931E-3</v>
      </c>
      <c r="AB308" s="21">
        <v>0</v>
      </c>
      <c r="AC308" s="21">
        <v>2.3535882168737349E-3</v>
      </c>
      <c r="AD308" s="21">
        <v>4.0288839859351552E-3</v>
      </c>
      <c r="AF308" s="21">
        <v>0</v>
      </c>
      <c r="AG308" s="21">
        <v>0</v>
      </c>
      <c r="AH308" s="21">
        <v>0</v>
      </c>
      <c r="AI308" s="21">
        <v>5.6577809479390166E-3</v>
      </c>
      <c r="AJ308" s="21">
        <v>3.7947973408441948E-3</v>
      </c>
      <c r="AK308" s="21">
        <v>1.5983430377370891E-2</v>
      </c>
      <c r="AL308" s="21">
        <v>1.8155839962955111E-2</v>
      </c>
      <c r="AM308" s="21">
        <v>2.809519175996074E-3</v>
      </c>
      <c r="AO308" s="21">
        <v>0</v>
      </c>
      <c r="AP308" s="21">
        <v>0</v>
      </c>
      <c r="AQ308" s="21">
        <v>0</v>
      </c>
      <c r="AR308" s="21">
        <v>4.2235201850598708E-3</v>
      </c>
      <c r="AS308" s="21">
        <v>5.347702829175037E-3</v>
      </c>
      <c r="AT308" s="21">
        <v>1.6679527718498691E-2</v>
      </c>
      <c r="AU308" s="21">
        <v>0</v>
      </c>
      <c r="AV308" s="21">
        <v>6.1226648365141478E-3</v>
      </c>
      <c r="AW308" s="21">
        <v>0</v>
      </c>
    </row>
    <row r="309" spans="2:49" ht="29" x14ac:dyDescent="0.35">
      <c r="B309" s="20" t="s">
        <v>160</v>
      </c>
      <c r="C309" s="21">
        <v>2.6316025928816589E-2</v>
      </c>
      <c r="D309" s="21">
        <v>3.0632390417773849E-2</v>
      </c>
      <c r="E309" s="21">
        <v>2.2257475998245419E-2</v>
      </c>
      <c r="G309" s="21">
        <v>7.0117408041846631E-3</v>
      </c>
      <c r="H309" s="21">
        <v>1.176218544476087E-2</v>
      </c>
      <c r="I309" s="21">
        <v>2.484888251077794E-2</v>
      </c>
      <c r="J309" s="21">
        <v>2.2826739283674031E-2</v>
      </c>
      <c r="K309" s="21">
        <v>5.6769607828523742E-2</v>
      </c>
      <c r="L309" s="21">
        <v>3.4542579950523511E-2</v>
      </c>
      <c r="N309" s="21">
        <v>4.6297480261126303E-2</v>
      </c>
      <c r="O309" s="21">
        <v>3.3841534395865458E-2</v>
      </c>
      <c r="P309" s="21">
        <v>1.89424588732027E-2</v>
      </c>
      <c r="Q309" s="21">
        <v>5.2934289094041333E-2</v>
      </c>
      <c r="R309" s="21">
        <v>3.9426597275815177E-2</v>
      </c>
      <c r="S309" s="21">
        <v>2.4300717889912969E-2</v>
      </c>
      <c r="T309" s="21">
        <v>6.3326106740018394E-3</v>
      </c>
      <c r="U309" s="21">
        <v>1.0943986992592291E-2</v>
      </c>
      <c r="V309" s="21">
        <v>1.760100964500862E-2</v>
      </c>
      <c r="W309" s="21">
        <v>2.0310349611472558E-2</v>
      </c>
      <c r="X309" s="21">
        <v>3.7144215263332572E-2</v>
      </c>
      <c r="Y309" s="21">
        <v>2.5474988806195729E-2</v>
      </c>
      <c r="AA309" s="21">
        <v>2.375278725834112E-2</v>
      </c>
      <c r="AB309" s="21">
        <v>1.998645313759333E-2</v>
      </c>
      <c r="AC309" s="21">
        <v>1.9004157430676939E-2</v>
      </c>
      <c r="AD309" s="21">
        <v>4.2289271816132741E-2</v>
      </c>
      <c r="AF309" s="21">
        <v>2.7483983848452562E-2</v>
      </c>
      <c r="AG309" s="21">
        <v>1.083078683005698E-2</v>
      </c>
      <c r="AH309" s="21">
        <v>7.0698597578332974E-3</v>
      </c>
      <c r="AI309" s="21">
        <v>1.246743002527937E-2</v>
      </c>
      <c r="AJ309" s="21">
        <v>4.565017309321167E-2</v>
      </c>
      <c r="AK309" s="21">
        <v>3.3724242562248263E-2</v>
      </c>
      <c r="AL309" s="21">
        <v>3.7430654222102247E-2</v>
      </c>
      <c r="AM309" s="21">
        <v>4.7757368320103508E-2</v>
      </c>
      <c r="AO309" s="21">
        <v>2.3979462288801101E-2</v>
      </c>
      <c r="AP309" s="21">
        <v>1.7756100220143081E-2</v>
      </c>
      <c r="AQ309" s="21">
        <v>6.8396113446286717E-3</v>
      </c>
      <c r="AR309" s="21">
        <v>9.2662461421087576E-3</v>
      </c>
      <c r="AS309" s="21">
        <v>3.9799494482423488E-2</v>
      </c>
      <c r="AT309" s="21">
        <v>1.8333010707554349E-2</v>
      </c>
      <c r="AU309" s="21">
        <v>6.4168879636359255E-2</v>
      </c>
      <c r="AV309" s="21">
        <v>3.5107504050769907E-2</v>
      </c>
      <c r="AW309" s="21">
        <v>2.5595434316933601E-2</v>
      </c>
    </row>
    <row r="310" spans="2:49" x14ac:dyDescent="0.35">
      <c r="B310" s="20" t="s">
        <v>114</v>
      </c>
      <c r="C310" s="21">
        <v>3.3335257440163253E-2</v>
      </c>
      <c r="D310" s="21">
        <v>2.666781362768823E-2</v>
      </c>
      <c r="E310" s="21">
        <v>4.0042062081161747E-2</v>
      </c>
      <c r="G310" s="21">
        <v>3.5229422786231333E-2</v>
      </c>
      <c r="H310" s="21">
        <v>3.6667410154146138E-2</v>
      </c>
      <c r="I310" s="21">
        <v>5.7510301944398247E-2</v>
      </c>
      <c r="J310" s="21">
        <v>3.4108439631072462E-2</v>
      </c>
      <c r="K310" s="21">
        <v>3.2060707093805541E-2</v>
      </c>
      <c r="L310" s="21">
        <v>1.0104295167821971E-2</v>
      </c>
      <c r="N310" s="21">
        <v>2.7452765476683069E-2</v>
      </c>
      <c r="O310" s="21">
        <v>3.156054769939419E-2</v>
      </c>
      <c r="P310" s="21">
        <v>2.40330201248374E-2</v>
      </c>
      <c r="Q310" s="21">
        <v>3.6289704967550733E-2</v>
      </c>
      <c r="R310" s="21">
        <v>3.4550153084265733E-2</v>
      </c>
      <c r="S310" s="21">
        <v>4.8266479126016788E-2</v>
      </c>
      <c r="T310" s="21">
        <v>3.447865639659891E-2</v>
      </c>
      <c r="U310" s="21">
        <v>6.4747252114704931E-2</v>
      </c>
      <c r="V310" s="21">
        <v>1.368567509780543E-2</v>
      </c>
      <c r="W310" s="21">
        <v>2.2825388012781861E-2</v>
      </c>
      <c r="X310" s="21">
        <v>6.0112204610104088E-2</v>
      </c>
      <c r="Y310" s="21">
        <v>1.8537247009408009E-2</v>
      </c>
      <c r="AA310" s="21">
        <v>1.192809054467798E-2</v>
      </c>
      <c r="AB310" s="21">
        <v>3.3703574517259E-2</v>
      </c>
      <c r="AC310" s="21">
        <v>1.853049421501668E-2</v>
      </c>
      <c r="AD310" s="21">
        <v>6.8516055185104938E-2</v>
      </c>
      <c r="AF310" s="21">
        <v>1.1565176368632021E-2</v>
      </c>
      <c r="AG310" s="21">
        <v>1.7415593170111879E-2</v>
      </c>
      <c r="AH310" s="21">
        <v>2.0925285069106739E-2</v>
      </c>
      <c r="AI310" s="21">
        <v>6.574026036934316E-3</v>
      </c>
      <c r="AJ310" s="21">
        <v>1.5268739649636969E-2</v>
      </c>
      <c r="AK310" s="21">
        <v>3.2211268808147862E-2</v>
      </c>
      <c r="AL310" s="21">
        <v>0.29312225305446882</v>
      </c>
      <c r="AM310" s="21">
        <v>6.8948782406606818E-2</v>
      </c>
      <c r="AO310" s="21">
        <v>3.0085440768705569E-3</v>
      </c>
      <c r="AP310" s="21">
        <v>1.7707986272672921E-2</v>
      </c>
      <c r="AQ310" s="21">
        <v>2.024379861137637E-2</v>
      </c>
      <c r="AR310" s="21">
        <v>1.9424375825600471E-2</v>
      </c>
      <c r="AS310" s="21">
        <v>1.8281875478004021E-2</v>
      </c>
      <c r="AT310" s="21">
        <v>0</v>
      </c>
      <c r="AU310" s="21">
        <v>0.13671533872200581</v>
      </c>
      <c r="AV310" s="21">
        <v>0.13974125805901899</v>
      </c>
      <c r="AW310" s="21">
        <v>8.0474545414799554E-3</v>
      </c>
    </row>
    <row r="312" spans="2:49" ht="232" x14ac:dyDescent="0.35">
      <c r="B312" s="17" t="s">
        <v>161</v>
      </c>
    </row>
    <row r="313" spans="2:49" x14ac:dyDescent="0.35">
      <c r="B313" s="18" t="s">
        <v>16</v>
      </c>
    </row>
    <row r="314" spans="2:49" x14ac:dyDescent="0.35">
      <c r="B314" s="13" t="s">
        <v>64</v>
      </c>
      <c r="C314" s="19">
        <v>2004</v>
      </c>
      <c r="D314" s="19">
        <v>990</v>
      </c>
      <c r="E314" s="19">
        <v>1006</v>
      </c>
      <c r="G314" s="19">
        <v>288</v>
      </c>
      <c r="H314" s="19">
        <v>347</v>
      </c>
      <c r="I314" s="19">
        <v>356</v>
      </c>
      <c r="J314" s="19">
        <v>353</v>
      </c>
      <c r="K314" s="19">
        <v>282</v>
      </c>
      <c r="L314" s="19">
        <v>378</v>
      </c>
      <c r="N314" s="19">
        <v>178</v>
      </c>
      <c r="O314" s="19">
        <v>63</v>
      </c>
      <c r="P314" s="19">
        <v>103</v>
      </c>
      <c r="Q314" s="19">
        <v>81</v>
      </c>
      <c r="R314" s="19">
        <v>230</v>
      </c>
      <c r="S314" s="19">
        <v>163</v>
      </c>
      <c r="T314" s="19">
        <v>146</v>
      </c>
      <c r="U314" s="19">
        <v>185</v>
      </c>
      <c r="V314" s="19">
        <v>282</v>
      </c>
      <c r="W314" s="19">
        <v>253</v>
      </c>
      <c r="X314" s="19">
        <v>162</v>
      </c>
      <c r="Y314" s="19">
        <v>158</v>
      </c>
      <c r="AA314" s="19">
        <v>559</v>
      </c>
      <c r="AB314" s="19">
        <v>520</v>
      </c>
      <c r="AC314" s="19">
        <v>420</v>
      </c>
      <c r="AD314" s="19">
        <v>497</v>
      </c>
      <c r="AF314" s="19">
        <v>340</v>
      </c>
      <c r="AG314" s="19">
        <v>626</v>
      </c>
      <c r="AH314" s="19">
        <v>133</v>
      </c>
      <c r="AI314" s="19">
        <v>158</v>
      </c>
      <c r="AJ314" s="19">
        <v>253</v>
      </c>
      <c r="AK314" s="19">
        <v>60</v>
      </c>
      <c r="AL314" s="19">
        <v>59</v>
      </c>
      <c r="AM314" s="19">
        <v>375</v>
      </c>
      <c r="AO314" s="19">
        <v>302</v>
      </c>
      <c r="AP314" s="19">
        <v>493</v>
      </c>
      <c r="AQ314" s="19">
        <v>139</v>
      </c>
      <c r="AR314" s="19">
        <v>213</v>
      </c>
      <c r="AS314" s="19">
        <v>371</v>
      </c>
      <c r="AT314" s="19">
        <v>58</v>
      </c>
      <c r="AU314" s="19">
        <v>139</v>
      </c>
      <c r="AV314" s="19">
        <v>170</v>
      </c>
      <c r="AW314" s="19">
        <v>119</v>
      </c>
    </row>
    <row r="315" spans="2:49" x14ac:dyDescent="0.35">
      <c r="B315" s="15" t="s">
        <v>65</v>
      </c>
      <c r="C315" s="19">
        <v>2008</v>
      </c>
      <c r="D315" s="19">
        <v>989</v>
      </c>
      <c r="E315" s="19">
        <v>1013</v>
      </c>
      <c r="G315" s="19">
        <v>278</v>
      </c>
      <c r="H315" s="19">
        <v>343</v>
      </c>
      <c r="I315" s="19">
        <v>341</v>
      </c>
      <c r="J315" s="19">
        <v>342</v>
      </c>
      <c r="K315" s="19">
        <v>282</v>
      </c>
      <c r="L315" s="19">
        <v>422</v>
      </c>
      <c r="N315" s="19">
        <v>180</v>
      </c>
      <c r="O315" s="19">
        <v>60</v>
      </c>
      <c r="P315" s="19">
        <v>100</v>
      </c>
      <c r="Q315" s="19">
        <v>80</v>
      </c>
      <c r="R315" s="19">
        <v>221</v>
      </c>
      <c r="S315" s="19">
        <v>160</v>
      </c>
      <c r="T315" s="19">
        <v>140</v>
      </c>
      <c r="U315" s="19">
        <v>181</v>
      </c>
      <c r="V315" s="19">
        <v>281</v>
      </c>
      <c r="W315" s="19">
        <v>261</v>
      </c>
      <c r="X315" s="19">
        <v>160</v>
      </c>
      <c r="Y315" s="19">
        <v>180</v>
      </c>
      <c r="AA315" s="19">
        <v>541</v>
      </c>
      <c r="AB315" s="19">
        <v>521</v>
      </c>
      <c r="AC315" s="19">
        <v>441</v>
      </c>
      <c r="AD315" s="19">
        <v>501</v>
      </c>
      <c r="AF315" s="19">
        <v>351</v>
      </c>
      <c r="AG315" s="19">
        <v>618</v>
      </c>
      <c r="AH315" s="19">
        <v>137</v>
      </c>
      <c r="AI315" s="19">
        <v>157</v>
      </c>
      <c r="AJ315" s="19">
        <v>257</v>
      </c>
      <c r="AK315" s="19">
        <v>60</v>
      </c>
      <c r="AL315" s="19">
        <v>58</v>
      </c>
      <c r="AM315" s="19">
        <v>369</v>
      </c>
      <c r="AO315" s="19">
        <v>310</v>
      </c>
      <c r="AP315" s="19">
        <v>486</v>
      </c>
      <c r="AQ315" s="19">
        <v>142</v>
      </c>
      <c r="AR315" s="19">
        <v>210</v>
      </c>
      <c r="AS315" s="19">
        <v>376</v>
      </c>
      <c r="AT315" s="19">
        <v>58</v>
      </c>
      <c r="AU315" s="19">
        <v>137</v>
      </c>
      <c r="AV315" s="19">
        <v>171</v>
      </c>
      <c r="AW315" s="19">
        <v>118</v>
      </c>
    </row>
    <row r="316" spans="2:49" x14ac:dyDescent="0.35">
      <c r="B316" s="20" t="s">
        <v>162</v>
      </c>
      <c r="C316" s="21">
        <v>0.20109732010389161</v>
      </c>
      <c r="D316" s="21">
        <v>0.22284048367306381</v>
      </c>
      <c r="E316" s="21">
        <v>0.1810582243335925</v>
      </c>
      <c r="G316" s="21">
        <v>0.1460630088030829</v>
      </c>
      <c r="H316" s="21">
        <v>0.19428759109538951</v>
      </c>
      <c r="I316" s="21">
        <v>0.2058467423571273</v>
      </c>
      <c r="J316" s="21">
        <v>0.201098924842772</v>
      </c>
      <c r="K316" s="21">
        <v>0.19310145888085969</v>
      </c>
      <c r="L316" s="21">
        <v>0.24434791149208579</v>
      </c>
      <c r="N316" s="21">
        <v>0.22151715698632629</v>
      </c>
      <c r="O316" s="21">
        <v>0.12804350154696939</v>
      </c>
      <c r="P316" s="21">
        <v>0.16847616278062269</v>
      </c>
      <c r="Q316" s="21">
        <v>0.24934765094974379</v>
      </c>
      <c r="R316" s="21">
        <v>0.2339565380856756</v>
      </c>
      <c r="S316" s="21">
        <v>0.1782201728572145</v>
      </c>
      <c r="T316" s="21">
        <v>0.1822083759958977</v>
      </c>
      <c r="U316" s="21">
        <v>0.1452353735268414</v>
      </c>
      <c r="V316" s="21">
        <v>0.22908984737803889</v>
      </c>
      <c r="W316" s="21">
        <v>0.20906880851629969</v>
      </c>
      <c r="X316" s="21">
        <v>0.20885771090859831</v>
      </c>
      <c r="Y316" s="21">
        <v>0.19040583226014279</v>
      </c>
      <c r="AA316" s="21">
        <v>0.24850891428700439</v>
      </c>
      <c r="AB316" s="21">
        <v>0.18913828081223449</v>
      </c>
      <c r="AC316" s="21">
        <v>0.21568165670529771</v>
      </c>
      <c r="AD316" s="21">
        <v>0.14995354584268369</v>
      </c>
      <c r="AF316" s="21">
        <v>0.25712405530603888</v>
      </c>
      <c r="AG316" s="21">
        <v>0.25451742740389371</v>
      </c>
      <c r="AH316" s="21">
        <v>0.18750788655544109</v>
      </c>
      <c r="AI316" s="21">
        <v>0.100455801454475</v>
      </c>
      <c r="AJ316" s="21">
        <v>0.249495797941785</v>
      </c>
      <c r="AK316" s="21">
        <v>0.18918660649150981</v>
      </c>
      <c r="AL316" s="21">
        <v>5.7940468189762312E-2</v>
      </c>
      <c r="AM316" s="21">
        <v>9.6830451933888756E-2</v>
      </c>
      <c r="AO316" s="21">
        <v>0.23511109389273679</v>
      </c>
      <c r="AP316" s="21">
        <v>0.24683804712193991</v>
      </c>
      <c r="AQ316" s="21">
        <v>0.2131171356520829</v>
      </c>
      <c r="AR316" s="21">
        <v>0.11704425739589509</v>
      </c>
      <c r="AS316" s="21">
        <v>0.25813890270809819</v>
      </c>
      <c r="AT316" s="21">
        <v>0.2103355261938106</v>
      </c>
      <c r="AU316" s="21">
        <v>5.755555041891397E-2</v>
      </c>
      <c r="AV316" s="21">
        <v>0.1196410379883792</v>
      </c>
      <c r="AW316" s="21">
        <v>0.15744222722352039</v>
      </c>
    </row>
    <row r="317" spans="2:49" x14ac:dyDescent="0.35">
      <c r="B317" s="20" t="s">
        <v>163</v>
      </c>
      <c r="C317" s="21">
        <v>0.3929268646711272</v>
      </c>
      <c r="D317" s="21">
        <v>0.41661386472014122</v>
      </c>
      <c r="E317" s="21">
        <v>0.36922156777081599</v>
      </c>
      <c r="G317" s="21">
        <v>0.43011556804200768</v>
      </c>
      <c r="H317" s="21">
        <v>0.41845916936990551</v>
      </c>
      <c r="I317" s="21">
        <v>0.3364594969713704</v>
      </c>
      <c r="J317" s="21">
        <v>0.3627167915131802</v>
      </c>
      <c r="K317" s="21">
        <v>0.37713696561851601</v>
      </c>
      <c r="L317" s="21">
        <v>0.42826358358077388</v>
      </c>
      <c r="N317" s="21">
        <v>0.43714631531291359</v>
      </c>
      <c r="O317" s="21">
        <v>0.31541052558183119</v>
      </c>
      <c r="P317" s="21">
        <v>0.36022883173301301</v>
      </c>
      <c r="Q317" s="21">
        <v>0.30220248119101573</v>
      </c>
      <c r="R317" s="21">
        <v>0.38748895581677317</v>
      </c>
      <c r="S317" s="21">
        <v>0.42329287693418388</v>
      </c>
      <c r="T317" s="21">
        <v>0.38523754520600761</v>
      </c>
      <c r="U317" s="21">
        <v>0.38677893696503729</v>
      </c>
      <c r="V317" s="21">
        <v>0.45984170561702181</v>
      </c>
      <c r="W317" s="21">
        <v>0.3532910578536369</v>
      </c>
      <c r="X317" s="21">
        <v>0.40925372276087479</v>
      </c>
      <c r="Y317" s="21">
        <v>0.36337798046090403</v>
      </c>
      <c r="AA317" s="21">
        <v>0.44028477339835109</v>
      </c>
      <c r="AB317" s="21">
        <v>0.39329766362847729</v>
      </c>
      <c r="AC317" s="21">
        <v>0.39032148221718482</v>
      </c>
      <c r="AD317" s="21">
        <v>0.34470573123038878</v>
      </c>
      <c r="AF317" s="21">
        <v>0.43606813940837502</v>
      </c>
      <c r="AG317" s="21">
        <v>0.44993924398913082</v>
      </c>
      <c r="AH317" s="21">
        <v>0.3925262057516497</v>
      </c>
      <c r="AI317" s="21">
        <v>0.48715043438706568</v>
      </c>
      <c r="AJ317" s="21">
        <v>0.38026748869876509</v>
      </c>
      <c r="AK317" s="21">
        <v>0.48293466756052128</v>
      </c>
      <c r="AL317" s="21">
        <v>0.18253664380082751</v>
      </c>
      <c r="AM317" s="21">
        <v>0.24346255476235651</v>
      </c>
      <c r="AO317" s="21">
        <v>0.40843015555322448</v>
      </c>
      <c r="AP317" s="21">
        <v>0.46446850693080938</v>
      </c>
      <c r="AQ317" s="21">
        <v>0.38574067270710782</v>
      </c>
      <c r="AR317" s="21">
        <v>0.44212105008935509</v>
      </c>
      <c r="AS317" s="21">
        <v>0.37839879619945499</v>
      </c>
      <c r="AT317" s="21">
        <v>0.51857328486329879</v>
      </c>
      <c r="AU317" s="21">
        <v>0.23976608989826639</v>
      </c>
      <c r="AV317" s="21">
        <v>0.28686892216505028</v>
      </c>
      <c r="AW317" s="21">
        <v>0.29532857130900292</v>
      </c>
    </row>
    <row r="318" spans="2:49" x14ac:dyDescent="0.35">
      <c r="B318" s="20" t="s">
        <v>164</v>
      </c>
      <c r="C318" s="21">
        <v>0.24362285241782869</v>
      </c>
      <c r="D318" s="21">
        <v>0.2187394209284593</v>
      </c>
      <c r="E318" s="21">
        <v>0.26787582479830169</v>
      </c>
      <c r="G318" s="21">
        <v>0.2448876195436808</v>
      </c>
      <c r="H318" s="21">
        <v>0.24354374520466751</v>
      </c>
      <c r="I318" s="21">
        <v>0.25395725935476188</v>
      </c>
      <c r="J318" s="21">
        <v>0.26910345661960661</v>
      </c>
      <c r="K318" s="21">
        <v>0.26544855903546599</v>
      </c>
      <c r="L318" s="21">
        <v>0.19931491310859209</v>
      </c>
      <c r="N318" s="21">
        <v>0.22204067585767881</v>
      </c>
      <c r="O318" s="21">
        <v>0.33394869976387198</v>
      </c>
      <c r="P318" s="21">
        <v>0.29337113271925108</v>
      </c>
      <c r="Q318" s="21">
        <v>0.216460036956927</v>
      </c>
      <c r="R318" s="21">
        <v>0.24946728025027659</v>
      </c>
      <c r="S318" s="21">
        <v>0.25683521521190811</v>
      </c>
      <c r="T318" s="21">
        <v>0.25891969366347722</v>
      </c>
      <c r="U318" s="21">
        <v>0.25662462610260878</v>
      </c>
      <c r="V318" s="21">
        <v>0.19435603137284771</v>
      </c>
      <c r="W318" s="21">
        <v>0.23047675541417159</v>
      </c>
      <c r="X318" s="21">
        <v>0.24648763226203321</v>
      </c>
      <c r="Y318" s="21">
        <v>0.26906557304031409</v>
      </c>
      <c r="AA318" s="21">
        <v>0.20812779463356379</v>
      </c>
      <c r="AB318" s="21">
        <v>0.27237026522273672</v>
      </c>
      <c r="AC318" s="21">
        <v>0.24168658855768849</v>
      </c>
      <c r="AD318" s="21">
        <v>0.25384523176363671</v>
      </c>
      <c r="AF318" s="21">
        <v>0.1969309996646183</v>
      </c>
      <c r="AG318" s="21">
        <v>0.1935284653419917</v>
      </c>
      <c r="AH318" s="21">
        <v>0.30621457324257578</v>
      </c>
      <c r="AI318" s="21">
        <v>0.27119369430373602</v>
      </c>
      <c r="AJ318" s="21">
        <v>0.26390723884715711</v>
      </c>
      <c r="AK318" s="21">
        <v>0.27081688840886781</v>
      </c>
      <c r="AL318" s="21">
        <v>0.23528071098592149</v>
      </c>
      <c r="AM318" s="21">
        <v>0.31965747227907321</v>
      </c>
      <c r="AO318" s="21">
        <v>0.2498388156117636</v>
      </c>
      <c r="AP318" s="21">
        <v>0.19618512619338879</v>
      </c>
      <c r="AQ318" s="21">
        <v>0.2859216724889268</v>
      </c>
      <c r="AR318" s="21">
        <v>0.26038517849846038</v>
      </c>
      <c r="AS318" s="21">
        <v>0.2447628539029118</v>
      </c>
      <c r="AT318" s="21">
        <v>0.22747028250580259</v>
      </c>
      <c r="AU318" s="21">
        <v>0.2431164173008753</v>
      </c>
      <c r="AV318" s="21">
        <v>0.24480957486042421</v>
      </c>
      <c r="AW318" s="21">
        <v>0.34474738185596632</v>
      </c>
    </row>
    <row r="319" spans="2:49" x14ac:dyDescent="0.35">
      <c r="B319" s="20" t="s">
        <v>165</v>
      </c>
      <c r="C319" s="21">
        <v>0.1085976555283803</v>
      </c>
      <c r="D319" s="21">
        <v>0.1040362272137268</v>
      </c>
      <c r="E319" s="21">
        <v>0.1128415183826028</v>
      </c>
      <c r="G319" s="21">
        <v>0.1121001075401316</v>
      </c>
      <c r="H319" s="21">
        <v>8.420443008405748E-2</v>
      </c>
      <c r="I319" s="21">
        <v>0.10798769139299939</v>
      </c>
      <c r="J319" s="21">
        <v>0.1099810290432279</v>
      </c>
      <c r="K319" s="21">
        <v>0.12836553327560801</v>
      </c>
      <c r="L319" s="21">
        <v>0.112301175474167</v>
      </c>
      <c r="N319" s="21">
        <v>0.1030942499014036</v>
      </c>
      <c r="O319" s="21">
        <v>0.19103672540793321</v>
      </c>
      <c r="P319" s="21">
        <v>9.7274590305719416E-2</v>
      </c>
      <c r="Q319" s="21">
        <v>0.171882652313846</v>
      </c>
      <c r="R319" s="21">
        <v>7.4034586343886793E-2</v>
      </c>
      <c r="S319" s="21">
        <v>9.8328367391892213E-2</v>
      </c>
      <c r="T319" s="21">
        <v>0.100403600287245</v>
      </c>
      <c r="U319" s="21">
        <v>0.13741255910311881</v>
      </c>
      <c r="V319" s="21">
        <v>6.7886169938770655E-2</v>
      </c>
      <c r="W319" s="21">
        <v>0.1585162089721501</v>
      </c>
      <c r="X319" s="21">
        <v>6.9172014144794472E-2</v>
      </c>
      <c r="Y319" s="21">
        <v>0.11996655056298861</v>
      </c>
      <c r="AA319" s="21">
        <v>7.9051656893386626E-2</v>
      </c>
      <c r="AB319" s="21">
        <v>9.3965954574630611E-2</v>
      </c>
      <c r="AC319" s="21">
        <v>0.1237159852351726</v>
      </c>
      <c r="AD319" s="21">
        <v>0.14216693379108189</v>
      </c>
      <c r="AF319" s="21">
        <v>8.9596303371972566E-2</v>
      </c>
      <c r="AG319" s="21">
        <v>7.485097056947225E-2</v>
      </c>
      <c r="AH319" s="21">
        <v>9.2383483915045431E-2</v>
      </c>
      <c r="AI319" s="21">
        <v>0.1045145645356526</v>
      </c>
      <c r="AJ319" s="21">
        <v>8.7620732361139111E-2</v>
      </c>
      <c r="AK319" s="21">
        <v>2.470777299606973E-2</v>
      </c>
      <c r="AL319" s="21">
        <v>0.1015281227671935</v>
      </c>
      <c r="AM319" s="21">
        <v>0.2202766638359428</v>
      </c>
      <c r="AO319" s="21">
        <v>9.0917574446521265E-2</v>
      </c>
      <c r="AP319" s="21">
        <v>6.855428076654263E-2</v>
      </c>
      <c r="AQ319" s="21">
        <v>0.101302570441463</v>
      </c>
      <c r="AR319" s="21">
        <v>0.13397891246902521</v>
      </c>
      <c r="AS319" s="21">
        <v>9.8509935557145448E-2</v>
      </c>
      <c r="AT319" s="21">
        <v>2.6472852594633209E-2</v>
      </c>
      <c r="AU319" s="21">
        <v>0.22600568500424009</v>
      </c>
      <c r="AV319" s="21">
        <v>0.1309332904836423</v>
      </c>
      <c r="AW319" s="21">
        <v>0.18659373976339089</v>
      </c>
    </row>
    <row r="320" spans="2:49" ht="29" x14ac:dyDescent="0.35">
      <c r="B320" s="20" t="s">
        <v>166</v>
      </c>
      <c r="C320" s="21">
        <v>5.375530727877216E-2</v>
      </c>
      <c r="D320" s="21">
        <v>3.7770003464608813E-2</v>
      </c>
      <c r="E320" s="21">
        <v>6.9002864714687029E-2</v>
      </c>
      <c r="G320" s="21">
        <v>6.6833696071097057E-2</v>
      </c>
      <c r="H320" s="21">
        <v>5.9505064245979983E-2</v>
      </c>
      <c r="I320" s="21">
        <v>9.5748809923741018E-2</v>
      </c>
      <c r="J320" s="21">
        <v>5.709979798121316E-2</v>
      </c>
      <c r="K320" s="21">
        <v>3.5947483189550343E-2</v>
      </c>
      <c r="L320" s="21">
        <v>1.577241634438141E-2</v>
      </c>
      <c r="N320" s="21">
        <v>1.6201601941677829E-2</v>
      </c>
      <c r="O320" s="21">
        <v>3.156054769939419E-2</v>
      </c>
      <c r="P320" s="21">
        <v>8.0649282461393662E-2</v>
      </c>
      <c r="Q320" s="21">
        <v>6.0107178588467508E-2</v>
      </c>
      <c r="R320" s="21">
        <v>5.5052639503387943E-2</v>
      </c>
      <c r="S320" s="21">
        <v>4.3323367604801342E-2</v>
      </c>
      <c r="T320" s="21">
        <v>7.3230784847372624E-2</v>
      </c>
      <c r="U320" s="21">
        <v>7.3948504302393706E-2</v>
      </c>
      <c r="V320" s="21">
        <v>4.8826245693320981E-2</v>
      </c>
      <c r="W320" s="21">
        <v>4.8647169243741649E-2</v>
      </c>
      <c r="X320" s="21">
        <v>6.6228919923699073E-2</v>
      </c>
      <c r="Y320" s="21">
        <v>5.7184063675650688E-2</v>
      </c>
      <c r="AA320" s="21">
        <v>2.402686078769397E-2</v>
      </c>
      <c r="AB320" s="21">
        <v>5.1227835761920873E-2</v>
      </c>
      <c r="AC320" s="21">
        <v>2.8594287284656308E-2</v>
      </c>
      <c r="AD320" s="21">
        <v>0.10932855737220901</v>
      </c>
      <c r="AF320" s="21">
        <v>2.0280502248995209E-2</v>
      </c>
      <c r="AG320" s="21">
        <v>2.716389269551155E-2</v>
      </c>
      <c r="AH320" s="21">
        <v>2.1367850535287929E-2</v>
      </c>
      <c r="AI320" s="21">
        <v>3.6685505319070583E-2</v>
      </c>
      <c r="AJ320" s="21">
        <v>1.8708742151153729E-2</v>
      </c>
      <c r="AK320" s="21">
        <v>3.2354064543031323E-2</v>
      </c>
      <c r="AL320" s="21">
        <v>0.42271405425629499</v>
      </c>
      <c r="AM320" s="21">
        <v>0.1197728571887388</v>
      </c>
      <c r="AO320" s="21">
        <v>1.5702360495753701E-2</v>
      </c>
      <c r="AP320" s="21">
        <v>2.3954038987319341E-2</v>
      </c>
      <c r="AQ320" s="21">
        <v>1.3917948710419559E-2</v>
      </c>
      <c r="AR320" s="21">
        <v>4.6470601547264158E-2</v>
      </c>
      <c r="AS320" s="21">
        <v>2.0189511632389419E-2</v>
      </c>
      <c r="AT320" s="21">
        <v>1.714805384245489E-2</v>
      </c>
      <c r="AU320" s="21">
        <v>0.23355625737770441</v>
      </c>
      <c r="AV320" s="21">
        <v>0.217747174502504</v>
      </c>
      <c r="AW320" s="21">
        <v>1.588807984811948E-2</v>
      </c>
    </row>
    <row r="322" spans="2:49" ht="101.5" x14ac:dyDescent="0.35">
      <c r="B322" s="17" t="s">
        <v>167</v>
      </c>
    </row>
    <row r="323" spans="2:49" x14ac:dyDescent="0.35">
      <c r="B323" s="18" t="s">
        <v>16</v>
      </c>
    </row>
    <row r="324" spans="2:49" x14ac:dyDescent="0.35">
      <c r="B324" s="13" t="s">
        <v>64</v>
      </c>
      <c r="C324" s="19">
        <v>2004</v>
      </c>
      <c r="D324" s="19">
        <v>990</v>
      </c>
      <c r="E324" s="19">
        <v>1006</v>
      </c>
      <c r="G324" s="19">
        <v>288</v>
      </c>
      <c r="H324" s="19">
        <v>347</v>
      </c>
      <c r="I324" s="19">
        <v>356</v>
      </c>
      <c r="J324" s="19">
        <v>353</v>
      </c>
      <c r="K324" s="19">
        <v>282</v>
      </c>
      <c r="L324" s="19">
        <v>378</v>
      </c>
      <c r="N324" s="19">
        <v>178</v>
      </c>
      <c r="O324" s="19">
        <v>63</v>
      </c>
      <c r="P324" s="19">
        <v>103</v>
      </c>
      <c r="Q324" s="19">
        <v>81</v>
      </c>
      <c r="R324" s="19">
        <v>230</v>
      </c>
      <c r="S324" s="19">
        <v>163</v>
      </c>
      <c r="T324" s="19">
        <v>146</v>
      </c>
      <c r="U324" s="19">
        <v>185</v>
      </c>
      <c r="V324" s="19">
        <v>282</v>
      </c>
      <c r="W324" s="19">
        <v>253</v>
      </c>
      <c r="X324" s="19">
        <v>162</v>
      </c>
      <c r="Y324" s="19">
        <v>158</v>
      </c>
      <c r="AA324" s="19">
        <v>559</v>
      </c>
      <c r="AB324" s="19">
        <v>520</v>
      </c>
      <c r="AC324" s="19">
        <v>420</v>
      </c>
      <c r="AD324" s="19">
        <v>497</v>
      </c>
      <c r="AF324" s="19">
        <v>340</v>
      </c>
      <c r="AG324" s="19">
        <v>626</v>
      </c>
      <c r="AH324" s="19">
        <v>133</v>
      </c>
      <c r="AI324" s="19">
        <v>158</v>
      </c>
      <c r="AJ324" s="19">
        <v>253</v>
      </c>
      <c r="AK324" s="19">
        <v>60</v>
      </c>
      <c r="AL324" s="19">
        <v>59</v>
      </c>
      <c r="AM324" s="19">
        <v>375</v>
      </c>
      <c r="AO324" s="19">
        <v>302</v>
      </c>
      <c r="AP324" s="19">
        <v>493</v>
      </c>
      <c r="AQ324" s="19">
        <v>139</v>
      </c>
      <c r="AR324" s="19">
        <v>213</v>
      </c>
      <c r="AS324" s="19">
        <v>371</v>
      </c>
      <c r="AT324" s="19">
        <v>58</v>
      </c>
      <c r="AU324" s="19">
        <v>139</v>
      </c>
      <c r="AV324" s="19">
        <v>170</v>
      </c>
      <c r="AW324" s="19">
        <v>119</v>
      </c>
    </row>
    <row r="325" spans="2:49" x14ac:dyDescent="0.35">
      <c r="B325" s="15" t="s">
        <v>65</v>
      </c>
      <c r="C325" s="19">
        <v>2008</v>
      </c>
      <c r="D325" s="19">
        <v>989</v>
      </c>
      <c r="E325" s="19">
        <v>1013</v>
      </c>
      <c r="G325" s="19">
        <v>278</v>
      </c>
      <c r="H325" s="19">
        <v>343</v>
      </c>
      <c r="I325" s="19">
        <v>341</v>
      </c>
      <c r="J325" s="19">
        <v>342</v>
      </c>
      <c r="K325" s="19">
        <v>282</v>
      </c>
      <c r="L325" s="19">
        <v>422</v>
      </c>
      <c r="N325" s="19">
        <v>180</v>
      </c>
      <c r="O325" s="19">
        <v>60</v>
      </c>
      <c r="P325" s="19">
        <v>100</v>
      </c>
      <c r="Q325" s="19">
        <v>80</v>
      </c>
      <c r="R325" s="19">
        <v>221</v>
      </c>
      <c r="S325" s="19">
        <v>160</v>
      </c>
      <c r="T325" s="19">
        <v>140</v>
      </c>
      <c r="U325" s="19">
        <v>181</v>
      </c>
      <c r="V325" s="19">
        <v>281</v>
      </c>
      <c r="W325" s="19">
        <v>261</v>
      </c>
      <c r="X325" s="19">
        <v>160</v>
      </c>
      <c r="Y325" s="19">
        <v>180</v>
      </c>
      <c r="AA325" s="19">
        <v>541</v>
      </c>
      <c r="AB325" s="19">
        <v>521</v>
      </c>
      <c r="AC325" s="19">
        <v>441</v>
      </c>
      <c r="AD325" s="19">
        <v>501</v>
      </c>
      <c r="AF325" s="19">
        <v>351</v>
      </c>
      <c r="AG325" s="19">
        <v>618</v>
      </c>
      <c r="AH325" s="19">
        <v>137</v>
      </c>
      <c r="AI325" s="19">
        <v>157</v>
      </c>
      <c r="AJ325" s="19">
        <v>257</v>
      </c>
      <c r="AK325" s="19">
        <v>60</v>
      </c>
      <c r="AL325" s="19">
        <v>58</v>
      </c>
      <c r="AM325" s="19">
        <v>369</v>
      </c>
      <c r="AO325" s="19">
        <v>310</v>
      </c>
      <c r="AP325" s="19">
        <v>486</v>
      </c>
      <c r="AQ325" s="19">
        <v>142</v>
      </c>
      <c r="AR325" s="19">
        <v>210</v>
      </c>
      <c r="AS325" s="19">
        <v>376</v>
      </c>
      <c r="AT325" s="19">
        <v>58</v>
      </c>
      <c r="AU325" s="19">
        <v>137</v>
      </c>
      <c r="AV325" s="19">
        <v>171</v>
      </c>
      <c r="AW325" s="19">
        <v>118</v>
      </c>
    </row>
    <row r="326" spans="2:49" x14ac:dyDescent="0.35">
      <c r="B326" s="20" t="s">
        <v>168</v>
      </c>
      <c r="C326" s="21">
        <v>5.5519260732438187E-2</v>
      </c>
      <c r="D326" s="21">
        <v>5.6716151224581901E-2</v>
      </c>
      <c r="E326" s="21">
        <v>5.4679081032857832E-2</v>
      </c>
      <c r="G326" s="21">
        <v>5.5814864705489867E-2</v>
      </c>
      <c r="H326" s="21">
        <v>0.1044617776497548</v>
      </c>
      <c r="I326" s="21">
        <v>9.8560362418885952E-2</v>
      </c>
      <c r="J326" s="21">
        <v>3.3748487780376167E-2</v>
      </c>
      <c r="K326" s="21">
        <v>3.3200665454774417E-2</v>
      </c>
      <c r="L326" s="21">
        <v>1.3359430978526141E-2</v>
      </c>
      <c r="N326" s="21">
        <v>4.3656021503734571E-2</v>
      </c>
      <c r="O326" s="21">
        <v>0.1071919762681888</v>
      </c>
      <c r="P326" s="21">
        <v>2.8792773531701309E-2</v>
      </c>
      <c r="Q326" s="21">
        <v>6.0839508662996138E-2</v>
      </c>
      <c r="R326" s="21">
        <v>7.3696150246244263E-2</v>
      </c>
      <c r="S326" s="21">
        <v>4.3366873697676687E-2</v>
      </c>
      <c r="T326" s="21">
        <v>2.1408744811847909E-2</v>
      </c>
      <c r="U326" s="21">
        <v>4.2186221072782353E-2</v>
      </c>
      <c r="V326" s="21">
        <v>9.703250633477066E-2</v>
      </c>
      <c r="W326" s="21">
        <v>5.499986824972744E-2</v>
      </c>
      <c r="X326" s="21">
        <v>2.3086379007328871E-2</v>
      </c>
      <c r="Y326" s="21">
        <v>5.5839427820522612E-2</v>
      </c>
      <c r="AA326" s="21">
        <v>8.0619751066880588E-2</v>
      </c>
      <c r="AB326" s="21">
        <v>3.7468190667826633E-2</v>
      </c>
      <c r="AC326" s="21">
        <v>5.7091941023557871E-2</v>
      </c>
      <c r="AD326" s="21">
        <v>4.6196405060270777E-2</v>
      </c>
      <c r="AF326" s="21">
        <v>5.5296140640472842E-2</v>
      </c>
      <c r="AG326" s="21">
        <v>8.9529078369868717E-2</v>
      </c>
      <c r="AH326" s="21">
        <v>4.234380560407109E-2</v>
      </c>
      <c r="AI326" s="21">
        <v>4.3589601040845312E-2</v>
      </c>
      <c r="AJ326" s="21">
        <v>4.1974846328924433E-2</v>
      </c>
      <c r="AK326" s="21">
        <v>1.737989622148535E-2</v>
      </c>
      <c r="AL326" s="21">
        <v>7.1904761008219104E-2</v>
      </c>
      <c r="AM326" s="21">
        <v>2.1887175541967889E-2</v>
      </c>
      <c r="AO326" s="21">
        <v>5.0163239448812812E-2</v>
      </c>
      <c r="AP326" s="21">
        <v>0.1026590660506025</v>
      </c>
      <c r="AQ326" s="21">
        <v>2.7020835924473401E-2</v>
      </c>
      <c r="AR326" s="21">
        <v>3.7888388659318442E-2</v>
      </c>
      <c r="AS326" s="21">
        <v>4.625535651989543E-2</v>
      </c>
      <c r="AT326" s="21">
        <v>6.9613794034546969E-2</v>
      </c>
      <c r="AU326" s="21">
        <v>2.1377972866592689E-2</v>
      </c>
      <c r="AV326" s="21">
        <v>2.993572535614791E-2</v>
      </c>
      <c r="AW326" s="21">
        <v>4.0568896126636937E-2</v>
      </c>
    </row>
    <row r="327" spans="2:49" x14ac:dyDescent="0.35">
      <c r="B327" s="20" t="s">
        <v>169</v>
      </c>
      <c r="C327" s="21">
        <v>0.26572079241354929</v>
      </c>
      <c r="D327" s="21">
        <v>0.29811726032961428</v>
      </c>
      <c r="E327" s="21">
        <v>0.23566277164422239</v>
      </c>
      <c r="G327" s="21">
        <v>0.35965736116877761</v>
      </c>
      <c r="H327" s="21">
        <v>0.38742907402969201</v>
      </c>
      <c r="I327" s="21">
        <v>0.2485170791509789</v>
      </c>
      <c r="J327" s="21">
        <v>0.2434259433490728</v>
      </c>
      <c r="K327" s="21">
        <v>0.18992824552292201</v>
      </c>
      <c r="L327" s="21">
        <v>0.1874970986686276</v>
      </c>
      <c r="N327" s="21">
        <v>0.21246605437494279</v>
      </c>
      <c r="O327" s="21">
        <v>0.16677803475526709</v>
      </c>
      <c r="P327" s="21">
        <v>0.20456931062844219</v>
      </c>
      <c r="Q327" s="21">
        <v>0.29318342551541471</v>
      </c>
      <c r="R327" s="21">
        <v>0.27730010169735092</v>
      </c>
      <c r="S327" s="21">
        <v>0.30247048274538668</v>
      </c>
      <c r="T327" s="21">
        <v>0.30725821136586001</v>
      </c>
      <c r="U327" s="21">
        <v>0.29729462526343092</v>
      </c>
      <c r="V327" s="21">
        <v>0.32229962094513243</v>
      </c>
      <c r="W327" s="21">
        <v>0.22900908488095451</v>
      </c>
      <c r="X327" s="21">
        <v>0.25079910506825498</v>
      </c>
      <c r="Y327" s="21">
        <v>0.24095330649137911</v>
      </c>
      <c r="AA327" s="21">
        <v>0.34438141952933837</v>
      </c>
      <c r="AB327" s="21">
        <v>0.2475623382995997</v>
      </c>
      <c r="AC327" s="21">
        <v>0.26680789760502721</v>
      </c>
      <c r="AD327" s="21">
        <v>0.20059360613476929</v>
      </c>
      <c r="AF327" s="21">
        <v>0.2477534776741252</v>
      </c>
      <c r="AG327" s="21">
        <v>0.37655250402918072</v>
      </c>
      <c r="AH327" s="21">
        <v>0.24479522466719411</v>
      </c>
      <c r="AI327" s="21">
        <v>0.30271886997289271</v>
      </c>
      <c r="AJ327" s="21">
        <v>0.15221091056557259</v>
      </c>
      <c r="AK327" s="21">
        <v>0.24932159956683239</v>
      </c>
      <c r="AL327" s="21">
        <v>6.6488995985871741E-2</v>
      </c>
      <c r="AM327" s="21">
        <v>0.2020132695350888</v>
      </c>
      <c r="AO327" s="21">
        <v>0.28037202704398212</v>
      </c>
      <c r="AP327" s="21">
        <v>0.41085091695832748</v>
      </c>
      <c r="AQ327" s="21">
        <v>0.32687534148433689</v>
      </c>
      <c r="AR327" s="21">
        <v>0.30653150960826647</v>
      </c>
      <c r="AS327" s="21">
        <v>0.16772668642894631</v>
      </c>
      <c r="AT327" s="21">
        <v>0.24308225302669689</v>
      </c>
      <c r="AU327" s="21">
        <v>0.13597742037844071</v>
      </c>
      <c r="AV327" s="21">
        <v>9.5296624842176866E-2</v>
      </c>
      <c r="AW327" s="21">
        <v>0.20492782778230961</v>
      </c>
    </row>
    <row r="328" spans="2:49" x14ac:dyDescent="0.35">
      <c r="B328" s="20" t="s">
        <v>170</v>
      </c>
      <c r="C328" s="21">
        <v>0.31366325544011903</v>
      </c>
      <c r="D328" s="21">
        <v>0.29450560669750903</v>
      </c>
      <c r="E328" s="21">
        <v>0.33201271305523872</v>
      </c>
      <c r="G328" s="21">
        <v>0.29967716276483591</v>
      </c>
      <c r="H328" s="21">
        <v>0.26292542056199342</v>
      </c>
      <c r="I328" s="21">
        <v>0.29079686640041941</v>
      </c>
      <c r="J328" s="21">
        <v>0.31897056617316888</v>
      </c>
      <c r="K328" s="21">
        <v>0.33672992710218153</v>
      </c>
      <c r="L328" s="21">
        <v>0.36285741885334061</v>
      </c>
      <c r="N328" s="21">
        <v>0.31645321585807862</v>
      </c>
      <c r="O328" s="21">
        <v>0.47111516083836302</v>
      </c>
      <c r="P328" s="21">
        <v>0.32176120231784378</v>
      </c>
      <c r="Q328" s="21">
        <v>0.33682944751882088</v>
      </c>
      <c r="R328" s="21">
        <v>0.28046847695276572</v>
      </c>
      <c r="S328" s="21">
        <v>0.32818735121429132</v>
      </c>
      <c r="T328" s="21">
        <v>0.31927110097014222</v>
      </c>
      <c r="U328" s="21">
        <v>0.25584843224964637</v>
      </c>
      <c r="V328" s="21">
        <v>0.29490626239023932</v>
      </c>
      <c r="W328" s="21">
        <v>0.30686065796752848</v>
      </c>
      <c r="X328" s="21">
        <v>0.27925902331410651</v>
      </c>
      <c r="Y328" s="21">
        <v>0.39494082541617848</v>
      </c>
      <c r="AA328" s="21">
        <v>0.27981814597540838</v>
      </c>
      <c r="AB328" s="21">
        <v>0.33761131482367462</v>
      </c>
      <c r="AC328" s="21">
        <v>0.33292480119415679</v>
      </c>
      <c r="AD328" s="21">
        <v>0.30715251109215258</v>
      </c>
      <c r="AF328" s="21">
        <v>0.31646551797756289</v>
      </c>
      <c r="AG328" s="21">
        <v>0.29598040456141328</v>
      </c>
      <c r="AH328" s="21">
        <v>0.38275397261568372</v>
      </c>
      <c r="AI328" s="21">
        <v>0.26760269439704459</v>
      </c>
      <c r="AJ328" s="21">
        <v>0.33809298858855402</v>
      </c>
      <c r="AK328" s="21">
        <v>0.37225999108096169</v>
      </c>
      <c r="AL328" s="21">
        <v>0.20212829038372149</v>
      </c>
      <c r="AM328" s="21">
        <v>0.32531838594132201</v>
      </c>
      <c r="AO328" s="21">
        <v>0.3436686443437495</v>
      </c>
      <c r="AP328" s="21">
        <v>0.27458337007596972</v>
      </c>
      <c r="AQ328" s="21">
        <v>0.38789585619062927</v>
      </c>
      <c r="AR328" s="21">
        <v>0.29711187520155202</v>
      </c>
      <c r="AS328" s="21">
        <v>0.30993580265600001</v>
      </c>
      <c r="AT328" s="21">
        <v>0.36741086467120548</v>
      </c>
      <c r="AU328" s="21">
        <v>0.28181274906275838</v>
      </c>
      <c r="AV328" s="21">
        <v>0.35530774852518199</v>
      </c>
      <c r="AW328" s="21">
        <v>0.29861836818490772</v>
      </c>
    </row>
    <row r="329" spans="2:49" x14ac:dyDescent="0.35">
      <c r="B329" s="20" t="s">
        <v>171</v>
      </c>
      <c r="C329" s="21">
        <v>0.2279123563552117</v>
      </c>
      <c r="D329" s="21">
        <v>0.2503428373338315</v>
      </c>
      <c r="E329" s="21">
        <v>0.20434906708687209</v>
      </c>
      <c r="G329" s="21">
        <v>0.14876285061025779</v>
      </c>
      <c r="H329" s="21">
        <v>0.11435027149393449</v>
      </c>
      <c r="I329" s="21">
        <v>0.19349224261923401</v>
      </c>
      <c r="J329" s="21">
        <v>0.27336981173392172</v>
      </c>
      <c r="K329" s="21">
        <v>0.31014953691264241</v>
      </c>
      <c r="L329" s="21">
        <v>0.30836107561997689</v>
      </c>
      <c r="N329" s="21">
        <v>0.27451575942323891</v>
      </c>
      <c r="O329" s="21">
        <v>0.15713414898926181</v>
      </c>
      <c r="P329" s="21">
        <v>0.28570688170424757</v>
      </c>
      <c r="Q329" s="21">
        <v>0.2488324307461359</v>
      </c>
      <c r="R329" s="21">
        <v>0.20492937013517959</v>
      </c>
      <c r="S329" s="21">
        <v>0.20343193491564729</v>
      </c>
      <c r="T329" s="21">
        <v>0.21736605160491609</v>
      </c>
      <c r="U329" s="21">
        <v>0.21796514278580159</v>
      </c>
      <c r="V329" s="21">
        <v>0.18943939214992411</v>
      </c>
      <c r="W329" s="21">
        <v>0.28015636869614963</v>
      </c>
      <c r="X329" s="21">
        <v>0.31218712349727462</v>
      </c>
      <c r="Y329" s="21">
        <v>0.1410769479997705</v>
      </c>
      <c r="AA329" s="21">
        <v>0.19229287669508199</v>
      </c>
      <c r="AB329" s="21">
        <v>0.22086773985964009</v>
      </c>
      <c r="AC329" s="21">
        <v>0.25130923095737051</v>
      </c>
      <c r="AD329" s="21">
        <v>0.25375158753007387</v>
      </c>
      <c r="AF329" s="21">
        <v>0.29658720676533762</v>
      </c>
      <c r="AG329" s="21">
        <v>0.11870296279482891</v>
      </c>
      <c r="AH329" s="21">
        <v>0.23078827299764909</v>
      </c>
      <c r="AI329" s="21">
        <v>0.19544315873825011</v>
      </c>
      <c r="AJ329" s="21">
        <v>0.42386461723962437</v>
      </c>
      <c r="AK329" s="21">
        <v>0.25674874557386462</v>
      </c>
      <c r="AL329" s="21">
        <v>0.20040748381301071</v>
      </c>
      <c r="AM329" s="21">
        <v>0.2214140634112447</v>
      </c>
      <c r="AO329" s="21">
        <v>0.2661998867044385</v>
      </c>
      <c r="AP329" s="21">
        <v>8.9613892958108052E-2</v>
      </c>
      <c r="AQ329" s="21">
        <v>0.17067304924562729</v>
      </c>
      <c r="AR329" s="21">
        <v>0.16895304228341931</v>
      </c>
      <c r="AS329" s="21">
        <v>0.41648504650519558</v>
      </c>
      <c r="AT329" s="21">
        <v>0.21555239301528881</v>
      </c>
      <c r="AU329" s="21">
        <v>0.242563582146714</v>
      </c>
      <c r="AV329" s="21">
        <v>0.17837528003395289</v>
      </c>
      <c r="AW329" s="21">
        <v>0.32938255672398759</v>
      </c>
    </row>
    <row r="330" spans="2:49" x14ac:dyDescent="0.35">
      <c r="B330" s="20" t="s">
        <v>114</v>
      </c>
      <c r="C330" s="21">
        <v>0.13718433505868169</v>
      </c>
      <c r="D330" s="21">
        <v>0.1003181444144632</v>
      </c>
      <c r="E330" s="21">
        <v>0.17329636718080901</v>
      </c>
      <c r="G330" s="21">
        <v>0.1360877607506388</v>
      </c>
      <c r="H330" s="21">
        <v>0.1308334562646255</v>
      </c>
      <c r="I330" s="21">
        <v>0.16863344941048181</v>
      </c>
      <c r="J330" s="21">
        <v>0.13048519096346059</v>
      </c>
      <c r="K330" s="21">
        <v>0.12999162500747979</v>
      </c>
      <c r="L330" s="21">
        <v>0.12792497587952889</v>
      </c>
      <c r="N330" s="21">
        <v>0.152908948840005</v>
      </c>
      <c r="O330" s="21">
        <v>9.77806791489194E-2</v>
      </c>
      <c r="P330" s="21">
        <v>0.15916983181776501</v>
      </c>
      <c r="Q330" s="21">
        <v>6.0315187556632323E-2</v>
      </c>
      <c r="R330" s="21">
        <v>0.16360590096845959</v>
      </c>
      <c r="S330" s="21">
        <v>0.1225433574269981</v>
      </c>
      <c r="T330" s="21">
        <v>0.13469589124723391</v>
      </c>
      <c r="U330" s="21">
        <v>0.18670557862833881</v>
      </c>
      <c r="V330" s="21">
        <v>9.6322218179933486E-2</v>
      </c>
      <c r="W330" s="21">
        <v>0.12897402020563989</v>
      </c>
      <c r="X330" s="21">
        <v>0.1346683691130349</v>
      </c>
      <c r="Y330" s="21">
        <v>0.16718949227214949</v>
      </c>
      <c r="AA330" s="21">
        <v>0.1028878067332905</v>
      </c>
      <c r="AB330" s="21">
        <v>0.15649041634925889</v>
      </c>
      <c r="AC330" s="21">
        <v>9.1866129219887627E-2</v>
      </c>
      <c r="AD330" s="21">
        <v>0.19230589018273339</v>
      </c>
      <c r="AF330" s="21">
        <v>8.3897656942501411E-2</v>
      </c>
      <c r="AG330" s="21">
        <v>0.1192350502447083</v>
      </c>
      <c r="AH330" s="21">
        <v>9.9318724115402018E-2</v>
      </c>
      <c r="AI330" s="21">
        <v>0.19064567585096709</v>
      </c>
      <c r="AJ330" s="21">
        <v>4.3856637277324653E-2</v>
      </c>
      <c r="AK330" s="21">
        <v>0.1042897675568558</v>
      </c>
      <c r="AL330" s="21">
        <v>0.4590704688091769</v>
      </c>
      <c r="AM330" s="21">
        <v>0.22936710557037659</v>
      </c>
      <c r="AO330" s="21">
        <v>5.9596202459016978E-2</v>
      </c>
      <c r="AP330" s="21">
        <v>0.12229275395699241</v>
      </c>
      <c r="AQ330" s="21">
        <v>8.7534917154933195E-2</v>
      </c>
      <c r="AR330" s="21">
        <v>0.18951518424744401</v>
      </c>
      <c r="AS330" s="21">
        <v>5.9597107889962649E-2</v>
      </c>
      <c r="AT330" s="21">
        <v>0.10434069525226169</v>
      </c>
      <c r="AU330" s="21">
        <v>0.31826827554549431</v>
      </c>
      <c r="AV330" s="21">
        <v>0.3410846212425403</v>
      </c>
      <c r="AW330" s="21">
        <v>0.126502351182158</v>
      </c>
    </row>
    <row r="332" spans="2:49" ht="101.5" x14ac:dyDescent="0.35">
      <c r="B332" s="17" t="s">
        <v>172</v>
      </c>
    </row>
    <row r="333" spans="2:49" ht="29" x14ac:dyDescent="0.35">
      <c r="B333" s="18" t="s">
        <v>18</v>
      </c>
    </row>
    <row r="334" spans="2:49" x14ac:dyDescent="0.35">
      <c r="B334" s="13" t="s">
        <v>64</v>
      </c>
      <c r="C334" s="19">
        <v>1040</v>
      </c>
      <c r="D334" s="19">
        <v>497</v>
      </c>
      <c r="E334" s="19">
        <v>540</v>
      </c>
      <c r="G334" s="19">
        <v>151</v>
      </c>
      <c r="H334" s="19">
        <v>193</v>
      </c>
      <c r="I334" s="19">
        <v>187</v>
      </c>
      <c r="J334" s="19">
        <v>182</v>
      </c>
      <c r="K334" s="19">
        <v>143</v>
      </c>
      <c r="L334" s="19">
        <v>184</v>
      </c>
      <c r="N334" s="19">
        <v>90</v>
      </c>
      <c r="O334" s="19">
        <v>39</v>
      </c>
      <c r="P334" s="19">
        <v>71</v>
      </c>
      <c r="Q334" s="19">
        <v>39</v>
      </c>
      <c r="R334" s="19">
        <v>124</v>
      </c>
      <c r="S334" s="19">
        <v>85</v>
      </c>
      <c r="T334" s="19">
        <v>75</v>
      </c>
      <c r="U334" s="19">
        <v>97</v>
      </c>
      <c r="V334" s="19">
        <v>127</v>
      </c>
      <c r="W334" s="19">
        <v>120</v>
      </c>
      <c r="X334" s="19">
        <v>84</v>
      </c>
      <c r="Y334" s="19">
        <v>89</v>
      </c>
      <c r="AA334" s="19">
        <v>294</v>
      </c>
      <c r="AB334" s="19">
        <v>268</v>
      </c>
      <c r="AC334" s="19">
        <v>217</v>
      </c>
      <c r="AD334" s="19">
        <v>257</v>
      </c>
      <c r="AF334" s="19">
        <v>175</v>
      </c>
      <c r="AG334" s="19">
        <v>321</v>
      </c>
      <c r="AH334" s="19">
        <v>65</v>
      </c>
      <c r="AI334" s="19">
        <v>92</v>
      </c>
      <c r="AJ334" s="19">
        <v>114</v>
      </c>
      <c r="AK334" s="19">
        <v>29</v>
      </c>
      <c r="AL334" s="19">
        <v>29</v>
      </c>
      <c r="AM334" s="19">
        <v>215</v>
      </c>
      <c r="AO334" s="19">
        <v>159</v>
      </c>
      <c r="AP334" s="19">
        <v>244</v>
      </c>
      <c r="AQ334" s="19">
        <v>73</v>
      </c>
      <c r="AR334" s="19">
        <v>114</v>
      </c>
      <c r="AS334" s="19">
        <v>189</v>
      </c>
      <c r="AT334" s="19">
        <v>21</v>
      </c>
      <c r="AU334" s="19">
        <v>77</v>
      </c>
      <c r="AV334" s="19">
        <v>90</v>
      </c>
      <c r="AW334" s="19">
        <v>73</v>
      </c>
    </row>
    <row r="335" spans="2:49" x14ac:dyDescent="0.35">
      <c r="B335" s="15" t="s">
        <v>65</v>
      </c>
      <c r="C335" s="19">
        <v>1040</v>
      </c>
      <c r="D335" s="19">
        <v>494</v>
      </c>
      <c r="E335" s="19">
        <v>543</v>
      </c>
      <c r="G335" s="19">
        <v>146</v>
      </c>
      <c r="H335" s="19">
        <v>190</v>
      </c>
      <c r="I335" s="19">
        <v>179</v>
      </c>
      <c r="J335" s="19">
        <v>177</v>
      </c>
      <c r="K335" s="19">
        <v>142</v>
      </c>
      <c r="L335" s="19">
        <v>206</v>
      </c>
      <c r="N335" s="19">
        <v>92</v>
      </c>
      <c r="O335" s="19">
        <v>37</v>
      </c>
      <c r="P335" s="19">
        <v>69</v>
      </c>
      <c r="Q335" s="19">
        <v>39</v>
      </c>
      <c r="R335" s="19">
        <v>119</v>
      </c>
      <c r="S335" s="19">
        <v>84</v>
      </c>
      <c r="T335" s="19">
        <v>72</v>
      </c>
      <c r="U335" s="19">
        <v>95</v>
      </c>
      <c r="V335" s="19">
        <v>125</v>
      </c>
      <c r="W335" s="19">
        <v>124</v>
      </c>
      <c r="X335" s="19">
        <v>83</v>
      </c>
      <c r="Y335" s="19">
        <v>102</v>
      </c>
      <c r="AA335" s="19">
        <v>284</v>
      </c>
      <c r="AB335" s="19">
        <v>267</v>
      </c>
      <c r="AC335" s="19">
        <v>228</v>
      </c>
      <c r="AD335" s="19">
        <v>259</v>
      </c>
      <c r="AF335" s="19">
        <v>179</v>
      </c>
      <c r="AG335" s="19">
        <v>319</v>
      </c>
      <c r="AH335" s="19">
        <v>66</v>
      </c>
      <c r="AI335" s="19">
        <v>91</v>
      </c>
      <c r="AJ335" s="19">
        <v>116</v>
      </c>
      <c r="AK335" s="19">
        <v>30</v>
      </c>
      <c r="AL335" s="19">
        <v>28</v>
      </c>
      <c r="AM335" s="19">
        <v>212</v>
      </c>
      <c r="AO335" s="19">
        <v>162</v>
      </c>
      <c r="AP335" s="19">
        <v>241</v>
      </c>
      <c r="AQ335" s="19">
        <v>74</v>
      </c>
      <c r="AR335" s="19">
        <v>112</v>
      </c>
      <c r="AS335" s="19">
        <v>191</v>
      </c>
      <c r="AT335" s="19">
        <v>22</v>
      </c>
      <c r="AU335" s="19">
        <v>76</v>
      </c>
      <c r="AV335" s="19">
        <v>90</v>
      </c>
      <c r="AW335" s="19">
        <v>72</v>
      </c>
    </row>
    <row r="336" spans="2:49" ht="101.5" x14ac:dyDescent="0.35">
      <c r="B336" s="20" t="s">
        <v>173</v>
      </c>
      <c r="C336" s="21">
        <v>0.28634771934008002</v>
      </c>
      <c r="D336" s="21">
        <v>0.30988654489103828</v>
      </c>
      <c r="E336" s="21">
        <v>0.26471721992287051</v>
      </c>
      <c r="G336" s="21">
        <v>0.41075253518570942</v>
      </c>
      <c r="H336" s="21">
        <v>0.38430786360902841</v>
      </c>
      <c r="I336" s="21">
        <v>0.29637242187020668</v>
      </c>
      <c r="J336" s="21">
        <v>0.29075507535328338</v>
      </c>
      <c r="K336" s="21">
        <v>0.12941767267496049</v>
      </c>
      <c r="L336" s="21">
        <v>0.20415409880698071</v>
      </c>
      <c r="N336" s="21">
        <v>0.31311641998047191</v>
      </c>
      <c r="O336" s="21">
        <v>0.27401354795038968</v>
      </c>
      <c r="P336" s="21">
        <v>0.28936776769451189</v>
      </c>
      <c r="Q336" s="21">
        <v>0.28024266138721299</v>
      </c>
      <c r="R336" s="21">
        <v>0.36334004145181131</v>
      </c>
      <c r="S336" s="21">
        <v>0.22035544699390561</v>
      </c>
      <c r="T336" s="21">
        <v>0.32338636999250048</v>
      </c>
      <c r="U336" s="21">
        <v>0.19139494874542021</v>
      </c>
      <c r="V336" s="21">
        <v>0.40401265810235548</v>
      </c>
      <c r="W336" s="21">
        <v>0.213149702703269</v>
      </c>
      <c r="X336" s="21">
        <v>0.19620140205591441</v>
      </c>
      <c r="Y336" s="21">
        <v>0.3120552918930351</v>
      </c>
      <c r="AA336" s="21">
        <v>0.28726744299468943</v>
      </c>
      <c r="AB336" s="21">
        <v>0.29865057206783691</v>
      </c>
      <c r="AC336" s="21">
        <v>0.28978184657644729</v>
      </c>
      <c r="AD336" s="21">
        <v>0.26967459459088672</v>
      </c>
      <c r="AF336" s="21">
        <v>0.23995669449361909</v>
      </c>
      <c r="AG336" s="21">
        <v>0.33350172154255109</v>
      </c>
      <c r="AH336" s="21">
        <v>0.30867250202084218</v>
      </c>
      <c r="AI336" s="21">
        <v>0.39980760811002908</v>
      </c>
      <c r="AJ336" s="21">
        <v>0.25157286953776081</v>
      </c>
      <c r="AK336" s="21">
        <v>0.41005986819156531</v>
      </c>
      <c r="AL336" s="21">
        <v>0.14691220830042301</v>
      </c>
      <c r="AM336" s="21">
        <v>0.2186834925472313</v>
      </c>
      <c r="AO336" s="21">
        <v>0.29055359591742519</v>
      </c>
      <c r="AP336" s="21">
        <v>0.33823203355184728</v>
      </c>
      <c r="AQ336" s="21">
        <v>0.33956911358899011</v>
      </c>
      <c r="AR336" s="21">
        <v>0.44561212207808171</v>
      </c>
      <c r="AS336" s="21">
        <v>0.21331114284299349</v>
      </c>
      <c r="AT336" s="21">
        <v>0.23594801018240361</v>
      </c>
      <c r="AU336" s="21">
        <v>0.17213083571572471</v>
      </c>
      <c r="AV336" s="21">
        <v>0.1966753201623247</v>
      </c>
      <c r="AW336" s="21">
        <v>0.24103469899330421</v>
      </c>
    </row>
    <row r="337" spans="2:49" ht="101.5" x14ac:dyDescent="0.35">
      <c r="B337" s="20" t="s">
        <v>174</v>
      </c>
      <c r="C337" s="21">
        <v>0.52246853980722019</v>
      </c>
      <c r="D337" s="21">
        <v>0.51267903567334461</v>
      </c>
      <c r="E337" s="21">
        <v>0.53346024373958212</v>
      </c>
      <c r="G337" s="21">
        <v>0.399100164066093</v>
      </c>
      <c r="H337" s="21">
        <v>0.45581949277195333</v>
      </c>
      <c r="I337" s="21">
        <v>0.48988747726269838</v>
      </c>
      <c r="J337" s="21">
        <v>0.5595870143215923</v>
      </c>
      <c r="K337" s="21">
        <v>0.62773701017420536</v>
      </c>
      <c r="L337" s="21">
        <v>0.59462777371287667</v>
      </c>
      <c r="N337" s="21">
        <v>0.46493928166068749</v>
      </c>
      <c r="O337" s="21">
        <v>0.56815381794837272</v>
      </c>
      <c r="P337" s="21">
        <v>0.56682807520492362</v>
      </c>
      <c r="Q337" s="21">
        <v>0.54985491690561483</v>
      </c>
      <c r="R337" s="21">
        <v>0.48056695185327419</v>
      </c>
      <c r="S337" s="21">
        <v>0.50844446658968323</v>
      </c>
      <c r="T337" s="21">
        <v>0.45198278047397428</v>
      </c>
      <c r="U337" s="21">
        <v>0.56970171706642203</v>
      </c>
      <c r="V337" s="21">
        <v>0.4702633675999861</v>
      </c>
      <c r="W337" s="21">
        <v>0.61189024812017712</v>
      </c>
      <c r="X337" s="21">
        <v>0.55139850399427626</v>
      </c>
      <c r="Y337" s="21">
        <v>0.51519720955225223</v>
      </c>
      <c r="AA337" s="21">
        <v>0.5526895292851649</v>
      </c>
      <c r="AB337" s="21">
        <v>0.51581527102786062</v>
      </c>
      <c r="AC337" s="21">
        <v>0.5398275486766132</v>
      </c>
      <c r="AD337" s="21">
        <v>0.48105394247375333</v>
      </c>
      <c r="AF337" s="21">
        <v>0.63259698942166243</v>
      </c>
      <c r="AG337" s="21">
        <v>0.48813224694712049</v>
      </c>
      <c r="AH337" s="21">
        <v>0.49144061475152451</v>
      </c>
      <c r="AI337" s="21">
        <v>0.43824291071582078</v>
      </c>
      <c r="AJ337" s="21">
        <v>0.62014959973256323</v>
      </c>
      <c r="AK337" s="21">
        <v>0.34722827167476028</v>
      </c>
      <c r="AL337" s="21">
        <v>0.42189392187002461</v>
      </c>
      <c r="AM337" s="21">
        <v>0.51111066594802534</v>
      </c>
      <c r="AO337" s="21">
        <v>0.59444802311993505</v>
      </c>
      <c r="AP337" s="21">
        <v>0.49008173372984731</v>
      </c>
      <c r="AQ337" s="21">
        <v>0.47662561070687059</v>
      </c>
      <c r="AR337" s="21">
        <v>0.37025011293225851</v>
      </c>
      <c r="AS337" s="21">
        <v>0.65099520942519329</v>
      </c>
      <c r="AT337" s="21">
        <v>0.52449078391375736</v>
      </c>
      <c r="AU337" s="21">
        <v>0.36560182188483459</v>
      </c>
      <c r="AV337" s="21">
        <v>0.50921466375961044</v>
      </c>
      <c r="AW337" s="21">
        <v>0.59403264270768796</v>
      </c>
    </row>
    <row r="338" spans="2:49" x14ac:dyDescent="0.35">
      <c r="B338" s="20" t="s">
        <v>175</v>
      </c>
      <c r="C338" s="21">
        <v>0.1145923536832103</v>
      </c>
      <c r="D338" s="21">
        <v>0.11997446143810329</v>
      </c>
      <c r="E338" s="21">
        <v>0.1087804720634892</v>
      </c>
      <c r="G338" s="21">
        <v>0.1044968246283495</v>
      </c>
      <c r="H338" s="21">
        <v>8.4864959200792553E-2</v>
      </c>
      <c r="I338" s="21">
        <v>7.5269191122411427E-2</v>
      </c>
      <c r="J338" s="21">
        <v>9.5071424571079505E-2</v>
      </c>
      <c r="K338" s="21">
        <v>0.19316652126082159</v>
      </c>
      <c r="L338" s="21">
        <v>0.14565391456126831</v>
      </c>
      <c r="N338" s="21">
        <v>0.1465484830949223</v>
      </c>
      <c r="O338" s="21">
        <v>5.7071970250965109E-2</v>
      </c>
      <c r="P338" s="21">
        <v>8.1119993304986759E-2</v>
      </c>
      <c r="Q338" s="21">
        <v>0.1209565044980262</v>
      </c>
      <c r="R338" s="21">
        <v>9.2080727738454854E-2</v>
      </c>
      <c r="S338" s="21">
        <v>0.17840862488698389</v>
      </c>
      <c r="T338" s="21">
        <v>0.1344952852696876</v>
      </c>
      <c r="U338" s="21">
        <v>0.1129480714723706</v>
      </c>
      <c r="V338" s="21">
        <v>7.8656295651493277E-2</v>
      </c>
      <c r="W338" s="21">
        <v>0.11656000114272511</v>
      </c>
      <c r="X338" s="21">
        <v>0.1339650497591087</v>
      </c>
      <c r="Y338" s="21">
        <v>0.1142267187310787</v>
      </c>
      <c r="AA338" s="21">
        <v>0.10404530267823819</v>
      </c>
      <c r="AB338" s="21">
        <v>0.1104265901292401</v>
      </c>
      <c r="AC338" s="21">
        <v>0.1160271168457289</v>
      </c>
      <c r="AD338" s="21">
        <v>0.1300067434523999</v>
      </c>
      <c r="AF338" s="21">
        <v>9.3454022132126502E-2</v>
      </c>
      <c r="AG338" s="21">
        <v>0.12583508221766149</v>
      </c>
      <c r="AH338" s="21">
        <v>0.15398005164765419</v>
      </c>
      <c r="AI338" s="21">
        <v>5.7401811176762588E-2</v>
      </c>
      <c r="AJ338" s="21">
        <v>0.1027388453107833</v>
      </c>
      <c r="AK338" s="21">
        <v>0.1422704666118417</v>
      </c>
      <c r="AL338" s="21">
        <v>7.0393316003518641E-2</v>
      </c>
      <c r="AM338" s="21">
        <v>0.1362766015183528</v>
      </c>
      <c r="AO338" s="21">
        <v>9.7263913798969967E-2</v>
      </c>
      <c r="AP338" s="21">
        <v>0.1111677687249122</v>
      </c>
      <c r="AQ338" s="21">
        <v>0.14254618710848471</v>
      </c>
      <c r="AR338" s="21">
        <v>8.8913636267086496E-2</v>
      </c>
      <c r="AS338" s="21">
        <v>0.1145437286256579</v>
      </c>
      <c r="AT338" s="21">
        <v>0.1502456018883154</v>
      </c>
      <c r="AU338" s="21">
        <v>0.18074562237455361</v>
      </c>
      <c r="AV338" s="21">
        <v>8.02940638761903E-2</v>
      </c>
      <c r="AW338" s="21">
        <v>0.13879382717985569</v>
      </c>
    </row>
    <row r="339" spans="2:49" x14ac:dyDescent="0.35">
      <c r="B339" s="20" t="s">
        <v>114</v>
      </c>
      <c r="C339" s="21">
        <v>7.6591387169489614E-2</v>
      </c>
      <c r="D339" s="21">
        <v>5.745995799751389E-2</v>
      </c>
      <c r="E339" s="21">
        <v>9.3042064274058228E-2</v>
      </c>
      <c r="G339" s="21">
        <v>8.5650476119848509E-2</v>
      </c>
      <c r="H339" s="21">
        <v>7.5007684418225654E-2</v>
      </c>
      <c r="I339" s="21">
        <v>0.13847090974468329</v>
      </c>
      <c r="J339" s="21">
        <v>5.4586485754044893E-2</v>
      </c>
      <c r="K339" s="21">
        <v>4.9678795890012589E-2</v>
      </c>
      <c r="L339" s="21">
        <v>5.5564212918874201E-2</v>
      </c>
      <c r="N339" s="21">
        <v>7.5395815263918184E-2</v>
      </c>
      <c r="O339" s="21">
        <v>0.1007606638502726</v>
      </c>
      <c r="P339" s="21">
        <v>6.2684163795577633E-2</v>
      </c>
      <c r="Q339" s="21">
        <v>4.8945917209146088E-2</v>
      </c>
      <c r="R339" s="21">
        <v>6.4012278956459515E-2</v>
      </c>
      <c r="S339" s="21">
        <v>9.2791461529426938E-2</v>
      </c>
      <c r="T339" s="21">
        <v>9.0135564263837675E-2</v>
      </c>
      <c r="U339" s="21">
        <v>0.125955262715787</v>
      </c>
      <c r="V339" s="21">
        <v>4.7067678646165297E-2</v>
      </c>
      <c r="W339" s="21">
        <v>5.8400048033828728E-2</v>
      </c>
      <c r="X339" s="21">
        <v>0.11843504419070081</v>
      </c>
      <c r="Y339" s="21">
        <v>5.852077982363383E-2</v>
      </c>
      <c r="AA339" s="21">
        <v>5.5997725041907268E-2</v>
      </c>
      <c r="AB339" s="21">
        <v>7.5107566775062307E-2</v>
      </c>
      <c r="AC339" s="21">
        <v>5.4363487901210643E-2</v>
      </c>
      <c r="AD339" s="21">
        <v>0.11926471948296009</v>
      </c>
      <c r="AF339" s="21">
        <v>3.3992293952591783E-2</v>
      </c>
      <c r="AG339" s="21">
        <v>5.2530949292666912E-2</v>
      </c>
      <c r="AH339" s="21">
        <v>4.5906831579978997E-2</v>
      </c>
      <c r="AI339" s="21">
        <v>0.1045476699973876</v>
      </c>
      <c r="AJ339" s="21">
        <v>2.5538685418892711E-2</v>
      </c>
      <c r="AK339" s="21">
        <v>0.1004413935218329</v>
      </c>
      <c r="AL339" s="21">
        <v>0.36080055382603388</v>
      </c>
      <c r="AM339" s="21">
        <v>0.1339292399863907</v>
      </c>
      <c r="AO339" s="21">
        <v>1.7734467163669859E-2</v>
      </c>
      <c r="AP339" s="21">
        <v>6.0518463993393119E-2</v>
      </c>
      <c r="AQ339" s="21">
        <v>4.1259088595654532E-2</v>
      </c>
      <c r="AR339" s="21">
        <v>9.5224128722573326E-2</v>
      </c>
      <c r="AS339" s="21">
        <v>2.1149919106155331E-2</v>
      </c>
      <c r="AT339" s="21">
        <v>8.9315604015523811E-2</v>
      </c>
      <c r="AU339" s="21">
        <v>0.28152172002488701</v>
      </c>
      <c r="AV339" s="21">
        <v>0.2138159522018746</v>
      </c>
      <c r="AW339" s="21">
        <v>2.6138831119152179E-2</v>
      </c>
    </row>
    <row r="341" spans="2:49" ht="203" x14ac:dyDescent="0.35">
      <c r="B341" s="17" t="s">
        <v>176</v>
      </c>
    </row>
    <row r="342" spans="2:49" ht="29" x14ac:dyDescent="0.35">
      <c r="B342" s="18" t="s">
        <v>19</v>
      </c>
    </row>
    <row r="343" spans="2:49" x14ac:dyDescent="0.35">
      <c r="B343" s="13" t="s">
        <v>64</v>
      </c>
      <c r="C343" s="19">
        <v>964</v>
      </c>
      <c r="D343" s="19">
        <v>493</v>
      </c>
      <c r="E343" s="19">
        <v>466</v>
      </c>
      <c r="G343" s="19">
        <v>137</v>
      </c>
      <c r="H343" s="19">
        <v>154</v>
      </c>
      <c r="I343" s="19">
        <v>169</v>
      </c>
      <c r="J343" s="19">
        <v>171</v>
      </c>
      <c r="K343" s="19">
        <v>139</v>
      </c>
      <c r="L343" s="19">
        <v>194</v>
      </c>
      <c r="N343" s="19">
        <v>88</v>
      </c>
      <c r="O343" s="19">
        <v>24</v>
      </c>
      <c r="P343" s="19">
        <v>32</v>
      </c>
      <c r="Q343" s="19">
        <v>42</v>
      </c>
      <c r="R343" s="19">
        <v>106</v>
      </c>
      <c r="S343" s="19">
        <v>78</v>
      </c>
      <c r="T343" s="19">
        <v>71</v>
      </c>
      <c r="U343" s="19">
        <v>88</v>
      </c>
      <c r="V343" s="19">
        <v>155</v>
      </c>
      <c r="W343" s="19">
        <v>133</v>
      </c>
      <c r="X343" s="19">
        <v>78</v>
      </c>
      <c r="Y343" s="19">
        <v>69</v>
      </c>
      <c r="AA343" s="19">
        <v>265</v>
      </c>
      <c r="AB343" s="19">
        <v>252</v>
      </c>
      <c r="AC343" s="19">
        <v>203</v>
      </c>
      <c r="AD343" s="19">
        <v>240</v>
      </c>
      <c r="AF343" s="19">
        <v>165</v>
      </c>
      <c r="AG343" s="19">
        <v>305</v>
      </c>
      <c r="AH343" s="19">
        <v>68</v>
      </c>
      <c r="AI343" s="19">
        <v>66</v>
      </c>
      <c r="AJ343" s="19">
        <v>139</v>
      </c>
      <c r="AK343" s="19">
        <v>31</v>
      </c>
      <c r="AL343" s="19">
        <v>30</v>
      </c>
      <c r="AM343" s="19">
        <v>160</v>
      </c>
      <c r="AO343" s="19">
        <v>143</v>
      </c>
      <c r="AP343" s="19">
        <v>249</v>
      </c>
      <c r="AQ343" s="19">
        <v>66</v>
      </c>
      <c r="AR343" s="19">
        <v>99</v>
      </c>
      <c r="AS343" s="19">
        <v>182</v>
      </c>
      <c r="AT343" s="19">
        <v>37</v>
      </c>
      <c r="AU343" s="19">
        <v>62</v>
      </c>
      <c r="AV343" s="19">
        <v>80</v>
      </c>
      <c r="AW343" s="19">
        <v>46</v>
      </c>
    </row>
    <row r="344" spans="2:49" x14ac:dyDescent="0.35">
      <c r="B344" s="15" t="s">
        <v>65</v>
      </c>
      <c r="C344" s="19">
        <v>968</v>
      </c>
      <c r="D344" s="19">
        <v>494</v>
      </c>
      <c r="E344" s="19">
        <v>470</v>
      </c>
      <c r="G344" s="19">
        <v>132</v>
      </c>
      <c r="H344" s="19">
        <v>153</v>
      </c>
      <c r="I344" s="19">
        <v>162</v>
      </c>
      <c r="J344" s="19">
        <v>165</v>
      </c>
      <c r="K344" s="19">
        <v>139</v>
      </c>
      <c r="L344" s="19">
        <v>216</v>
      </c>
      <c r="N344" s="19">
        <v>89</v>
      </c>
      <c r="O344" s="19">
        <v>23</v>
      </c>
      <c r="P344" s="19">
        <v>32</v>
      </c>
      <c r="Q344" s="19">
        <v>41</v>
      </c>
      <c r="R344" s="19">
        <v>103</v>
      </c>
      <c r="S344" s="19">
        <v>77</v>
      </c>
      <c r="T344" s="19">
        <v>69</v>
      </c>
      <c r="U344" s="19">
        <v>86</v>
      </c>
      <c r="V344" s="19">
        <v>156</v>
      </c>
      <c r="W344" s="19">
        <v>138</v>
      </c>
      <c r="X344" s="19">
        <v>77</v>
      </c>
      <c r="Y344" s="19">
        <v>79</v>
      </c>
      <c r="AA344" s="19">
        <v>257</v>
      </c>
      <c r="AB344" s="19">
        <v>254</v>
      </c>
      <c r="AC344" s="19">
        <v>213</v>
      </c>
      <c r="AD344" s="19">
        <v>242</v>
      </c>
      <c r="AF344" s="19">
        <v>172</v>
      </c>
      <c r="AG344" s="19">
        <v>300</v>
      </c>
      <c r="AH344" s="19">
        <v>71</v>
      </c>
      <c r="AI344" s="19">
        <v>66</v>
      </c>
      <c r="AJ344" s="19">
        <v>141</v>
      </c>
      <c r="AK344" s="19">
        <v>31</v>
      </c>
      <c r="AL344" s="19">
        <v>30</v>
      </c>
      <c r="AM344" s="19">
        <v>158</v>
      </c>
      <c r="AO344" s="19">
        <v>148</v>
      </c>
      <c r="AP344" s="19">
        <v>244</v>
      </c>
      <c r="AQ344" s="19">
        <v>68</v>
      </c>
      <c r="AR344" s="19">
        <v>98</v>
      </c>
      <c r="AS344" s="19">
        <v>185</v>
      </c>
      <c r="AT344" s="19">
        <v>36</v>
      </c>
      <c r="AU344" s="19">
        <v>61</v>
      </c>
      <c r="AV344" s="19">
        <v>81</v>
      </c>
      <c r="AW344" s="19">
        <v>46</v>
      </c>
    </row>
    <row r="345" spans="2:49" ht="101.5" x14ac:dyDescent="0.35">
      <c r="B345" s="20" t="s">
        <v>173</v>
      </c>
      <c r="C345" s="21">
        <v>0.31775439708905978</v>
      </c>
      <c r="D345" s="21">
        <v>0.3630108243786585</v>
      </c>
      <c r="E345" s="21">
        <v>0.26947855942312787</v>
      </c>
      <c r="G345" s="21">
        <v>0.44934801137593211</v>
      </c>
      <c r="H345" s="21">
        <v>0.42132178386487151</v>
      </c>
      <c r="I345" s="21">
        <v>0.3645675748113546</v>
      </c>
      <c r="J345" s="21">
        <v>0.28204081905273592</v>
      </c>
      <c r="K345" s="21">
        <v>0.2443083477020683</v>
      </c>
      <c r="L345" s="21">
        <v>0.2033026909821658</v>
      </c>
      <c r="N345" s="21">
        <v>0.32951726152826072</v>
      </c>
      <c r="O345" s="21">
        <v>0.2517858352179197</v>
      </c>
      <c r="P345" s="21">
        <v>0.36776386057433791</v>
      </c>
      <c r="Q345" s="21">
        <v>0.2840156998742196</v>
      </c>
      <c r="R345" s="21">
        <v>0.29556736629429747</v>
      </c>
      <c r="S345" s="21">
        <v>0.32795236082594958</v>
      </c>
      <c r="T345" s="21">
        <v>0.40322942853152338</v>
      </c>
      <c r="U345" s="21">
        <v>0.32074798387931819</v>
      </c>
      <c r="V345" s="21">
        <v>0.36353111426415391</v>
      </c>
      <c r="W345" s="21">
        <v>0.31122532565759509</v>
      </c>
      <c r="X345" s="21">
        <v>0.2529070213736494</v>
      </c>
      <c r="Y345" s="21">
        <v>0.2465052185764032</v>
      </c>
      <c r="AA345" s="21">
        <v>0.38832558600400191</v>
      </c>
      <c r="AB345" s="21">
        <v>0.31303728473434678</v>
      </c>
      <c r="AC345" s="21">
        <v>0.30725758198057479</v>
      </c>
      <c r="AD345" s="21">
        <v>0.25943340638254941</v>
      </c>
      <c r="AF345" s="21">
        <v>0.25063412168599941</v>
      </c>
      <c r="AG345" s="21">
        <v>0.4183017743787783</v>
      </c>
      <c r="AH345" s="21">
        <v>0.31520587141276041</v>
      </c>
      <c r="AI345" s="21">
        <v>0.41357837865677272</v>
      </c>
      <c r="AJ345" s="21">
        <v>0.16669629498860561</v>
      </c>
      <c r="AK345" s="21">
        <v>0.33001216354003082</v>
      </c>
      <c r="AL345" s="21">
        <v>0.1767235765243427</v>
      </c>
      <c r="AM345" s="21">
        <v>0.3206578340943142</v>
      </c>
      <c r="AO345" s="21">
        <v>0.2724378717901374</v>
      </c>
      <c r="AP345" s="21">
        <v>0.46889544712445841</v>
      </c>
      <c r="AQ345" s="21">
        <v>0.36464517149694831</v>
      </c>
      <c r="AR345" s="21">
        <v>0.47592405713111741</v>
      </c>
      <c r="AS345" s="21">
        <v>0.1841873064850634</v>
      </c>
      <c r="AT345" s="21">
        <v>0.44275458889022601</v>
      </c>
      <c r="AU345" s="21">
        <v>0.14372545083105789</v>
      </c>
      <c r="AV345" s="21">
        <v>0.12652099775267381</v>
      </c>
      <c r="AW345" s="21">
        <v>0.26254851841631438</v>
      </c>
    </row>
    <row r="346" spans="2:49" ht="101.5" x14ac:dyDescent="0.35">
      <c r="B346" s="20" t="s">
        <v>174</v>
      </c>
      <c r="C346" s="21">
        <v>0.50013883374437917</v>
      </c>
      <c r="D346" s="21">
        <v>0.49508898441741989</v>
      </c>
      <c r="E346" s="21">
        <v>0.50608162195247852</v>
      </c>
      <c r="G346" s="21">
        <v>0.41973898980759722</v>
      </c>
      <c r="H346" s="21">
        <v>0.37713621816567189</v>
      </c>
      <c r="I346" s="21">
        <v>0.46049120281464517</v>
      </c>
      <c r="J346" s="21">
        <v>0.5143274010407356</v>
      </c>
      <c r="K346" s="21">
        <v>0.57013200522405449</v>
      </c>
      <c r="L346" s="21">
        <v>0.61032098746404306</v>
      </c>
      <c r="N346" s="21">
        <v>0.50717724234581607</v>
      </c>
      <c r="O346" s="21">
        <v>0.57577598751602599</v>
      </c>
      <c r="P346" s="21">
        <v>0.44360292781229599</v>
      </c>
      <c r="Q346" s="21">
        <v>0.61906523751082032</v>
      </c>
      <c r="R346" s="21">
        <v>0.45882605568102908</v>
      </c>
      <c r="S346" s="21">
        <v>0.44398313930196037</v>
      </c>
      <c r="T346" s="21">
        <v>0.47329590756764689</v>
      </c>
      <c r="U346" s="21">
        <v>0.54120681743653221</v>
      </c>
      <c r="V346" s="21">
        <v>0.46763738476936839</v>
      </c>
      <c r="W346" s="21">
        <v>0.48202286642091452</v>
      </c>
      <c r="X346" s="21">
        <v>0.53940555967788806</v>
      </c>
      <c r="Y346" s="21">
        <v>0.57523629716417957</v>
      </c>
      <c r="AA346" s="21">
        <v>0.4403696787150248</v>
      </c>
      <c r="AB346" s="21">
        <v>0.49681475325857039</v>
      </c>
      <c r="AC346" s="21">
        <v>0.52358598511234922</v>
      </c>
      <c r="AD346" s="21">
        <v>0.54653967978805507</v>
      </c>
      <c r="AF346" s="21">
        <v>0.61113008028626625</v>
      </c>
      <c r="AG346" s="21">
        <v>0.41547996570783058</v>
      </c>
      <c r="AH346" s="21">
        <v>0.47537278651633907</v>
      </c>
      <c r="AI346" s="21">
        <v>0.43475907902599209</v>
      </c>
      <c r="AJ346" s="21">
        <v>0.69825676148933224</v>
      </c>
      <c r="AK346" s="21">
        <v>0.58792035765186013</v>
      </c>
      <c r="AL346" s="21">
        <v>0.13030649000983671</v>
      </c>
      <c r="AM346" s="21">
        <v>0.45418587022401702</v>
      </c>
      <c r="AO346" s="21">
        <v>0.59357280427846504</v>
      </c>
      <c r="AP346" s="21">
        <v>0.37047456007294699</v>
      </c>
      <c r="AQ346" s="21">
        <v>0.4353569718790774</v>
      </c>
      <c r="AR346" s="21">
        <v>0.39440472909928781</v>
      </c>
      <c r="AS346" s="21">
        <v>0.68463384740387112</v>
      </c>
      <c r="AT346" s="21">
        <v>0.46815784914651992</v>
      </c>
      <c r="AU346" s="21">
        <v>0.51560000504146275</v>
      </c>
      <c r="AV346" s="21">
        <v>0.43617985770505607</v>
      </c>
      <c r="AW346" s="21">
        <v>0.58336373216422654</v>
      </c>
    </row>
    <row r="347" spans="2:49" x14ac:dyDescent="0.35">
      <c r="B347" s="20" t="s">
        <v>175</v>
      </c>
      <c r="C347" s="21">
        <v>0.1108887019822742</v>
      </c>
      <c r="D347" s="21">
        <v>9.383181465604945E-2</v>
      </c>
      <c r="E347" s="21">
        <v>0.12975574758603239</v>
      </c>
      <c r="G347" s="21">
        <v>8.0526262886036468E-2</v>
      </c>
      <c r="H347" s="21">
        <v>0.1270836031196019</v>
      </c>
      <c r="I347" s="21">
        <v>0.12765863794648871</v>
      </c>
      <c r="J347" s="21">
        <v>0.1162435735067355</v>
      </c>
      <c r="K347" s="21">
        <v>0.11316278130133869</v>
      </c>
      <c r="L347" s="21">
        <v>9.9861150461800927E-2</v>
      </c>
      <c r="N347" s="21">
        <v>0.10091504941045081</v>
      </c>
      <c r="O347" s="21">
        <v>4.6684502875374193E-2</v>
      </c>
      <c r="P347" s="21">
        <v>9.3922628894013094E-2</v>
      </c>
      <c r="Q347" s="21">
        <v>7.1803704718384251E-2</v>
      </c>
      <c r="R347" s="21">
        <v>0.15823557391066201</v>
      </c>
      <c r="S347" s="21">
        <v>0.1379614278806636</v>
      </c>
      <c r="T347" s="21">
        <v>4.0380863887306773E-2</v>
      </c>
      <c r="U347" s="21">
        <v>9.3311578214484256E-2</v>
      </c>
      <c r="V347" s="21">
        <v>0.1150655811597848</v>
      </c>
      <c r="W347" s="21">
        <v>0.13034456133733091</v>
      </c>
      <c r="X347" s="21">
        <v>0.1557726016200193</v>
      </c>
      <c r="Y347" s="21">
        <v>7.4820150270039451E-2</v>
      </c>
      <c r="AA347" s="21">
        <v>0.117165858638848</v>
      </c>
      <c r="AB347" s="21">
        <v>0.1139073371114227</v>
      </c>
      <c r="AC347" s="21">
        <v>9.3302182637400338E-2</v>
      </c>
      <c r="AD347" s="21">
        <v>0.1156086589332582</v>
      </c>
      <c r="AF347" s="21">
        <v>9.3759693024850432E-2</v>
      </c>
      <c r="AG347" s="21">
        <v>0.11209566630385211</v>
      </c>
      <c r="AH347" s="21">
        <v>0.117950723348445</v>
      </c>
      <c r="AI347" s="21">
        <v>0.118725857236067</v>
      </c>
      <c r="AJ347" s="21">
        <v>9.8350106984457911E-2</v>
      </c>
      <c r="AK347" s="21">
        <v>3.4137705290637831E-2</v>
      </c>
      <c r="AL347" s="21">
        <v>0.22579256325941299</v>
      </c>
      <c r="AM347" s="21">
        <v>0.1252140731732391</v>
      </c>
      <c r="AO347" s="21">
        <v>8.8326272003754466E-2</v>
      </c>
      <c r="AP347" s="21">
        <v>9.4738408517980918E-2</v>
      </c>
      <c r="AQ347" s="21">
        <v>0.13518048665150939</v>
      </c>
      <c r="AR347" s="21">
        <v>9.0879087030191943E-2</v>
      </c>
      <c r="AS347" s="21">
        <v>9.7101490126971321E-2</v>
      </c>
      <c r="AT347" s="21">
        <v>2.8995228604781279E-2</v>
      </c>
      <c r="AU347" s="21">
        <v>0.1591945898716095</v>
      </c>
      <c r="AV347" s="21">
        <v>0.23488013384370929</v>
      </c>
      <c r="AW347" s="21">
        <v>0.11336946082230449</v>
      </c>
    </row>
    <row r="348" spans="2:49" x14ac:dyDescent="0.35">
      <c r="B348" s="20" t="s">
        <v>114</v>
      </c>
      <c r="C348" s="21">
        <v>7.1218067184286721E-2</v>
      </c>
      <c r="D348" s="21">
        <v>4.8068376547871938E-2</v>
      </c>
      <c r="E348" s="21">
        <v>9.4684071038361142E-2</v>
      </c>
      <c r="G348" s="21">
        <v>5.038673593043428E-2</v>
      </c>
      <c r="H348" s="21">
        <v>7.4458394849854725E-2</v>
      </c>
      <c r="I348" s="21">
        <v>4.7282584427511272E-2</v>
      </c>
      <c r="J348" s="21">
        <v>8.7388206399792917E-2</v>
      </c>
      <c r="K348" s="21">
        <v>7.2396865772538607E-2</v>
      </c>
      <c r="L348" s="21">
        <v>8.6515171091990292E-2</v>
      </c>
      <c r="N348" s="21">
        <v>6.2390446715472447E-2</v>
      </c>
      <c r="O348" s="21">
        <v>0.12575367439068011</v>
      </c>
      <c r="P348" s="21">
        <v>9.4710582719353134E-2</v>
      </c>
      <c r="Q348" s="21">
        <v>2.5115357896575919E-2</v>
      </c>
      <c r="R348" s="21">
        <v>8.7371004114011414E-2</v>
      </c>
      <c r="S348" s="21">
        <v>9.0103071991426378E-2</v>
      </c>
      <c r="T348" s="21">
        <v>8.3093800013522845E-2</v>
      </c>
      <c r="U348" s="21">
        <v>4.4733620469665267E-2</v>
      </c>
      <c r="V348" s="21">
        <v>5.3765919806692909E-2</v>
      </c>
      <c r="W348" s="21">
        <v>7.6407246584159497E-2</v>
      </c>
      <c r="X348" s="21">
        <v>5.1914817328443601E-2</v>
      </c>
      <c r="Y348" s="21">
        <v>0.1034383339893778</v>
      </c>
      <c r="AA348" s="21">
        <v>5.4138876642125487E-2</v>
      </c>
      <c r="AB348" s="21">
        <v>7.6240624895660011E-2</v>
      </c>
      <c r="AC348" s="21">
        <v>7.5854250269675627E-2</v>
      </c>
      <c r="AD348" s="21">
        <v>7.8418254896137352E-2</v>
      </c>
      <c r="AF348" s="21">
        <v>4.4476105002883709E-2</v>
      </c>
      <c r="AG348" s="21">
        <v>5.4122593609539062E-2</v>
      </c>
      <c r="AH348" s="21">
        <v>9.1470618722455738E-2</v>
      </c>
      <c r="AI348" s="21">
        <v>3.2936685081168093E-2</v>
      </c>
      <c r="AJ348" s="21">
        <v>3.669683653760434E-2</v>
      </c>
      <c r="AK348" s="21">
        <v>4.7929773517471297E-2</v>
      </c>
      <c r="AL348" s="21">
        <v>0.46717737020640782</v>
      </c>
      <c r="AM348" s="21">
        <v>9.9942222508429671E-2</v>
      </c>
      <c r="AO348" s="21">
        <v>4.5663051927643132E-2</v>
      </c>
      <c r="AP348" s="21">
        <v>6.5891584284613627E-2</v>
      </c>
      <c r="AQ348" s="21">
        <v>6.4817369972464942E-2</v>
      </c>
      <c r="AR348" s="21">
        <v>3.8792126739403007E-2</v>
      </c>
      <c r="AS348" s="21">
        <v>3.4077355984094178E-2</v>
      </c>
      <c r="AT348" s="21">
        <v>6.0092333358472923E-2</v>
      </c>
      <c r="AU348" s="21">
        <v>0.18147995425586991</v>
      </c>
      <c r="AV348" s="21">
        <v>0.20241901069856069</v>
      </c>
      <c r="AW348" s="21">
        <v>4.071828859715472E-2</v>
      </c>
    </row>
    <row r="350" spans="2:49" ht="87" x14ac:dyDescent="0.35">
      <c r="B350" s="17" t="s">
        <v>177</v>
      </c>
    </row>
    <row r="351" spans="2:49" ht="29" x14ac:dyDescent="0.35">
      <c r="B351" s="18" t="s">
        <v>17</v>
      </c>
    </row>
    <row r="352" spans="2:49" x14ac:dyDescent="0.35">
      <c r="B352" s="13" t="s">
        <v>64</v>
      </c>
      <c r="C352" s="19">
        <v>2004</v>
      </c>
      <c r="D352" s="19">
        <v>990</v>
      </c>
      <c r="E352" s="19">
        <v>1006</v>
      </c>
      <c r="G352" s="19">
        <v>288</v>
      </c>
      <c r="H352" s="19">
        <v>347</v>
      </c>
      <c r="I352" s="19">
        <v>356</v>
      </c>
      <c r="J352" s="19">
        <v>353</v>
      </c>
      <c r="K352" s="19">
        <v>282</v>
      </c>
      <c r="L352" s="19">
        <v>378</v>
      </c>
      <c r="N352" s="19">
        <v>178</v>
      </c>
      <c r="O352" s="19">
        <v>63</v>
      </c>
      <c r="P352" s="19">
        <v>103</v>
      </c>
      <c r="Q352" s="19">
        <v>81</v>
      </c>
      <c r="R352" s="19">
        <v>230</v>
      </c>
      <c r="S352" s="19">
        <v>163</v>
      </c>
      <c r="T352" s="19">
        <v>146</v>
      </c>
      <c r="U352" s="19">
        <v>185</v>
      </c>
      <c r="V352" s="19">
        <v>282</v>
      </c>
      <c r="W352" s="19">
        <v>253</v>
      </c>
      <c r="X352" s="19">
        <v>162</v>
      </c>
      <c r="Y352" s="19">
        <v>158</v>
      </c>
      <c r="AA352" s="19">
        <v>559</v>
      </c>
      <c r="AB352" s="19">
        <v>520</v>
      </c>
      <c r="AC352" s="19">
        <v>420</v>
      </c>
      <c r="AD352" s="19">
        <v>497</v>
      </c>
      <c r="AF352" s="19">
        <v>340</v>
      </c>
      <c r="AG352" s="19">
        <v>626</v>
      </c>
      <c r="AH352" s="19">
        <v>133</v>
      </c>
      <c r="AI352" s="19">
        <v>158</v>
      </c>
      <c r="AJ352" s="19">
        <v>253</v>
      </c>
      <c r="AK352" s="19">
        <v>60</v>
      </c>
      <c r="AL352" s="19">
        <v>59</v>
      </c>
      <c r="AM352" s="19">
        <v>375</v>
      </c>
      <c r="AO352" s="19">
        <v>302</v>
      </c>
      <c r="AP352" s="19">
        <v>493</v>
      </c>
      <c r="AQ352" s="19">
        <v>139</v>
      </c>
      <c r="AR352" s="19">
        <v>213</v>
      </c>
      <c r="AS352" s="19">
        <v>371</v>
      </c>
      <c r="AT352" s="19">
        <v>58</v>
      </c>
      <c r="AU352" s="19">
        <v>139</v>
      </c>
      <c r="AV352" s="19">
        <v>170</v>
      </c>
      <c r="AW352" s="19">
        <v>119</v>
      </c>
    </row>
    <row r="353" spans="2:49" x14ac:dyDescent="0.35">
      <c r="B353" s="15" t="s">
        <v>65</v>
      </c>
      <c r="C353" s="19">
        <v>2008</v>
      </c>
      <c r="D353" s="19">
        <v>989</v>
      </c>
      <c r="E353" s="19">
        <v>1013</v>
      </c>
      <c r="G353" s="19">
        <v>278</v>
      </c>
      <c r="H353" s="19">
        <v>343</v>
      </c>
      <c r="I353" s="19">
        <v>341</v>
      </c>
      <c r="J353" s="19">
        <v>342</v>
      </c>
      <c r="K353" s="19">
        <v>282</v>
      </c>
      <c r="L353" s="19">
        <v>422</v>
      </c>
      <c r="N353" s="19">
        <v>180</v>
      </c>
      <c r="O353" s="19">
        <v>60</v>
      </c>
      <c r="P353" s="19">
        <v>100</v>
      </c>
      <c r="Q353" s="19">
        <v>80</v>
      </c>
      <c r="R353" s="19">
        <v>221</v>
      </c>
      <c r="S353" s="19">
        <v>160</v>
      </c>
      <c r="T353" s="19">
        <v>140</v>
      </c>
      <c r="U353" s="19">
        <v>181</v>
      </c>
      <c r="V353" s="19">
        <v>281</v>
      </c>
      <c r="W353" s="19">
        <v>261</v>
      </c>
      <c r="X353" s="19">
        <v>160</v>
      </c>
      <c r="Y353" s="19">
        <v>180</v>
      </c>
      <c r="AA353" s="19">
        <v>541</v>
      </c>
      <c r="AB353" s="19">
        <v>521</v>
      </c>
      <c r="AC353" s="19">
        <v>441</v>
      </c>
      <c r="AD353" s="19">
        <v>501</v>
      </c>
      <c r="AF353" s="19">
        <v>351</v>
      </c>
      <c r="AG353" s="19">
        <v>618</v>
      </c>
      <c r="AH353" s="19">
        <v>137</v>
      </c>
      <c r="AI353" s="19">
        <v>157</v>
      </c>
      <c r="AJ353" s="19">
        <v>257</v>
      </c>
      <c r="AK353" s="19">
        <v>60</v>
      </c>
      <c r="AL353" s="19">
        <v>58</v>
      </c>
      <c r="AM353" s="19">
        <v>369</v>
      </c>
      <c r="AO353" s="19">
        <v>310</v>
      </c>
      <c r="AP353" s="19">
        <v>486</v>
      </c>
      <c r="AQ353" s="19">
        <v>142</v>
      </c>
      <c r="AR353" s="19">
        <v>210</v>
      </c>
      <c r="AS353" s="19">
        <v>376</v>
      </c>
      <c r="AT353" s="19">
        <v>58</v>
      </c>
      <c r="AU353" s="19">
        <v>137</v>
      </c>
      <c r="AV353" s="19">
        <v>171</v>
      </c>
      <c r="AW353" s="19">
        <v>118</v>
      </c>
    </row>
    <row r="354" spans="2:49" ht="72.5" x14ac:dyDescent="0.35">
      <c r="B354" s="20" t="s">
        <v>178</v>
      </c>
      <c r="C354" s="21">
        <v>0.54733014800309743</v>
      </c>
      <c r="D354" s="21">
        <v>0.52685021455395942</v>
      </c>
      <c r="E354" s="21">
        <v>0.56824833284966902</v>
      </c>
      <c r="G354" s="21">
        <v>0.52773110318538918</v>
      </c>
      <c r="H354" s="21">
        <v>0.44690186369767299</v>
      </c>
      <c r="I354" s="21">
        <v>0.49497722997176352</v>
      </c>
      <c r="J354" s="21">
        <v>0.49526345425708113</v>
      </c>
      <c r="K354" s="21">
        <v>0.60011242676305965</v>
      </c>
      <c r="L354" s="21">
        <v>0.69104742658098717</v>
      </c>
      <c r="N354" s="21">
        <v>0.54699184258472078</v>
      </c>
      <c r="O354" s="21">
        <v>0.62331867133159824</v>
      </c>
      <c r="P354" s="21">
        <v>0.49528906688782859</v>
      </c>
      <c r="Q354" s="21">
        <v>0.58808933852822243</v>
      </c>
      <c r="R354" s="21">
        <v>0.57605206663233233</v>
      </c>
      <c r="S354" s="21">
        <v>0.50300889369551427</v>
      </c>
      <c r="T354" s="21">
        <v>0.57958050786555027</v>
      </c>
      <c r="U354" s="21">
        <v>0.5397114238773425</v>
      </c>
      <c r="V354" s="21">
        <v>0.50439774662315418</v>
      </c>
      <c r="W354" s="21">
        <v>0.56949579869830014</v>
      </c>
      <c r="X354" s="21">
        <v>0.57425396933981521</v>
      </c>
      <c r="Y354" s="21">
        <v>0.53079546919277187</v>
      </c>
      <c r="AA354" s="21">
        <v>0.54488756793906856</v>
      </c>
      <c r="AB354" s="21">
        <v>0.5769350768369359</v>
      </c>
      <c r="AC354" s="21">
        <v>0.5461144132412572</v>
      </c>
      <c r="AD354" s="21">
        <v>0.51976241425741454</v>
      </c>
      <c r="AF354" s="21">
        <v>0.62382717475555161</v>
      </c>
      <c r="AG354" s="21">
        <v>0.57171732944669007</v>
      </c>
      <c r="AH354" s="21">
        <v>0.55978105772787823</v>
      </c>
      <c r="AI354" s="21">
        <v>0.51197679451181888</v>
      </c>
      <c r="AJ354" s="21">
        <v>0.62461304298501386</v>
      </c>
      <c r="AK354" s="21">
        <v>0.55838849795236745</v>
      </c>
      <c r="AL354" s="21">
        <v>0.20912470071146089</v>
      </c>
      <c r="AM354" s="21">
        <v>0.44130136538752313</v>
      </c>
      <c r="AO354" s="21">
        <v>0.60292321332772036</v>
      </c>
      <c r="AP354" s="21">
        <v>0.56731386914447335</v>
      </c>
      <c r="AQ354" s="21">
        <v>0.56459785918045169</v>
      </c>
      <c r="AR354" s="21">
        <v>0.52521576119016844</v>
      </c>
      <c r="AS354" s="21">
        <v>0.5908151215419789</v>
      </c>
      <c r="AT354" s="21">
        <v>0.56117145553576597</v>
      </c>
      <c r="AU354" s="21">
        <v>0.33459134646158251</v>
      </c>
      <c r="AV354" s="21">
        <v>0.46508551782297652</v>
      </c>
      <c r="AW354" s="21">
        <v>0.5588955097993995</v>
      </c>
    </row>
    <row r="355" spans="2:49" ht="72.5" x14ac:dyDescent="0.35">
      <c r="B355" s="20" t="s">
        <v>179</v>
      </c>
      <c r="C355" s="21">
        <v>0.30434790300364339</v>
      </c>
      <c r="D355" s="21">
        <v>0.33598946778608008</v>
      </c>
      <c r="E355" s="21">
        <v>0.27302532632860338</v>
      </c>
      <c r="G355" s="21">
        <v>0.32663495031953632</v>
      </c>
      <c r="H355" s="21">
        <v>0.38838763244990437</v>
      </c>
      <c r="I355" s="21">
        <v>0.33080788860573351</v>
      </c>
      <c r="J355" s="21">
        <v>0.35905275638289158</v>
      </c>
      <c r="K355" s="21">
        <v>0.26583876599977208</v>
      </c>
      <c r="L355" s="21">
        <v>0.18140769504807969</v>
      </c>
      <c r="N355" s="21">
        <v>0.35147735585406342</v>
      </c>
      <c r="O355" s="21">
        <v>0.29910344609259848</v>
      </c>
      <c r="P355" s="21">
        <v>0.33338044655658289</v>
      </c>
      <c r="Q355" s="21">
        <v>0.26898938288034002</v>
      </c>
      <c r="R355" s="21">
        <v>0.29816561231973021</v>
      </c>
      <c r="S355" s="21">
        <v>0.31247068181274368</v>
      </c>
      <c r="T355" s="21">
        <v>0.2512609242648266</v>
      </c>
      <c r="U355" s="21">
        <v>0.2802460052239224</v>
      </c>
      <c r="V355" s="21">
        <v>0.36878595956757398</v>
      </c>
      <c r="W355" s="21">
        <v>0.28069674287279361</v>
      </c>
      <c r="X355" s="21">
        <v>0.25521072074608442</v>
      </c>
      <c r="Y355" s="21">
        <v>0.301824570143163</v>
      </c>
      <c r="AA355" s="21">
        <v>0.34365187732196589</v>
      </c>
      <c r="AB355" s="21">
        <v>0.2780862120245442</v>
      </c>
      <c r="AC355" s="21">
        <v>0.32922254296531228</v>
      </c>
      <c r="AD355" s="21">
        <v>0.26757655353292109</v>
      </c>
      <c r="AF355" s="21">
        <v>0.265086222394602</v>
      </c>
      <c r="AG355" s="21">
        <v>0.31823801547784902</v>
      </c>
      <c r="AH355" s="21">
        <v>0.30148489994825722</v>
      </c>
      <c r="AI355" s="21">
        <v>0.38441781557331151</v>
      </c>
      <c r="AJ355" s="21">
        <v>0.23835003879433531</v>
      </c>
      <c r="AK355" s="21">
        <v>0.3758410981811332</v>
      </c>
      <c r="AL355" s="21">
        <v>0.19601553705316671</v>
      </c>
      <c r="AM355" s="21">
        <v>0.33653680125484492</v>
      </c>
      <c r="AO355" s="21">
        <v>0.30856214481084981</v>
      </c>
      <c r="AP355" s="21">
        <v>0.3250955504997724</v>
      </c>
      <c r="AQ355" s="21">
        <v>0.32155629429141708</v>
      </c>
      <c r="AR355" s="21">
        <v>0.34171887521718342</v>
      </c>
      <c r="AS355" s="21">
        <v>0.2875969888957508</v>
      </c>
      <c r="AT355" s="21">
        <v>0.34094422103695232</v>
      </c>
      <c r="AU355" s="21">
        <v>0.29939840718009247</v>
      </c>
      <c r="AV355" s="21">
        <v>0.19659236416500811</v>
      </c>
      <c r="AW355" s="21">
        <v>0.31755910411185839</v>
      </c>
    </row>
    <row r="356" spans="2:49" x14ac:dyDescent="0.35">
      <c r="B356" s="20" t="s">
        <v>175</v>
      </c>
      <c r="C356" s="21">
        <v>7.3588076450598852E-2</v>
      </c>
      <c r="D356" s="21">
        <v>7.6224850483735368E-2</v>
      </c>
      <c r="E356" s="21">
        <v>7.1448965544425425E-2</v>
      </c>
      <c r="G356" s="21">
        <v>8.1245078404854315E-2</v>
      </c>
      <c r="H356" s="21">
        <v>7.5692114232773305E-2</v>
      </c>
      <c r="I356" s="21">
        <v>7.3595294496025268E-2</v>
      </c>
      <c r="J356" s="21">
        <v>8.3416114561976604E-2</v>
      </c>
      <c r="K356" s="21">
        <v>7.0633521229379312E-2</v>
      </c>
      <c r="L356" s="21">
        <v>6.0841771430017379E-2</v>
      </c>
      <c r="N356" s="21">
        <v>5.6726816456481623E-2</v>
      </c>
      <c r="O356" s="21">
        <v>4.6017334876409008E-2</v>
      </c>
      <c r="P356" s="21">
        <v>7.9785090263282843E-2</v>
      </c>
      <c r="Q356" s="21">
        <v>9.6629829630389269E-2</v>
      </c>
      <c r="R356" s="21">
        <v>5.2714666366206399E-2</v>
      </c>
      <c r="S356" s="21">
        <v>8.0553450978608304E-2</v>
      </c>
      <c r="T356" s="21">
        <v>7.596547412004552E-2</v>
      </c>
      <c r="U356" s="21">
        <v>7.2000821385942507E-2</v>
      </c>
      <c r="V356" s="21">
        <v>9.5029079737691063E-2</v>
      </c>
      <c r="W356" s="21">
        <v>8.2895684156522959E-2</v>
      </c>
      <c r="X356" s="21">
        <v>5.4376125370750067E-2</v>
      </c>
      <c r="Y356" s="21">
        <v>7.5248978558546148E-2</v>
      </c>
      <c r="AA356" s="21">
        <v>6.4587236897956493E-2</v>
      </c>
      <c r="AB356" s="21">
        <v>6.0746806595481463E-2</v>
      </c>
      <c r="AC356" s="21">
        <v>7.1832346206688311E-2</v>
      </c>
      <c r="AD356" s="21">
        <v>9.8729569015729893E-2</v>
      </c>
      <c r="AF356" s="21">
        <v>6.942014373143697E-2</v>
      </c>
      <c r="AG356" s="21">
        <v>5.6282138949783317E-2</v>
      </c>
      <c r="AH356" s="21">
        <v>7.9511957831233868E-2</v>
      </c>
      <c r="AI356" s="21">
        <v>5.2954257250862689E-2</v>
      </c>
      <c r="AJ356" s="21">
        <v>0.1092518651265553</v>
      </c>
      <c r="AK356" s="21">
        <v>4.9338000663960782E-2</v>
      </c>
      <c r="AL356" s="21">
        <v>8.4019430212669763E-2</v>
      </c>
      <c r="AM356" s="21">
        <v>9.0628045575190927E-2</v>
      </c>
      <c r="AO356" s="21">
        <v>6.542895055246549E-2</v>
      </c>
      <c r="AP356" s="21">
        <v>5.6409921429168577E-2</v>
      </c>
      <c r="AQ356" s="21">
        <v>5.5139142878038998E-2</v>
      </c>
      <c r="AR356" s="21">
        <v>7.6946241190076287E-2</v>
      </c>
      <c r="AS356" s="21">
        <v>9.1789183432595886E-2</v>
      </c>
      <c r="AT356" s="21">
        <v>6.8612216334136902E-2</v>
      </c>
      <c r="AU356" s="21">
        <v>0.1236190294354084</v>
      </c>
      <c r="AV356" s="21">
        <v>7.008586204412548E-2</v>
      </c>
      <c r="AW356" s="21">
        <v>7.3087443250008238E-2</v>
      </c>
    </row>
    <row r="357" spans="2:49" x14ac:dyDescent="0.35">
      <c r="B357" s="20" t="s">
        <v>114</v>
      </c>
      <c r="C357" s="21">
        <v>7.4733872542660285E-2</v>
      </c>
      <c r="D357" s="21">
        <v>6.0935467176225E-2</v>
      </c>
      <c r="E357" s="21">
        <v>8.727737527730231E-2</v>
      </c>
      <c r="G357" s="21">
        <v>6.438886809022025E-2</v>
      </c>
      <c r="H357" s="21">
        <v>8.9018389619649502E-2</v>
      </c>
      <c r="I357" s="21">
        <v>0.10061958692647779</v>
      </c>
      <c r="J357" s="21">
        <v>6.2267674798050808E-2</v>
      </c>
      <c r="K357" s="21">
        <v>6.3415286007789173E-2</v>
      </c>
      <c r="L357" s="21">
        <v>6.6703106940915843E-2</v>
      </c>
      <c r="N357" s="21">
        <v>4.4803985104734149E-2</v>
      </c>
      <c r="O357" s="21">
        <v>3.156054769939419E-2</v>
      </c>
      <c r="P357" s="21">
        <v>9.1545396292305542E-2</v>
      </c>
      <c r="Q357" s="21">
        <v>4.6291448961048122E-2</v>
      </c>
      <c r="R357" s="21">
        <v>7.3067654681731126E-2</v>
      </c>
      <c r="S357" s="21">
        <v>0.1039669735131338</v>
      </c>
      <c r="T357" s="21">
        <v>9.3193093749577571E-2</v>
      </c>
      <c r="U357" s="21">
        <v>0.10804174951279261</v>
      </c>
      <c r="V357" s="21">
        <v>3.1787214071580867E-2</v>
      </c>
      <c r="W357" s="21">
        <v>6.6911774272383276E-2</v>
      </c>
      <c r="X357" s="21">
        <v>0.11615918454335029</v>
      </c>
      <c r="Y357" s="21">
        <v>9.2130982105519107E-2</v>
      </c>
      <c r="AA357" s="21">
        <v>4.6873317841009038E-2</v>
      </c>
      <c r="AB357" s="21">
        <v>8.4231904543038347E-2</v>
      </c>
      <c r="AC357" s="21">
        <v>5.2830697586742192E-2</v>
      </c>
      <c r="AD357" s="21">
        <v>0.1139314631939345</v>
      </c>
      <c r="AF357" s="21">
        <v>4.166645911840948E-2</v>
      </c>
      <c r="AG357" s="21">
        <v>5.376251612567768E-2</v>
      </c>
      <c r="AH357" s="21">
        <v>5.9222084492630618E-2</v>
      </c>
      <c r="AI357" s="21">
        <v>5.0651132664006782E-2</v>
      </c>
      <c r="AJ357" s="21">
        <v>2.7785053094095589E-2</v>
      </c>
      <c r="AK357" s="21">
        <v>1.6432403202538359E-2</v>
      </c>
      <c r="AL357" s="21">
        <v>0.51084033202270263</v>
      </c>
      <c r="AM357" s="21">
        <v>0.13153378778244099</v>
      </c>
      <c r="AO357" s="21">
        <v>2.3085691308964158E-2</v>
      </c>
      <c r="AP357" s="21">
        <v>5.1180658926585701E-2</v>
      </c>
      <c r="AQ357" s="21">
        <v>5.870670365009216E-2</v>
      </c>
      <c r="AR357" s="21">
        <v>5.6119122402571969E-2</v>
      </c>
      <c r="AS357" s="21">
        <v>2.979870612967438E-2</v>
      </c>
      <c r="AT357" s="21">
        <v>2.9272107093144751E-2</v>
      </c>
      <c r="AU357" s="21">
        <v>0.24239121692291671</v>
      </c>
      <c r="AV357" s="21">
        <v>0.26823625596789002</v>
      </c>
      <c r="AW357" s="21">
        <v>5.0457942838733699E-2</v>
      </c>
    </row>
    <row r="359" spans="2:49" ht="145" x14ac:dyDescent="0.35">
      <c r="B359" s="17" t="s">
        <v>180</v>
      </c>
    </row>
    <row r="360" spans="2:49" x14ac:dyDescent="0.35">
      <c r="B360" s="18" t="s">
        <v>16</v>
      </c>
    </row>
    <row r="361" spans="2:49" x14ac:dyDescent="0.35">
      <c r="B361" s="13" t="s">
        <v>64</v>
      </c>
      <c r="C361" s="19">
        <v>2004</v>
      </c>
      <c r="D361" s="19">
        <v>990</v>
      </c>
      <c r="E361" s="19">
        <v>1006</v>
      </c>
      <c r="G361" s="19">
        <v>288</v>
      </c>
      <c r="H361" s="19">
        <v>347</v>
      </c>
      <c r="I361" s="19">
        <v>356</v>
      </c>
      <c r="J361" s="19">
        <v>353</v>
      </c>
      <c r="K361" s="19">
        <v>282</v>
      </c>
      <c r="L361" s="19">
        <v>378</v>
      </c>
      <c r="N361" s="19">
        <v>178</v>
      </c>
      <c r="O361" s="19">
        <v>63</v>
      </c>
      <c r="P361" s="19">
        <v>103</v>
      </c>
      <c r="Q361" s="19">
        <v>81</v>
      </c>
      <c r="R361" s="19">
        <v>230</v>
      </c>
      <c r="S361" s="19">
        <v>163</v>
      </c>
      <c r="T361" s="19">
        <v>146</v>
      </c>
      <c r="U361" s="19">
        <v>185</v>
      </c>
      <c r="V361" s="19">
        <v>282</v>
      </c>
      <c r="W361" s="19">
        <v>253</v>
      </c>
      <c r="X361" s="19">
        <v>162</v>
      </c>
      <c r="Y361" s="19">
        <v>158</v>
      </c>
      <c r="AA361" s="19">
        <v>559</v>
      </c>
      <c r="AB361" s="19">
        <v>520</v>
      </c>
      <c r="AC361" s="19">
        <v>420</v>
      </c>
      <c r="AD361" s="19">
        <v>497</v>
      </c>
      <c r="AF361" s="19">
        <v>340</v>
      </c>
      <c r="AG361" s="19">
        <v>626</v>
      </c>
      <c r="AH361" s="19">
        <v>133</v>
      </c>
      <c r="AI361" s="19">
        <v>158</v>
      </c>
      <c r="AJ361" s="19">
        <v>253</v>
      </c>
      <c r="AK361" s="19">
        <v>60</v>
      </c>
      <c r="AL361" s="19">
        <v>59</v>
      </c>
      <c r="AM361" s="19">
        <v>375</v>
      </c>
      <c r="AO361" s="19">
        <v>302</v>
      </c>
      <c r="AP361" s="19">
        <v>493</v>
      </c>
      <c r="AQ361" s="19">
        <v>139</v>
      </c>
      <c r="AR361" s="19">
        <v>213</v>
      </c>
      <c r="AS361" s="19">
        <v>371</v>
      </c>
      <c r="AT361" s="19">
        <v>58</v>
      </c>
      <c r="AU361" s="19">
        <v>139</v>
      </c>
      <c r="AV361" s="19">
        <v>170</v>
      </c>
      <c r="AW361" s="19">
        <v>119</v>
      </c>
    </row>
    <row r="362" spans="2:49" x14ac:dyDescent="0.35">
      <c r="B362" s="15" t="s">
        <v>65</v>
      </c>
      <c r="C362" s="19">
        <v>2008</v>
      </c>
      <c r="D362" s="19">
        <v>989</v>
      </c>
      <c r="E362" s="19">
        <v>1013</v>
      </c>
      <c r="G362" s="19">
        <v>278</v>
      </c>
      <c r="H362" s="19">
        <v>343</v>
      </c>
      <c r="I362" s="19">
        <v>341</v>
      </c>
      <c r="J362" s="19">
        <v>342</v>
      </c>
      <c r="K362" s="19">
        <v>282</v>
      </c>
      <c r="L362" s="19">
        <v>422</v>
      </c>
      <c r="N362" s="19">
        <v>180</v>
      </c>
      <c r="O362" s="19">
        <v>60</v>
      </c>
      <c r="P362" s="19">
        <v>100</v>
      </c>
      <c r="Q362" s="19">
        <v>80</v>
      </c>
      <c r="R362" s="19">
        <v>221</v>
      </c>
      <c r="S362" s="19">
        <v>160</v>
      </c>
      <c r="T362" s="19">
        <v>140</v>
      </c>
      <c r="U362" s="19">
        <v>181</v>
      </c>
      <c r="V362" s="19">
        <v>281</v>
      </c>
      <c r="W362" s="19">
        <v>261</v>
      </c>
      <c r="X362" s="19">
        <v>160</v>
      </c>
      <c r="Y362" s="19">
        <v>180</v>
      </c>
      <c r="AA362" s="19">
        <v>541</v>
      </c>
      <c r="AB362" s="19">
        <v>521</v>
      </c>
      <c r="AC362" s="19">
        <v>441</v>
      </c>
      <c r="AD362" s="19">
        <v>501</v>
      </c>
      <c r="AF362" s="19">
        <v>351</v>
      </c>
      <c r="AG362" s="19">
        <v>618</v>
      </c>
      <c r="AH362" s="19">
        <v>137</v>
      </c>
      <c r="AI362" s="19">
        <v>157</v>
      </c>
      <c r="AJ362" s="19">
        <v>257</v>
      </c>
      <c r="AK362" s="19">
        <v>60</v>
      </c>
      <c r="AL362" s="19">
        <v>58</v>
      </c>
      <c r="AM362" s="19">
        <v>369</v>
      </c>
      <c r="AO362" s="19">
        <v>310</v>
      </c>
      <c r="AP362" s="19">
        <v>486</v>
      </c>
      <c r="AQ362" s="19">
        <v>142</v>
      </c>
      <c r="AR362" s="19">
        <v>210</v>
      </c>
      <c r="AS362" s="19">
        <v>376</v>
      </c>
      <c r="AT362" s="19">
        <v>58</v>
      </c>
      <c r="AU362" s="19">
        <v>137</v>
      </c>
      <c r="AV362" s="19">
        <v>171</v>
      </c>
      <c r="AW362" s="19">
        <v>118</v>
      </c>
    </row>
    <row r="363" spans="2:49" ht="43.5" x14ac:dyDescent="0.35">
      <c r="B363" s="20" t="s">
        <v>181</v>
      </c>
      <c r="C363" s="21">
        <v>0.1369169730044717</v>
      </c>
      <c r="D363" s="21">
        <v>0.14655681079460631</v>
      </c>
      <c r="E363" s="21">
        <v>0.1274631944309435</v>
      </c>
      <c r="G363" s="21">
        <v>0.2071625527385135</v>
      </c>
      <c r="H363" s="21">
        <v>0.24329152199421769</v>
      </c>
      <c r="I363" s="21">
        <v>0.15368767449398341</v>
      </c>
      <c r="J363" s="21">
        <v>0.12963681111115349</v>
      </c>
      <c r="K363" s="21">
        <v>6.8837718910830417E-2</v>
      </c>
      <c r="L363" s="21">
        <v>4.20290554510621E-2</v>
      </c>
      <c r="N363" s="21">
        <v>0.12205842701063151</v>
      </c>
      <c r="O363" s="21">
        <v>0.106672081610915</v>
      </c>
      <c r="P363" s="21">
        <v>0.18561767412285199</v>
      </c>
      <c r="Q363" s="21">
        <v>0.16822535978676331</v>
      </c>
      <c r="R363" s="21">
        <v>0.12217130150769159</v>
      </c>
      <c r="S363" s="21">
        <v>8.4892739858307184E-2</v>
      </c>
      <c r="T363" s="21">
        <v>0.14200681938612519</v>
      </c>
      <c r="U363" s="21">
        <v>0.14873712107800671</v>
      </c>
      <c r="V363" s="21">
        <v>0.18577888286646191</v>
      </c>
      <c r="W363" s="21">
        <v>0.1322884459935966</v>
      </c>
      <c r="X363" s="21">
        <v>0.1272838630466879</v>
      </c>
      <c r="Y363" s="21">
        <v>0.1083853125376293</v>
      </c>
      <c r="AA363" s="21">
        <v>0.15514370914404921</v>
      </c>
      <c r="AB363" s="21">
        <v>9.9682755350147811E-2</v>
      </c>
      <c r="AC363" s="21">
        <v>0.1526294139981684</v>
      </c>
      <c r="AD363" s="21">
        <v>0.1430973730310654</v>
      </c>
      <c r="AF363" s="21">
        <v>0.13011956217663601</v>
      </c>
      <c r="AG363" s="21">
        <v>0.16778331305969379</v>
      </c>
      <c r="AH363" s="21">
        <v>5.7521680057897713E-2</v>
      </c>
      <c r="AI363" s="21">
        <v>0.13988170984109319</v>
      </c>
      <c r="AJ363" s="21">
        <v>0.1799632504277173</v>
      </c>
      <c r="AK363" s="21">
        <v>8.3765593990429155E-2</v>
      </c>
      <c r="AL363" s="21">
        <v>5.3287625692235177E-2</v>
      </c>
      <c r="AM363" s="21">
        <v>0.1117274430168675</v>
      </c>
      <c r="AO363" s="21">
        <v>0.12365039178539521</v>
      </c>
      <c r="AP363" s="21">
        <v>0.1830171954578263</v>
      </c>
      <c r="AQ363" s="21">
        <v>9.7978705365166091E-2</v>
      </c>
      <c r="AR363" s="21">
        <v>0.14616077590480839</v>
      </c>
      <c r="AS363" s="21">
        <v>0.16093180627609521</v>
      </c>
      <c r="AT363" s="21">
        <v>8.5861835590256508E-2</v>
      </c>
      <c r="AU363" s="21">
        <v>7.0949286951280194E-2</v>
      </c>
      <c r="AV363" s="21">
        <v>7.0821992037330403E-2</v>
      </c>
      <c r="AW363" s="21">
        <v>0.13303779774140809</v>
      </c>
    </row>
    <row r="364" spans="2:49" ht="43.5" x14ac:dyDescent="0.35">
      <c r="B364" s="20" t="s">
        <v>182</v>
      </c>
      <c r="C364" s="21">
        <v>0.1515835244347202</v>
      </c>
      <c r="D364" s="21">
        <v>0.16667439678711379</v>
      </c>
      <c r="E364" s="21">
        <v>0.1369997631352331</v>
      </c>
      <c r="G364" s="21">
        <v>0.1698627080922506</v>
      </c>
      <c r="H364" s="21">
        <v>0.1690733723272754</v>
      </c>
      <c r="I364" s="21">
        <v>0.1242418132031687</v>
      </c>
      <c r="J364" s="21">
        <v>0.15448138092151381</v>
      </c>
      <c r="K364" s="21">
        <v>0.17511825263747591</v>
      </c>
      <c r="L364" s="21">
        <v>0.12934918708372531</v>
      </c>
      <c r="N364" s="21">
        <v>0.16351222942040811</v>
      </c>
      <c r="O364" s="21">
        <v>0.15562997489992281</v>
      </c>
      <c r="P364" s="21">
        <v>0.16704207819897821</v>
      </c>
      <c r="Q364" s="21">
        <v>0.18234966008664019</v>
      </c>
      <c r="R364" s="21">
        <v>0.15594341339438991</v>
      </c>
      <c r="S364" s="21">
        <v>0.1078958142102638</v>
      </c>
      <c r="T364" s="21">
        <v>0.1637356448164359</v>
      </c>
      <c r="U364" s="21">
        <v>0.1344626501782985</v>
      </c>
      <c r="V364" s="21">
        <v>0.16273691350901009</v>
      </c>
      <c r="W364" s="21">
        <v>0.16342118393155511</v>
      </c>
      <c r="X364" s="21">
        <v>0.1305172436490015</v>
      </c>
      <c r="Y364" s="21">
        <v>0.1414384606169139</v>
      </c>
      <c r="AA364" s="21">
        <v>0.15478153756120039</v>
      </c>
      <c r="AB364" s="21">
        <v>0.1205133017044986</v>
      </c>
      <c r="AC364" s="21">
        <v>0.19599542010505699</v>
      </c>
      <c r="AD364" s="21">
        <v>0.1424242589247996</v>
      </c>
      <c r="AF364" s="21">
        <v>0.2299245033783181</v>
      </c>
      <c r="AG364" s="21">
        <v>0.128300998857313</v>
      </c>
      <c r="AH364" s="21">
        <v>0.1013892954596954</v>
      </c>
      <c r="AI364" s="21">
        <v>0.1587903110449588</v>
      </c>
      <c r="AJ364" s="21">
        <v>0.20155550933052199</v>
      </c>
      <c r="AK364" s="21">
        <v>9.7378123206334419E-2</v>
      </c>
      <c r="AL364" s="21">
        <v>0.1010198321847597</v>
      </c>
      <c r="AM364" s="21">
        <v>0.11359491157121961</v>
      </c>
      <c r="AO364" s="21">
        <v>0.22018652061067109</v>
      </c>
      <c r="AP364" s="21">
        <v>0.128246314870501</v>
      </c>
      <c r="AQ364" s="21">
        <v>6.942156178499663E-2</v>
      </c>
      <c r="AR364" s="21">
        <v>0.13330708623806861</v>
      </c>
      <c r="AS364" s="21">
        <v>0.2363054615232906</v>
      </c>
      <c r="AT364" s="21">
        <v>0.1013579194276977</v>
      </c>
      <c r="AU364" s="21">
        <v>9.9691000508180916E-2</v>
      </c>
      <c r="AV364" s="21">
        <v>7.0016589715541505E-2</v>
      </c>
      <c r="AW364" s="21">
        <v>0.1316934715791829</v>
      </c>
    </row>
    <row r="365" spans="2:49" ht="29" x14ac:dyDescent="0.35">
      <c r="B365" s="20" t="s">
        <v>183</v>
      </c>
      <c r="C365" s="21">
        <v>0.21922605434885831</v>
      </c>
      <c r="D365" s="21">
        <v>0.25380936887335609</v>
      </c>
      <c r="E365" s="21">
        <v>0.1860211717639228</v>
      </c>
      <c r="G365" s="21">
        <v>0.18443759990252201</v>
      </c>
      <c r="H365" s="21">
        <v>0.1678988669245087</v>
      </c>
      <c r="I365" s="21">
        <v>0.19367262074526781</v>
      </c>
      <c r="J365" s="21">
        <v>0.2110920226604395</v>
      </c>
      <c r="K365" s="21">
        <v>0.25869128037319289</v>
      </c>
      <c r="L365" s="21">
        <v>0.28470702056696712</v>
      </c>
      <c r="N365" s="21">
        <v>0.2041543543912418</v>
      </c>
      <c r="O365" s="21">
        <v>0.2269090651278913</v>
      </c>
      <c r="P365" s="21">
        <v>0.2339119477704418</v>
      </c>
      <c r="Q365" s="21">
        <v>0.25488832792304977</v>
      </c>
      <c r="R365" s="21">
        <v>0.22207489332764979</v>
      </c>
      <c r="S365" s="21">
        <v>0.25879213674918089</v>
      </c>
      <c r="T365" s="21">
        <v>0.23496379086565911</v>
      </c>
      <c r="U365" s="21">
        <v>0.23296507375857081</v>
      </c>
      <c r="V365" s="21">
        <v>0.19802685655017879</v>
      </c>
      <c r="W365" s="21">
        <v>0.21895129481395459</v>
      </c>
      <c r="X365" s="21">
        <v>0.2294101732435132</v>
      </c>
      <c r="Y365" s="21">
        <v>0.1674448840266273</v>
      </c>
      <c r="AA365" s="21">
        <v>0.25918636064386352</v>
      </c>
      <c r="AB365" s="21">
        <v>0.25384405480557098</v>
      </c>
      <c r="AC365" s="21">
        <v>0.19149852117554539</v>
      </c>
      <c r="AD365" s="21">
        <v>0.16514893481439549</v>
      </c>
      <c r="AF365" s="21">
        <v>0.1335147836270438</v>
      </c>
      <c r="AG365" s="21">
        <v>0.29223271868081008</v>
      </c>
      <c r="AH365" s="21">
        <v>0.33779245204014291</v>
      </c>
      <c r="AI365" s="21">
        <v>0.25160340269226128</v>
      </c>
      <c r="AJ365" s="21">
        <v>0.1710006251191121</v>
      </c>
      <c r="AK365" s="21">
        <v>0.33550628520372461</v>
      </c>
      <c r="AL365" s="21">
        <v>3.3138902796366318E-2</v>
      </c>
      <c r="AM365" s="21">
        <v>0.16432256169644349</v>
      </c>
      <c r="AO365" s="21">
        <v>0.14087821955666111</v>
      </c>
      <c r="AP365" s="21">
        <v>0.30318734387033291</v>
      </c>
      <c r="AQ365" s="21">
        <v>0.35280452122244738</v>
      </c>
      <c r="AR365" s="21">
        <v>0.23701866886680609</v>
      </c>
      <c r="AS365" s="21">
        <v>0.19918165867654419</v>
      </c>
      <c r="AT365" s="21">
        <v>0.30033770736589399</v>
      </c>
      <c r="AU365" s="21">
        <v>7.0203055183722371E-2</v>
      </c>
      <c r="AV365" s="21">
        <v>0.1186168886711827</v>
      </c>
      <c r="AW365" s="21">
        <v>0.2300440495218791</v>
      </c>
    </row>
    <row r="366" spans="2:49" ht="29" x14ac:dyDescent="0.35">
      <c r="B366" s="20" t="s">
        <v>184</v>
      </c>
      <c r="C366" s="21">
        <v>0.20404893116613609</v>
      </c>
      <c r="D366" s="21">
        <v>0.20801425968878581</v>
      </c>
      <c r="E366" s="21">
        <v>0.20069135334888169</v>
      </c>
      <c r="G366" s="21">
        <v>0.23996146857910211</v>
      </c>
      <c r="H366" s="21">
        <v>0.20978899135327081</v>
      </c>
      <c r="I366" s="21">
        <v>0.2344094509044457</v>
      </c>
      <c r="J366" s="21">
        <v>0.21752444197455381</v>
      </c>
      <c r="K366" s="21">
        <v>0.18732909323658739</v>
      </c>
      <c r="L366" s="21">
        <v>0.1514974642648261</v>
      </c>
      <c r="N366" s="21">
        <v>0.17407619768066099</v>
      </c>
      <c r="O366" s="21">
        <v>0.20907203918719841</v>
      </c>
      <c r="P366" s="21">
        <v>0.16530603445754219</v>
      </c>
      <c r="Q366" s="21">
        <v>0.19516910933923709</v>
      </c>
      <c r="R366" s="21">
        <v>0.2369204519086357</v>
      </c>
      <c r="S366" s="21">
        <v>0.18947637084709409</v>
      </c>
      <c r="T366" s="21">
        <v>0.195336082843064</v>
      </c>
      <c r="U366" s="21">
        <v>0.20536139553282071</v>
      </c>
      <c r="V366" s="21">
        <v>0.23039512085213959</v>
      </c>
      <c r="W366" s="21">
        <v>0.1770154416483278</v>
      </c>
      <c r="X366" s="21">
        <v>0.18417421183741939</v>
      </c>
      <c r="Y366" s="21">
        <v>0.25160383122691671</v>
      </c>
      <c r="AA366" s="21">
        <v>0.1903162454363298</v>
      </c>
      <c r="AB366" s="21">
        <v>0.2011487314376513</v>
      </c>
      <c r="AC366" s="21">
        <v>0.1896056580938365</v>
      </c>
      <c r="AD366" s="21">
        <v>0.23525433731132561</v>
      </c>
      <c r="AF366" s="21">
        <v>0.2007125722245231</v>
      </c>
      <c r="AG366" s="21">
        <v>0.21341068592595</v>
      </c>
      <c r="AH366" s="21">
        <v>0.22429065134919871</v>
      </c>
      <c r="AI366" s="21">
        <v>0.25401462928768792</v>
      </c>
      <c r="AJ366" s="21">
        <v>0.19718458250562321</v>
      </c>
      <c r="AK366" s="21">
        <v>0.16736603176172229</v>
      </c>
      <c r="AL366" s="21">
        <v>4.7850301438192341E-2</v>
      </c>
      <c r="AM366" s="21">
        <v>0.19790563448526169</v>
      </c>
      <c r="AO366" s="21">
        <v>0.1929654924761115</v>
      </c>
      <c r="AP366" s="21">
        <v>0.2146845283111507</v>
      </c>
      <c r="AQ366" s="21">
        <v>0.25915409541151541</v>
      </c>
      <c r="AR366" s="21">
        <v>0.28355214115092048</v>
      </c>
      <c r="AS366" s="21">
        <v>0.1767884587927665</v>
      </c>
      <c r="AT366" s="21">
        <v>0.2024096965382646</v>
      </c>
      <c r="AU366" s="21">
        <v>0.17540081735579929</v>
      </c>
      <c r="AV366" s="21">
        <v>0.1017818412287452</v>
      </c>
      <c r="AW366" s="21">
        <v>0.25025679045814891</v>
      </c>
    </row>
    <row r="367" spans="2:49" x14ac:dyDescent="0.35">
      <c r="B367" s="20" t="s">
        <v>59</v>
      </c>
      <c r="C367" s="21">
        <v>4.3829679484721253E-2</v>
      </c>
      <c r="D367" s="21">
        <v>4.4890502041227798E-2</v>
      </c>
      <c r="E367" s="21">
        <v>4.2317380524931753E-2</v>
      </c>
      <c r="G367" s="21">
        <v>3.458415768742821E-3</v>
      </c>
      <c r="H367" s="21">
        <v>5.6797064474324406E-3</v>
      </c>
      <c r="I367" s="21">
        <v>2.2262987283262019E-2</v>
      </c>
      <c r="J367" s="21">
        <v>3.7175220766025287E-2</v>
      </c>
      <c r="K367" s="21">
        <v>5.0276983928924532E-2</v>
      </c>
      <c r="L367" s="21">
        <v>0.11988618534888749</v>
      </c>
      <c r="N367" s="21">
        <v>6.8694970632713001E-2</v>
      </c>
      <c r="O367" s="21">
        <v>5.257336849266285E-2</v>
      </c>
      <c r="P367" s="21">
        <v>8.8641444555437147E-3</v>
      </c>
      <c r="Q367" s="21">
        <v>1.485873579813529E-2</v>
      </c>
      <c r="R367" s="21">
        <v>2.734405603024315E-2</v>
      </c>
      <c r="S367" s="21">
        <v>5.6276479508385983E-2</v>
      </c>
      <c r="T367" s="21">
        <v>2.8482799703715391E-2</v>
      </c>
      <c r="U367" s="21">
        <v>5.9270091887340483E-2</v>
      </c>
      <c r="V367" s="21">
        <v>1.8260775207396371E-2</v>
      </c>
      <c r="W367" s="21">
        <v>6.8751961141352694E-2</v>
      </c>
      <c r="X367" s="21">
        <v>3.2595156521874252E-2</v>
      </c>
      <c r="Y367" s="21">
        <v>6.7703477525083627E-2</v>
      </c>
      <c r="AA367" s="21">
        <v>6.1777078991219717E-2</v>
      </c>
      <c r="AB367" s="21">
        <v>4.6410647867648772E-2</v>
      </c>
      <c r="AC367" s="21">
        <v>4.4035402556431458E-2</v>
      </c>
      <c r="AD367" s="21">
        <v>2.1895570663232861E-2</v>
      </c>
      <c r="AF367" s="21">
        <v>7.7831624495504861E-2</v>
      </c>
      <c r="AG367" s="21">
        <v>2.0179395175696099E-2</v>
      </c>
      <c r="AH367" s="21">
        <v>6.9468153278005706E-2</v>
      </c>
      <c r="AI367" s="21">
        <v>2.050974444810735E-2</v>
      </c>
      <c r="AJ367" s="21">
        <v>6.5289709992042672E-2</v>
      </c>
      <c r="AK367" s="21">
        <v>6.7054427512278261E-2</v>
      </c>
      <c r="AL367" s="21">
        <v>3.7430654222102247E-2</v>
      </c>
      <c r="AM367" s="21">
        <v>3.3739239880835763E-2</v>
      </c>
      <c r="AO367" s="21">
        <v>8.1394847828596059E-2</v>
      </c>
      <c r="AP367" s="21">
        <v>1.6936841327961621E-2</v>
      </c>
      <c r="AQ367" s="21">
        <v>3.7299942993729553E-2</v>
      </c>
      <c r="AR367" s="21">
        <v>9.500359848650412E-3</v>
      </c>
      <c r="AS367" s="21">
        <v>3.823912155721166E-2</v>
      </c>
      <c r="AT367" s="21">
        <v>5.3114764724751608E-2</v>
      </c>
      <c r="AU367" s="21">
        <v>2.243977044284343E-2</v>
      </c>
      <c r="AV367" s="21">
        <v>0.1075127561746171</v>
      </c>
      <c r="AW367" s="21">
        <v>7.103143437465291E-2</v>
      </c>
    </row>
    <row r="368" spans="2:49" x14ac:dyDescent="0.35">
      <c r="B368" s="20" t="s">
        <v>185</v>
      </c>
      <c r="C368" s="21">
        <v>0.1308222767828065</v>
      </c>
      <c r="D368" s="21">
        <v>9.8899848019878708E-2</v>
      </c>
      <c r="E368" s="21">
        <v>0.16128970364336309</v>
      </c>
      <c r="G368" s="21">
        <v>0.10928387059582099</v>
      </c>
      <c r="H368" s="21">
        <v>8.0611513040316815E-2</v>
      </c>
      <c r="I368" s="21">
        <v>0.1182982067035401</v>
      </c>
      <c r="J368" s="21">
        <v>0.12844352287313721</v>
      </c>
      <c r="K368" s="21">
        <v>0.15395539811106279</v>
      </c>
      <c r="L368" s="21">
        <v>0.18239847498945419</v>
      </c>
      <c r="N368" s="21">
        <v>0.16393177590922531</v>
      </c>
      <c r="O368" s="21">
        <v>0.12548187658078799</v>
      </c>
      <c r="P368" s="21">
        <v>0.1274819294615869</v>
      </c>
      <c r="Q368" s="21">
        <v>8.8581565576397278E-2</v>
      </c>
      <c r="R368" s="21">
        <v>0.12229665546200701</v>
      </c>
      <c r="S368" s="21">
        <v>0.1813785368917562</v>
      </c>
      <c r="T368" s="21">
        <v>0.1074712953187273</v>
      </c>
      <c r="U368" s="21">
        <v>0.1168500940350328</v>
      </c>
      <c r="V368" s="21">
        <v>0.1218210398183954</v>
      </c>
      <c r="W368" s="21">
        <v>0.1123315835764702</v>
      </c>
      <c r="X368" s="21">
        <v>0.15953755966220751</v>
      </c>
      <c r="Y368" s="21">
        <v>0.13320125804791369</v>
      </c>
      <c r="AA368" s="21">
        <v>0.11961141810311091</v>
      </c>
      <c r="AB368" s="21">
        <v>0.14314204827571431</v>
      </c>
      <c r="AC368" s="21">
        <v>0.105662994998795</v>
      </c>
      <c r="AD368" s="21">
        <v>0.1522181360565521</v>
      </c>
      <c r="AF368" s="21">
        <v>0.14491005713016261</v>
      </c>
      <c r="AG368" s="21">
        <v>9.794073311867485E-2</v>
      </c>
      <c r="AH368" s="21">
        <v>0.1232778554942372</v>
      </c>
      <c r="AI368" s="21">
        <v>0.11726066385315501</v>
      </c>
      <c r="AJ368" s="21">
        <v>0.1416517857996773</v>
      </c>
      <c r="AK368" s="21">
        <v>0.1038686255651254</v>
      </c>
      <c r="AL368" s="21">
        <v>0.1038505900774197</v>
      </c>
      <c r="AM368" s="21">
        <v>0.18207666557845109</v>
      </c>
      <c r="AO368" s="21">
        <v>0.1647681649225001</v>
      </c>
      <c r="AP368" s="21">
        <v>6.9198984121372681E-2</v>
      </c>
      <c r="AQ368" s="21">
        <v>0.106831441691072</v>
      </c>
      <c r="AR368" s="21">
        <v>0.1198549404414728</v>
      </c>
      <c r="AS368" s="21">
        <v>0.1393213342633737</v>
      </c>
      <c r="AT368" s="21">
        <v>0.12285562518167879</v>
      </c>
      <c r="AU368" s="21">
        <v>0.22215312284103211</v>
      </c>
      <c r="AV368" s="21">
        <v>0.2023392037346306</v>
      </c>
      <c r="AW368" s="21">
        <v>0.11096051442532</v>
      </c>
    </row>
    <row r="369" spans="2:49" x14ac:dyDescent="0.35">
      <c r="B369" s="20" t="s">
        <v>114</v>
      </c>
      <c r="C369" s="21">
        <v>0.1135725607782859</v>
      </c>
      <c r="D369" s="21">
        <v>8.1154813795031394E-2</v>
      </c>
      <c r="E369" s="21">
        <v>0.1452174331527242</v>
      </c>
      <c r="G369" s="21">
        <v>8.5833384323048073E-2</v>
      </c>
      <c r="H369" s="21">
        <v>0.12365602791297819</v>
      </c>
      <c r="I369" s="21">
        <v>0.1534272466663324</v>
      </c>
      <c r="J369" s="21">
        <v>0.12164659969317709</v>
      </c>
      <c r="K369" s="21">
        <v>0.1057912728019261</v>
      </c>
      <c r="L369" s="21">
        <v>9.0132612295077699E-2</v>
      </c>
      <c r="N369" s="21">
        <v>0.10357204495511931</v>
      </c>
      <c r="O369" s="21">
        <v>0.12366159410062159</v>
      </c>
      <c r="P369" s="21">
        <v>0.1117761915330551</v>
      </c>
      <c r="Q369" s="21">
        <v>9.5927241489776938E-2</v>
      </c>
      <c r="R369" s="21">
        <v>0.1132492283693831</v>
      </c>
      <c r="S369" s="21">
        <v>0.12128792193501189</v>
      </c>
      <c r="T369" s="21">
        <v>0.12800356706627319</v>
      </c>
      <c r="U369" s="21">
        <v>0.10235357352992989</v>
      </c>
      <c r="V369" s="21">
        <v>8.2980411196417914E-2</v>
      </c>
      <c r="W369" s="21">
        <v>0.12724008889474309</v>
      </c>
      <c r="X369" s="21">
        <v>0.1364817920392962</v>
      </c>
      <c r="Y369" s="21">
        <v>0.13022277601891549</v>
      </c>
      <c r="AA369" s="21">
        <v>5.9183650120226472E-2</v>
      </c>
      <c r="AB369" s="21">
        <v>0.1352584605587682</v>
      </c>
      <c r="AC369" s="21">
        <v>0.12057258907216629</v>
      </c>
      <c r="AD369" s="21">
        <v>0.13996138919862891</v>
      </c>
      <c r="AF369" s="21">
        <v>8.2986896967811391E-2</v>
      </c>
      <c r="AG369" s="21">
        <v>8.0152155181862153E-2</v>
      </c>
      <c r="AH369" s="21">
        <v>8.6259912320822377E-2</v>
      </c>
      <c r="AI369" s="21">
        <v>5.7939538832736337E-2</v>
      </c>
      <c r="AJ369" s="21">
        <v>4.335453682530542E-2</v>
      </c>
      <c r="AK369" s="21">
        <v>0.1450609127603858</v>
      </c>
      <c r="AL369" s="21">
        <v>0.62342209358892442</v>
      </c>
      <c r="AM369" s="21">
        <v>0.1966335437709209</v>
      </c>
      <c r="AO369" s="21">
        <v>7.6156362820064757E-2</v>
      </c>
      <c r="AP369" s="21">
        <v>8.4728792040854664E-2</v>
      </c>
      <c r="AQ369" s="21">
        <v>7.650973153107303E-2</v>
      </c>
      <c r="AR369" s="21">
        <v>7.0606027549273351E-2</v>
      </c>
      <c r="AS369" s="21">
        <v>4.9232158910718152E-2</v>
      </c>
      <c r="AT369" s="21">
        <v>0.13406245117145679</v>
      </c>
      <c r="AU369" s="21">
        <v>0.33916294671714159</v>
      </c>
      <c r="AV369" s="21">
        <v>0.32891072843795238</v>
      </c>
      <c r="AW369" s="21">
        <v>7.2975941899408023E-2</v>
      </c>
    </row>
  </sheetData>
  <mergeCells count="6">
    <mergeCell ref="G5:L5"/>
    <mergeCell ref="AO5:AW5"/>
    <mergeCell ref="D5:E5"/>
    <mergeCell ref="AF5:AM5"/>
    <mergeCell ref="N5:Y5"/>
    <mergeCell ref="AA5:AD5"/>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141</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142</v>
      </c>
      <c r="C9" s="21">
        <v>7.6593578913189977E-2</v>
      </c>
      <c r="D9" s="21">
        <v>8.6038070477060219E-2</v>
      </c>
      <c r="E9" s="21">
        <v>6.7825655967797632E-2</v>
      </c>
      <c r="G9" s="21">
        <v>8.682998011543093E-2</v>
      </c>
      <c r="H9" s="21">
        <v>0.1210722596689271</v>
      </c>
      <c r="I9" s="21">
        <v>0.10142354168453541</v>
      </c>
      <c r="J9" s="21">
        <v>5.1433842654076557E-2</v>
      </c>
      <c r="K9" s="21">
        <v>4.7186951078458737E-2</v>
      </c>
      <c r="L9" s="21">
        <v>5.368348565381488E-2</v>
      </c>
      <c r="N9" s="21">
        <v>8.4651956047086988E-2</v>
      </c>
      <c r="O9" s="21">
        <v>4.6873830340514337E-2</v>
      </c>
      <c r="P9" s="21">
        <v>7.734538142469724E-2</v>
      </c>
      <c r="Q9" s="21">
        <v>0.1095514693624375</v>
      </c>
      <c r="R9" s="21">
        <v>0.1095882360451008</v>
      </c>
      <c r="S9" s="21">
        <v>7.2686838761435668E-2</v>
      </c>
      <c r="T9" s="21">
        <v>3.4203917632465157E-2</v>
      </c>
      <c r="U9" s="21">
        <v>6.4500431602442274E-2</v>
      </c>
      <c r="V9" s="21">
        <v>0.1126028213602918</v>
      </c>
      <c r="W9" s="21">
        <v>6.069503609290168E-2</v>
      </c>
      <c r="X9" s="21">
        <v>4.2370214377674582E-2</v>
      </c>
      <c r="Y9" s="21">
        <v>6.8727593182311558E-2</v>
      </c>
      <c r="AA9" s="21">
        <v>9.9271645495093291E-2</v>
      </c>
      <c r="AB9" s="21">
        <v>5.5130260041272257E-2</v>
      </c>
      <c r="AC9" s="21">
        <v>8.2232873322771738E-2</v>
      </c>
      <c r="AD9" s="21">
        <v>7.0005107788421075E-2</v>
      </c>
      <c r="AF9" s="21">
        <v>9.6703908085212481E-2</v>
      </c>
      <c r="AG9" s="21">
        <v>9.0407056443943742E-2</v>
      </c>
      <c r="AH9" s="21">
        <v>3.6527056711730038E-2</v>
      </c>
      <c r="AI9" s="21">
        <v>8.8422793720817433E-2</v>
      </c>
      <c r="AJ9" s="21">
        <v>6.6213234912095437E-2</v>
      </c>
      <c r="AK9" s="21">
        <v>0.1187717013702211</v>
      </c>
      <c r="AL9" s="21">
        <v>5.1966961594952413E-2</v>
      </c>
      <c r="AM9" s="21">
        <v>4.8347821600148277E-2</v>
      </c>
      <c r="AO9" s="21">
        <v>0.10446611503907639</v>
      </c>
      <c r="AP9" s="21">
        <v>0.1032497013456726</v>
      </c>
      <c r="AQ9" s="21">
        <v>2.7694238601227189E-2</v>
      </c>
      <c r="AR9" s="21">
        <v>6.5414752005488727E-2</v>
      </c>
      <c r="AS9" s="21">
        <v>6.0992517312273523E-2</v>
      </c>
      <c r="AT9" s="21">
        <v>0.1243468152496516</v>
      </c>
      <c r="AU9" s="21">
        <v>4.4510445947870077E-2</v>
      </c>
      <c r="AV9" s="21">
        <v>5.2844376565943582E-2</v>
      </c>
      <c r="AW9" s="21">
        <v>7.0404780784165941E-2</v>
      </c>
    </row>
    <row r="10" spans="2:51" ht="19" customHeight="1" x14ac:dyDescent="0.35">
      <c r="B10" s="24" t="s">
        <v>143</v>
      </c>
      <c r="C10" s="21">
        <v>0.181247021897814</v>
      </c>
      <c r="D10" s="21">
        <v>0.2046081289385899</v>
      </c>
      <c r="E10" s="21">
        <v>0.15951086760416511</v>
      </c>
      <c r="G10" s="21">
        <v>0.2097991546035414</v>
      </c>
      <c r="H10" s="21">
        <v>0.26514265443505941</v>
      </c>
      <c r="I10" s="21">
        <v>0.1925880515081764</v>
      </c>
      <c r="J10" s="21">
        <v>0.17870846983647379</v>
      </c>
      <c r="K10" s="21">
        <v>0.13106871292753031</v>
      </c>
      <c r="L10" s="21">
        <v>0.12066013299573571</v>
      </c>
      <c r="N10" s="21">
        <v>0.21795586222414329</v>
      </c>
      <c r="O10" s="21">
        <v>0.20045803539088869</v>
      </c>
      <c r="P10" s="21">
        <v>0.14101831380774471</v>
      </c>
      <c r="Q10" s="21">
        <v>0.24539303919973829</v>
      </c>
      <c r="R10" s="21">
        <v>0.1826964980423704</v>
      </c>
      <c r="S10" s="21">
        <v>0.17958685617449949</v>
      </c>
      <c r="T10" s="21">
        <v>0.1608426581635726</v>
      </c>
      <c r="U10" s="21">
        <v>0.13283275058835819</v>
      </c>
      <c r="V10" s="21">
        <v>0.236239767748919</v>
      </c>
      <c r="W10" s="21">
        <v>0.1653521367575338</v>
      </c>
      <c r="X10" s="21">
        <v>0.1613327669592102</v>
      </c>
      <c r="Y10" s="21">
        <v>0.15112266681279121</v>
      </c>
      <c r="AA10" s="21">
        <v>0.23171747518523431</v>
      </c>
      <c r="AB10" s="21">
        <v>0.14981137736705491</v>
      </c>
      <c r="AC10" s="21">
        <v>0.18964098353703179</v>
      </c>
      <c r="AD10" s="21">
        <v>0.15333617510835659</v>
      </c>
      <c r="AF10" s="21">
        <v>0.16995012567854159</v>
      </c>
      <c r="AG10" s="21">
        <v>0.2432073149643891</v>
      </c>
      <c r="AH10" s="21">
        <v>0.19101347112379799</v>
      </c>
      <c r="AI10" s="21">
        <v>0.20008294460193349</v>
      </c>
      <c r="AJ10" s="21">
        <v>0.16152424975808771</v>
      </c>
      <c r="AK10" s="21">
        <v>0.23421093553714131</v>
      </c>
      <c r="AL10" s="21">
        <v>3.1795014759169238E-2</v>
      </c>
      <c r="AM10" s="21">
        <v>0.1050132218459208</v>
      </c>
      <c r="AO10" s="21">
        <v>0.16109384951146929</v>
      </c>
      <c r="AP10" s="21">
        <v>0.25669747898139011</v>
      </c>
      <c r="AQ10" s="21">
        <v>0.22689388198562899</v>
      </c>
      <c r="AR10" s="21">
        <v>0.1974988092177109</v>
      </c>
      <c r="AS10" s="21">
        <v>0.15553718367106431</v>
      </c>
      <c r="AT10" s="21">
        <v>0.20686821038170761</v>
      </c>
      <c r="AU10" s="21">
        <v>7.0404858998959499E-2</v>
      </c>
      <c r="AV10" s="21">
        <v>0.1011931660855693</v>
      </c>
      <c r="AW10" s="21">
        <v>0.15402314371785419</v>
      </c>
    </row>
    <row r="11" spans="2:51" ht="19" customHeight="1" x14ac:dyDescent="0.35">
      <c r="B11" s="24" t="s">
        <v>144</v>
      </c>
      <c r="C11" s="21">
        <v>0.35721143693792318</v>
      </c>
      <c r="D11" s="21">
        <v>0.38740799110796759</v>
      </c>
      <c r="E11" s="21">
        <v>0.32835898916945078</v>
      </c>
      <c r="G11" s="21">
        <v>0.37489384996301661</v>
      </c>
      <c r="H11" s="21">
        <v>0.37584268531205117</v>
      </c>
      <c r="I11" s="21">
        <v>0.33871763201146388</v>
      </c>
      <c r="J11" s="21">
        <v>0.35528742885465081</v>
      </c>
      <c r="K11" s="21">
        <v>0.3613530011942464</v>
      </c>
      <c r="L11" s="21">
        <v>0.34414845333569788</v>
      </c>
      <c r="N11" s="21">
        <v>0.31989109832847862</v>
      </c>
      <c r="O11" s="21">
        <v>0.34913691375027178</v>
      </c>
      <c r="P11" s="21">
        <v>0.35119884664589018</v>
      </c>
      <c r="Q11" s="21">
        <v>0.3745853214418649</v>
      </c>
      <c r="R11" s="21">
        <v>0.35392722605727611</v>
      </c>
      <c r="S11" s="21">
        <v>0.34790617487910402</v>
      </c>
      <c r="T11" s="21">
        <v>0.38577847140712151</v>
      </c>
      <c r="U11" s="21">
        <v>0.34238680399220628</v>
      </c>
      <c r="V11" s="21">
        <v>0.36179243170180198</v>
      </c>
      <c r="W11" s="21">
        <v>0.34455911089426727</v>
      </c>
      <c r="X11" s="21">
        <v>0.39654038561172111</v>
      </c>
      <c r="Y11" s="21">
        <v>0.3740687188475571</v>
      </c>
      <c r="AA11" s="21">
        <v>0.33311821896725108</v>
      </c>
      <c r="AB11" s="21">
        <v>0.3729112834032503</v>
      </c>
      <c r="AC11" s="21">
        <v>0.38363413223178622</v>
      </c>
      <c r="AD11" s="21">
        <v>0.34448765545746379</v>
      </c>
      <c r="AF11" s="21">
        <v>0.39193596019443488</v>
      </c>
      <c r="AG11" s="21">
        <v>0.36147635054351618</v>
      </c>
      <c r="AH11" s="21">
        <v>0.34798934656964348</v>
      </c>
      <c r="AI11" s="21">
        <v>0.3504004383095633</v>
      </c>
      <c r="AJ11" s="21">
        <v>0.38828793795939759</v>
      </c>
      <c r="AK11" s="21">
        <v>0.33249898261351191</v>
      </c>
      <c r="AL11" s="21">
        <v>0.27612963939364432</v>
      </c>
      <c r="AM11" s="21">
        <v>0.31843009105201692</v>
      </c>
      <c r="AO11" s="21">
        <v>0.38105420539815349</v>
      </c>
      <c r="AP11" s="21">
        <v>0.36401706017733682</v>
      </c>
      <c r="AQ11" s="21">
        <v>0.39805313042808771</v>
      </c>
      <c r="AR11" s="21">
        <v>0.33637540642927322</v>
      </c>
      <c r="AS11" s="21">
        <v>0.42719125933436591</v>
      </c>
      <c r="AT11" s="21">
        <v>0.3641253666835827</v>
      </c>
      <c r="AU11" s="21">
        <v>0.25471408662813622</v>
      </c>
      <c r="AV11" s="21">
        <v>0.27552702154271608</v>
      </c>
      <c r="AW11" s="21">
        <v>0.26583252745997721</v>
      </c>
    </row>
    <row r="12" spans="2:51" ht="19" customHeight="1" x14ac:dyDescent="0.35">
      <c r="B12" s="24" t="s">
        <v>145</v>
      </c>
      <c r="C12" s="21">
        <v>9.0017836242029081E-2</v>
      </c>
      <c r="D12" s="21">
        <v>9.2446103799263435E-2</v>
      </c>
      <c r="E12" s="21">
        <v>8.7443648770240009E-2</v>
      </c>
      <c r="G12" s="21">
        <v>0.11597441125569451</v>
      </c>
      <c r="H12" s="21">
        <v>7.9082346761884387E-2</v>
      </c>
      <c r="I12" s="21">
        <v>6.5455912553618364E-2</v>
      </c>
      <c r="J12" s="21">
        <v>9.3092736333917528E-2</v>
      </c>
      <c r="K12" s="21">
        <v>7.0784746159305675E-2</v>
      </c>
      <c r="L12" s="21">
        <v>0.1119749003442439</v>
      </c>
      <c r="N12" s="21">
        <v>7.4674959421925813E-2</v>
      </c>
      <c r="O12" s="21">
        <v>6.4902162449412965E-2</v>
      </c>
      <c r="P12" s="21">
        <v>7.8068154186003699E-2</v>
      </c>
      <c r="Q12" s="21">
        <v>4.84901974685873E-2</v>
      </c>
      <c r="R12" s="21">
        <v>9.0199798977782589E-2</v>
      </c>
      <c r="S12" s="21">
        <v>8.1379077353133253E-2</v>
      </c>
      <c r="T12" s="21">
        <v>0.1444841326218983</v>
      </c>
      <c r="U12" s="21">
        <v>8.7539249595573312E-2</v>
      </c>
      <c r="V12" s="21">
        <v>8.8016795757605293E-2</v>
      </c>
      <c r="W12" s="21">
        <v>0.1208610557578043</v>
      </c>
      <c r="X12" s="21">
        <v>6.4560630070831876E-2</v>
      </c>
      <c r="Y12" s="21">
        <v>8.7443325723780357E-2</v>
      </c>
      <c r="AA12" s="21">
        <v>9.8440882867621635E-2</v>
      </c>
      <c r="AB12" s="21">
        <v>9.1738952876030178E-2</v>
      </c>
      <c r="AC12" s="21">
        <v>8.7925527472135293E-2</v>
      </c>
      <c r="AD12" s="21">
        <v>8.1613557969949416E-2</v>
      </c>
      <c r="AF12" s="21">
        <v>8.9300165250551983E-2</v>
      </c>
      <c r="AG12" s="21">
        <v>8.1307016427819317E-2</v>
      </c>
      <c r="AH12" s="21">
        <v>0.1051369402955921</v>
      </c>
      <c r="AI12" s="21">
        <v>0.12641991423318491</v>
      </c>
      <c r="AJ12" s="21">
        <v>0.11799605482910359</v>
      </c>
      <c r="AK12" s="21">
        <v>5.0938400535311922E-2</v>
      </c>
      <c r="AL12" s="21">
        <v>3.8689952525760463E-2</v>
      </c>
      <c r="AM12" s="21">
        <v>7.9134151981005263E-2</v>
      </c>
      <c r="AO12" s="21">
        <v>8.4917296897027247E-2</v>
      </c>
      <c r="AP12" s="21">
        <v>8.8021824412801555E-2</v>
      </c>
      <c r="AQ12" s="21">
        <v>7.7799627332945653E-2</v>
      </c>
      <c r="AR12" s="21">
        <v>0.1165063652168821</v>
      </c>
      <c r="AS12" s="21">
        <v>9.301673152983346E-2</v>
      </c>
      <c r="AT12" s="21">
        <v>6.9924547764608769E-2</v>
      </c>
      <c r="AU12" s="21">
        <v>4.2642135060223893E-2</v>
      </c>
      <c r="AV12" s="21">
        <v>7.6878426308198966E-2</v>
      </c>
      <c r="AW12" s="21">
        <v>0.15330899700701081</v>
      </c>
    </row>
    <row r="13" spans="2:51" ht="19" customHeight="1" x14ac:dyDescent="0.35">
      <c r="B13" s="24" t="s">
        <v>146</v>
      </c>
      <c r="C13" s="21">
        <v>3.4413418661906697E-2</v>
      </c>
      <c r="D13" s="21">
        <v>4.1202187383799938E-2</v>
      </c>
      <c r="E13" s="21">
        <v>2.7295876927357288E-2</v>
      </c>
      <c r="G13" s="21">
        <v>2.9950173205061451E-2</v>
      </c>
      <c r="H13" s="21">
        <v>1.4476224329701999E-2</v>
      </c>
      <c r="I13" s="21">
        <v>3.3573677998291647E-2</v>
      </c>
      <c r="J13" s="21">
        <v>4.2800378258654098E-2</v>
      </c>
      <c r="K13" s="21">
        <v>3.8163168744256612E-2</v>
      </c>
      <c r="L13" s="21">
        <v>4.4933529550714099E-2</v>
      </c>
      <c r="N13" s="21">
        <v>2.8076821382367789E-2</v>
      </c>
      <c r="O13" s="21">
        <v>6.6849450365925725E-2</v>
      </c>
      <c r="P13" s="21">
        <v>3.7974452627600082E-2</v>
      </c>
      <c r="Q13" s="21">
        <v>2.4605277748076141E-2</v>
      </c>
      <c r="R13" s="21">
        <v>3.9983892081366323E-2</v>
      </c>
      <c r="S13" s="21">
        <v>1.9441650844608589E-2</v>
      </c>
      <c r="T13" s="21">
        <v>4.8097651297423077E-2</v>
      </c>
      <c r="U13" s="21">
        <v>4.2769000654508393E-2</v>
      </c>
      <c r="V13" s="21">
        <v>3.8102616599350471E-2</v>
      </c>
      <c r="W13" s="21">
        <v>3.2806528334864957E-2</v>
      </c>
      <c r="X13" s="21">
        <v>3.7698413731484581E-2</v>
      </c>
      <c r="Y13" s="21">
        <v>1.339323571258961E-2</v>
      </c>
      <c r="AA13" s="21">
        <v>2.9090549002150801E-2</v>
      </c>
      <c r="AB13" s="21">
        <v>3.6798012159994432E-2</v>
      </c>
      <c r="AC13" s="21">
        <v>3.3070155244795577E-2</v>
      </c>
      <c r="AD13" s="21">
        <v>3.9108298390993029E-2</v>
      </c>
      <c r="AF13" s="21">
        <v>4.2239493418084251E-2</v>
      </c>
      <c r="AG13" s="21">
        <v>2.0783594021923719E-2</v>
      </c>
      <c r="AH13" s="21">
        <v>3.59380188494796E-2</v>
      </c>
      <c r="AI13" s="21">
        <v>1.9005991037955791E-2</v>
      </c>
      <c r="AJ13" s="21">
        <v>6.370122331903752E-2</v>
      </c>
      <c r="AK13" s="21">
        <v>1.5762277441065752E-2</v>
      </c>
      <c r="AL13" s="21">
        <v>0.10040078171945969</v>
      </c>
      <c r="AM13" s="21">
        <v>2.8176216551449279E-2</v>
      </c>
      <c r="AO13" s="21">
        <v>5.3662397523843323E-2</v>
      </c>
      <c r="AP13" s="21">
        <v>8.2532294265485247E-3</v>
      </c>
      <c r="AQ13" s="21">
        <v>2.6959200213087439E-2</v>
      </c>
      <c r="AR13" s="21">
        <v>3.6169097433068453E-2</v>
      </c>
      <c r="AS13" s="21">
        <v>4.8470177856061239E-2</v>
      </c>
      <c r="AT13" s="21">
        <v>2.8572796560332781E-2</v>
      </c>
      <c r="AU13" s="21">
        <v>4.3067699269723821E-2</v>
      </c>
      <c r="AV13" s="21">
        <v>1.8327387290130521E-2</v>
      </c>
      <c r="AW13" s="21">
        <v>6.851417149178235E-2</v>
      </c>
    </row>
    <row r="14" spans="2:51" ht="32" customHeight="1" x14ac:dyDescent="0.35">
      <c r="B14" s="24" t="s">
        <v>147</v>
      </c>
      <c r="C14" s="21">
        <v>0.260516707347137</v>
      </c>
      <c r="D14" s="21">
        <v>0.18829751829331889</v>
      </c>
      <c r="E14" s="21">
        <v>0.3295649615609893</v>
      </c>
      <c r="G14" s="21">
        <v>0.1825524308572552</v>
      </c>
      <c r="H14" s="21">
        <v>0.1443838294923761</v>
      </c>
      <c r="I14" s="21">
        <v>0.26824118424391419</v>
      </c>
      <c r="J14" s="21">
        <v>0.27867714406222738</v>
      </c>
      <c r="K14" s="21">
        <v>0.35144341989620242</v>
      </c>
      <c r="L14" s="21">
        <v>0.32459949811979361</v>
      </c>
      <c r="N14" s="21">
        <v>0.27474930259599761</v>
      </c>
      <c r="O14" s="21">
        <v>0.27177960770298643</v>
      </c>
      <c r="P14" s="21">
        <v>0.31439485130806399</v>
      </c>
      <c r="Q14" s="21">
        <v>0.1973746947792959</v>
      </c>
      <c r="R14" s="21">
        <v>0.22360434879610391</v>
      </c>
      <c r="S14" s="21">
        <v>0.29899940198721919</v>
      </c>
      <c r="T14" s="21">
        <v>0.2265931688775194</v>
      </c>
      <c r="U14" s="21">
        <v>0.3299717635669116</v>
      </c>
      <c r="V14" s="21">
        <v>0.16324556683203159</v>
      </c>
      <c r="W14" s="21">
        <v>0.27572613216262792</v>
      </c>
      <c r="X14" s="21">
        <v>0.29749758924907771</v>
      </c>
      <c r="Y14" s="21">
        <v>0.30524445972097031</v>
      </c>
      <c r="AA14" s="21">
        <v>0.2083612284826489</v>
      </c>
      <c r="AB14" s="21">
        <v>0.29361011415239768</v>
      </c>
      <c r="AC14" s="21">
        <v>0.22349632819147941</v>
      </c>
      <c r="AD14" s="21">
        <v>0.31144920528481601</v>
      </c>
      <c r="AF14" s="21">
        <v>0.2098703473731747</v>
      </c>
      <c r="AG14" s="21">
        <v>0.20281866759840789</v>
      </c>
      <c r="AH14" s="21">
        <v>0.28339516644975687</v>
      </c>
      <c r="AI14" s="21">
        <v>0.21566791809654479</v>
      </c>
      <c r="AJ14" s="21">
        <v>0.20227729922227811</v>
      </c>
      <c r="AK14" s="21">
        <v>0.24781770250274801</v>
      </c>
      <c r="AL14" s="21">
        <v>0.50101765000701382</v>
      </c>
      <c r="AM14" s="21">
        <v>0.42089849696945941</v>
      </c>
      <c r="AO14" s="21">
        <v>0.21480613563043019</v>
      </c>
      <c r="AP14" s="21">
        <v>0.17976070565625041</v>
      </c>
      <c r="AQ14" s="21">
        <v>0.24259992143902309</v>
      </c>
      <c r="AR14" s="21">
        <v>0.2480355696975767</v>
      </c>
      <c r="AS14" s="21">
        <v>0.2147921302964016</v>
      </c>
      <c r="AT14" s="21">
        <v>0.2061622633601165</v>
      </c>
      <c r="AU14" s="21">
        <v>0.54466077409508662</v>
      </c>
      <c r="AV14" s="21">
        <v>0.47522962220744158</v>
      </c>
      <c r="AW14" s="21">
        <v>0.2879163795392094</v>
      </c>
    </row>
    <row r="16" spans="2:51" x14ac:dyDescent="0.35">
      <c r="B16" t="s">
        <v>192</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148</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109</v>
      </c>
      <c r="C9" s="21">
        <v>0.14206471012418739</v>
      </c>
      <c r="D9" s="21">
        <v>0.14803681634615209</v>
      </c>
      <c r="E9" s="21">
        <v>0.13707423113692299</v>
      </c>
      <c r="G9" s="21">
        <v>0.1325886887216155</v>
      </c>
      <c r="H9" s="21">
        <v>0.17473768803141829</v>
      </c>
      <c r="I9" s="21">
        <v>0.19963836338167179</v>
      </c>
      <c r="J9" s="21">
        <v>0.13809675106625019</v>
      </c>
      <c r="K9" s="21">
        <v>0.1152609964382533</v>
      </c>
      <c r="L9" s="21">
        <v>9.640212518372962E-2</v>
      </c>
      <c r="N9" s="21">
        <v>0.1241595915368965</v>
      </c>
      <c r="O9" s="21">
        <v>9.2953070757191211E-2</v>
      </c>
      <c r="P9" s="21">
        <v>0.14390992528915961</v>
      </c>
      <c r="Q9" s="21">
        <v>0.16768254385269241</v>
      </c>
      <c r="R9" s="21">
        <v>0.1346900003027296</v>
      </c>
      <c r="S9" s="21">
        <v>0.1985732669229803</v>
      </c>
      <c r="T9" s="21">
        <v>9.671242383857169E-2</v>
      </c>
      <c r="U9" s="21">
        <v>0.1153601672837352</v>
      </c>
      <c r="V9" s="21">
        <v>0.20293886922581031</v>
      </c>
      <c r="W9" s="21">
        <v>0.13716743578175131</v>
      </c>
      <c r="X9" s="21">
        <v>0.13793020273313519</v>
      </c>
      <c r="Y9" s="21">
        <v>0.1006257241187074</v>
      </c>
      <c r="AA9" s="21">
        <v>0.20097321427742751</v>
      </c>
      <c r="AB9" s="21">
        <v>0.1392168024952459</v>
      </c>
      <c r="AC9" s="21">
        <v>0.1160337625033482</v>
      </c>
      <c r="AD9" s="21">
        <v>0.10343161565223161</v>
      </c>
      <c r="AF9" s="21">
        <v>0.1122646952446429</v>
      </c>
      <c r="AG9" s="21">
        <v>0.19392151036303809</v>
      </c>
      <c r="AH9" s="21">
        <v>0.1901707109447659</v>
      </c>
      <c r="AI9" s="21">
        <v>0.17436052135162489</v>
      </c>
      <c r="AJ9" s="21">
        <v>6.7594512642409704E-2</v>
      </c>
      <c r="AK9" s="21">
        <v>0.14603818289764359</v>
      </c>
      <c r="AL9" s="21">
        <v>6.9562252272489203E-2</v>
      </c>
      <c r="AM9" s="21">
        <v>0.11447337821391861</v>
      </c>
      <c r="AO9" s="21">
        <v>0.1131799586515531</v>
      </c>
      <c r="AP9" s="21">
        <v>0.197924096640441</v>
      </c>
      <c r="AQ9" s="21">
        <v>0.17440213391749179</v>
      </c>
      <c r="AR9" s="21">
        <v>0.24893113792014171</v>
      </c>
      <c r="AS9" s="21">
        <v>9.0120000050578838E-2</v>
      </c>
      <c r="AT9" s="21">
        <v>0.1528785297330611</v>
      </c>
      <c r="AU9" s="21">
        <v>9.8389777964637895E-2</v>
      </c>
      <c r="AV9" s="21">
        <v>5.2785914602324277E-2</v>
      </c>
      <c r="AW9" s="21">
        <v>9.9032955926225824E-2</v>
      </c>
    </row>
    <row r="10" spans="2:51" ht="19" customHeight="1" x14ac:dyDescent="0.35">
      <c r="B10" s="24" t="s">
        <v>110</v>
      </c>
      <c r="C10" s="21">
        <v>0.22003557014884659</v>
      </c>
      <c r="D10" s="21">
        <v>0.2291081738500923</v>
      </c>
      <c r="E10" s="21">
        <v>0.21101580581317519</v>
      </c>
      <c r="G10" s="21">
        <v>0.31275476584205619</v>
      </c>
      <c r="H10" s="21">
        <v>0.35120553522534509</v>
      </c>
      <c r="I10" s="21">
        <v>0.1932647357523235</v>
      </c>
      <c r="J10" s="21">
        <v>0.22489960887266289</v>
      </c>
      <c r="K10" s="21">
        <v>0.15276067769324941</v>
      </c>
      <c r="L10" s="21">
        <v>0.114954573563045</v>
      </c>
      <c r="N10" s="21">
        <v>0.21316076588934771</v>
      </c>
      <c r="O10" s="21">
        <v>0.20265209911431031</v>
      </c>
      <c r="P10" s="21">
        <v>0.21985724671507489</v>
      </c>
      <c r="Q10" s="21">
        <v>0.17377307473774339</v>
      </c>
      <c r="R10" s="21">
        <v>0.29080956510824979</v>
      </c>
      <c r="S10" s="21">
        <v>0.2090202314851054</v>
      </c>
      <c r="T10" s="21">
        <v>0.30380921970518993</v>
      </c>
      <c r="U10" s="21">
        <v>0.18333853050311749</v>
      </c>
      <c r="V10" s="21">
        <v>0.24295002789549999</v>
      </c>
      <c r="W10" s="21">
        <v>0.16312587370776091</v>
      </c>
      <c r="X10" s="21">
        <v>0.19250238826428659</v>
      </c>
      <c r="Y10" s="21">
        <v>0.21922497976589209</v>
      </c>
      <c r="AA10" s="21">
        <v>0.2534597133992173</v>
      </c>
      <c r="AB10" s="21">
        <v>0.2078574368075316</v>
      </c>
      <c r="AC10" s="21">
        <v>0.2162384515127582</v>
      </c>
      <c r="AD10" s="21">
        <v>0.20070982159468351</v>
      </c>
      <c r="AF10" s="21">
        <v>0.17853749270820471</v>
      </c>
      <c r="AG10" s="21">
        <v>0.27439600697713978</v>
      </c>
      <c r="AH10" s="21">
        <v>0.16864299069434291</v>
      </c>
      <c r="AI10" s="21">
        <v>0.30154343033315328</v>
      </c>
      <c r="AJ10" s="21">
        <v>0.19965581390454459</v>
      </c>
      <c r="AK10" s="21">
        <v>0.19979051616216581</v>
      </c>
      <c r="AL10" s="21">
        <v>8.5236819551658863E-2</v>
      </c>
      <c r="AM10" s="21">
        <v>0.19145073367653481</v>
      </c>
      <c r="AO10" s="21">
        <v>0.1982671312831005</v>
      </c>
      <c r="AP10" s="21">
        <v>0.2926348381147777</v>
      </c>
      <c r="AQ10" s="21">
        <v>0.25832729142643851</v>
      </c>
      <c r="AR10" s="21">
        <v>0.2509096904762888</v>
      </c>
      <c r="AS10" s="21">
        <v>0.19577102791035181</v>
      </c>
      <c r="AT10" s="21">
        <v>0.22555950028981489</v>
      </c>
      <c r="AU10" s="21">
        <v>0.12673724742668349</v>
      </c>
      <c r="AV10" s="21">
        <v>0.13204168484401821</v>
      </c>
      <c r="AW10" s="21">
        <v>0.18788169331695989</v>
      </c>
    </row>
    <row r="11" spans="2:51" ht="32" customHeight="1" x14ac:dyDescent="0.35">
      <c r="B11" s="24" t="s">
        <v>111</v>
      </c>
      <c r="C11" s="21">
        <v>0.28163172559813437</v>
      </c>
      <c r="D11" s="21">
        <v>0.2456750640818828</v>
      </c>
      <c r="E11" s="21">
        <v>0.31690983397570222</v>
      </c>
      <c r="G11" s="21">
        <v>0.32275807858576311</v>
      </c>
      <c r="H11" s="21">
        <v>0.29715846861756229</v>
      </c>
      <c r="I11" s="21">
        <v>0.31354688054791491</v>
      </c>
      <c r="J11" s="21">
        <v>0.28298266180948689</v>
      </c>
      <c r="K11" s="21">
        <v>0.24379172143428379</v>
      </c>
      <c r="L11" s="21">
        <v>0.240354009739984</v>
      </c>
      <c r="N11" s="21">
        <v>0.25939645400306671</v>
      </c>
      <c r="O11" s="21">
        <v>0.32164770663322118</v>
      </c>
      <c r="P11" s="21">
        <v>0.26761658898306462</v>
      </c>
      <c r="Q11" s="21">
        <v>0.28410761772226861</v>
      </c>
      <c r="R11" s="21">
        <v>0.2397205015129342</v>
      </c>
      <c r="S11" s="21">
        <v>0.25074070064752368</v>
      </c>
      <c r="T11" s="21">
        <v>0.27284090360196428</v>
      </c>
      <c r="U11" s="21">
        <v>0.32048873989453508</v>
      </c>
      <c r="V11" s="21">
        <v>0.26708165721289101</v>
      </c>
      <c r="W11" s="21">
        <v>0.29850962577236378</v>
      </c>
      <c r="X11" s="21">
        <v>0.2681943626732522</v>
      </c>
      <c r="Y11" s="21">
        <v>0.35408075676197481</v>
      </c>
      <c r="AA11" s="21">
        <v>0.24432532035152901</v>
      </c>
      <c r="AB11" s="21">
        <v>0.27093093514969602</v>
      </c>
      <c r="AC11" s="21">
        <v>0.29620863119195678</v>
      </c>
      <c r="AD11" s="21">
        <v>0.32132344262118367</v>
      </c>
      <c r="AF11" s="21">
        <v>0.26193724864219009</v>
      </c>
      <c r="AG11" s="21">
        <v>0.29282311044744541</v>
      </c>
      <c r="AH11" s="21">
        <v>0.28152401370828389</v>
      </c>
      <c r="AI11" s="21">
        <v>0.28440102018910302</v>
      </c>
      <c r="AJ11" s="21">
        <v>0.26130642889725031</v>
      </c>
      <c r="AK11" s="21">
        <v>0.30329448671636772</v>
      </c>
      <c r="AL11" s="21">
        <v>0.2997472518126435</v>
      </c>
      <c r="AM11" s="21">
        <v>0.28826593008275531</v>
      </c>
      <c r="AO11" s="21">
        <v>0.25174982192183809</v>
      </c>
      <c r="AP11" s="21">
        <v>0.30834569039401222</v>
      </c>
      <c r="AQ11" s="21">
        <v>0.3010059190472188</v>
      </c>
      <c r="AR11" s="21">
        <v>0.28552096152682671</v>
      </c>
      <c r="AS11" s="21">
        <v>0.24906670440676151</v>
      </c>
      <c r="AT11" s="21">
        <v>0.26256090017676298</v>
      </c>
      <c r="AU11" s="21">
        <v>0.25276174907104171</v>
      </c>
      <c r="AV11" s="21">
        <v>0.35345273329758392</v>
      </c>
      <c r="AW11" s="21">
        <v>0.26295280449163427</v>
      </c>
    </row>
    <row r="12" spans="2:51" ht="19" customHeight="1" x14ac:dyDescent="0.35">
      <c r="B12" s="24" t="s">
        <v>112</v>
      </c>
      <c r="C12" s="21">
        <v>0.12804035149293561</v>
      </c>
      <c r="D12" s="21">
        <v>0.14750185199495941</v>
      </c>
      <c r="E12" s="21">
        <v>0.1097968019862796</v>
      </c>
      <c r="G12" s="21">
        <v>0.1168774806913752</v>
      </c>
      <c r="H12" s="21">
        <v>8.990151218831062E-2</v>
      </c>
      <c r="I12" s="21">
        <v>8.7248153897625635E-2</v>
      </c>
      <c r="J12" s="21">
        <v>0.1259999967853471</v>
      </c>
      <c r="K12" s="21">
        <v>0.16072439250198961</v>
      </c>
      <c r="L12" s="21">
        <v>0.1791352259623753</v>
      </c>
      <c r="N12" s="21">
        <v>0.17477186076760351</v>
      </c>
      <c r="O12" s="21">
        <v>0.1307512174550641</v>
      </c>
      <c r="P12" s="21">
        <v>0.14364378042592629</v>
      </c>
      <c r="Q12" s="21">
        <v>9.6516240099433187E-2</v>
      </c>
      <c r="R12" s="21">
        <v>0.13358585665137979</v>
      </c>
      <c r="S12" s="21">
        <v>9.3385515562619745E-2</v>
      </c>
      <c r="T12" s="21">
        <v>0.1221739483879737</v>
      </c>
      <c r="U12" s="21">
        <v>0.15087486347230331</v>
      </c>
      <c r="V12" s="21">
        <v>0.12779516420394199</v>
      </c>
      <c r="W12" s="21">
        <v>0.1359788564599258</v>
      </c>
      <c r="X12" s="21">
        <v>0.1270764120159438</v>
      </c>
      <c r="Y12" s="21">
        <v>8.1073721493769263E-2</v>
      </c>
      <c r="AA12" s="21">
        <v>0.12205811737188919</v>
      </c>
      <c r="AB12" s="21">
        <v>0.1485494045891817</v>
      </c>
      <c r="AC12" s="21">
        <v>0.1295472372458483</v>
      </c>
      <c r="AD12" s="21">
        <v>0.1119115905505958</v>
      </c>
      <c r="AF12" s="21">
        <v>0.14289547622495499</v>
      </c>
      <c r="AG12" s="21">
        <v>0.1164820684226181</v>
      </c>
      <c r="AH12" s="21">
        <v>0.18147622081545189</v>
      </c>
      <c r="AI12" s="21">
        <v>0.1547608776538103</v>
      </c>
      <c r="AJ12" s="21">
        <v>0.13084778970023031</v>
      </c>
      <c r="AK12" s="21">
        <v>0.1142597166846754</v>
      </c>
      <c r="AL12" s="21">
        <v>8.8818667688317879E-2</v>
      </c>
      <c r="AM12" s="21">
        <v>0.10848104141807</v>
      </c>
      <c r="AO12" s="21">
        <v>0.16045903869522141</v>
      </c>
      <c r="AP12" s="21">
        <v>0.10185015017711541</v>
      </c>
      <c r="AQ12" s="21">
        <v>0.1582027367486834</v>
      </c>
      <c r="AR12" s="21">
        <v>0.11776694405715619</v>
      </c>
      <c r="AS12" s="21">
        <v>0.14168085472242081</v>
      </c>
      <c r="AT12" s="21">
        <v>0.13439809467587749</v>
      </c>
      <c r="AU12" s="21">
        <v>8.4470163157744665E-2</v>
      </c>
      <c r="AV12" s="21">
        <v>0.11251276750268011</v>
      </c>
      <c r="AW12" s="21">
        <v>0.15931872585850629</v>
      </c>
    </row>
    <row r="13" spans="2:51" ht="19" customHeight="1" x14ac:dyDescent="0.35">
      <c r="B13" s="24" t="s">
        <v>113</v>
      </c>
      <c r="C13" s="21">
        <v>0.1355775161803317</v>
      </c>
      <c r="D13" s="21">
        <v>0.17589714615722549</v>
      </c>
      <c r="E13" s="21">
        <v>9.5585273449340716E-2</v>
      </c>
      <c r="G13" s="21">
        <v>6.1322706330773961E-2</v>
      </c>
      <c r="H13" s="21">
        <v>2.2517591653828429E-2</v>
      </c>
      <c r="I13" s="21">
        <v>6.282871032198635E-2</v>
      </c>
      <c r="J13" s="21">
        <v>0.12812520853323489</v>
      </c>
      <c r="K13" s="21">
        <v>0.20635685719411001</v>
      </c>
      <c r="L13" s="21">
        <v>0.29382569278862242</v>
      </c>
      <c r="N13" s="21">
        <v>0.16181229394738689</v>
      </c>
      <c r="O13" s="21">
        <v>0.1108130233473992</v>
      </c>
      <c r="P13" s="21">
        <v>0.11027228101194179</v>
      </c>
      <c r="Q13" s="21">
        <v>0.1936606048008423</v>
      </c>
      <c r="R13" s="21">
        <v>0.10969801029008409</v>
      </c>
      <c r="S13" s="21">
        <v>0.1405556037268588</v>
      </c>
      <c r="T13" s="21">
        <v>0.1105019175964914</v>
      </c>
      <c r="U13" s="21">
        <v>0.1179739931552627</v>
      </c>
      <c r="V13" s="21">
        <v>0.10206649274837939</v>
      </c>
      <c r="W13" s="21">
        <v>0.1619499156973378</v>
      </c>
      <c r="X13" s="21">
        <v>0.16710130627490491</v>
      </c>
      <c r="Y13" s="21">
        <v>0.1564490485503322</v>
      </c>
      <c r="AA13" s="21">
        <v>0.1286106685029785</v>
      </c>
      <c r="AB13" s="21">
        <v>0.1431546051536054</v>
      </c>
      <c r="AC13" s="21">
        <v>0.15762710225211399</v>
      </c>
      <c r="AD13" s="21">
        <v>0.115801195621657</v>
      </c>
      <c r="AF13" s="21">
        <v>0.24123436511639651</v>
      </c>
      <c r="AG13" s="21">
        <v>6.4050924782388816E-2</v>
      </c>
      <c r="AH13" s="21">
        <v>0.116839490838725</v>
      </c>
      <c r="AI13" s="21">
        <v>3.9744754934725492E-2</v>
      </c>
      <c r="AJ13" s="21">
        <v>0.30894612370245111</v>
      </c>
      <c r="AK13" s="21">
        <v>0.17092093682959991</v>
      </c>
      <c r="AL13" s="21">
        <v>5.4659987098870537E-2</v>
      </c>
      <c r="AM13" s="21">
        <v>8.8747490603980114E-2</v>
      </c>
      <c r="AO13" s="21">
        <v>0.22572033991642959</v>
      </c>
      <c r="AP13" s="21">
        <v>5.2696372167777783E-2</v>
      </c>
      <c r="AQ13" s="21">
        <v>6.3669527488215444E-2</v>
      </c>
      <c r="AR13" s="21">
        <v>3.008367399007613E-2</v>
      </c>
      <c r="AS13" s="21">
        <v>0.26921346134855551</v>
      </c>
      <c r="AT13" s="21">
        <v>0.15402941324054761</v>
      </c>
      <c r="AU13" s="21">
        <v>4.295262020322585E-2</v>
      </c>
      <c r="AV13" s="21">
        <v>0.12728729578910361</v>
      </c>
      <c r="AW13" s="21">
        <v>0.19891452323934761</v>
      </c>
    </row>
    <row r="14" spans="2:51" ht="19" customHeight="1" x14ac:dyDescent="0.35">
      <c r="B14" s="24" t="s">
        <v>114</v>
      </c>
      <c r="C14" s="21">
        <v>9.2650126455564252E-2</v>
      </c>
      <c r="D14" s="21">
        <v>5.378094756968789E-2</v>
      </c>
      <c r="E14" s="21">
        <v>0.12961805363857931</v>
      </c>
      <c r="G14" s="21">
        <v>5.3698279828416143E-2</v>
      </c>
      <c r="H14" s="21">
        <v>6.4479204283535305E-2</v>
      </c>
      <c r="I14" s="21">
        <v>0.1434731560984778</v>
      </c>
      <c r="J14" s="21">
        <v>9.9895772933018004E-2</v>
      </c>
      <c r="K14" s="21">
        <v>0.1211053547381141</v>
      </c>
      <c r="L14" s="21">
        <v>7.5328372762243703E-2</v>
      </c>
      <c r="N14" s="21">
        <v>6.6699033855698697E-2</v>
      </c>
      <c r="O14" s="21">
        <v>0.1411828826928139</v>
      </c>
      <c r="P14" s="21">
        <v>0.11470017757483281</v>
      </c>
      <c r="Q14" s="21">
        <v>8.4259918787020147E-2</v>
      </c>
      <c r="R14" s="21">
        <v>9.1496066134622647E-2</v>
      </c>
      <c r="S14" s="21">
        <v>0.1077246816549122</v>
      </c>
      <c r="T14" s="21">
        <v>9.3961586869809044E-2</v>
      </c>
      <c r="U14" s="21">
        <v>0.1119637056910462</v>
      </c>
      <c r="V14" s="21">
        <v>5.7167788713477281E-2</v>
      </c>
      <c r="W14" s="21">
        <v>0.1032682925808603</v>
      </c>
      <c r="X14" s="21">
        <v>0.1071953280384772</v>
      </c>
      <c r="Y14" s="21">
        <v>8.8545769309324382E-2</v>
      </c>
      <c r="AA14" s="21">
        <v>5.0572966096958473E-2</v>
      </c>
      <c r="AB14" s="21">
        <v>9.0290815804739383E-2</v>
      </c>
      <c r="AC14" s="21">
        <v>8.4344815293974515E-2</v>
      </c>
      <c r="AD14" s="21">
        <v>0.14682233395964839</v>
      </c>
      <c r="AF14" s="21">
        <v>6.3130722063610839E-2</v>
      </c>
      <c r="AG14" s="21">
        <v>5.8326379007369797E-2</v>
      </c>
      <c r="AH14" s="21">
        <v>6.1346572998430472E-2</v>
      </c>
      <c r="AI14" s="21">
        <v>4.5189395537582923E-2</v>
      </c>
      <c r="AJ14" s="21">
        <v>3.1649331153114163E-2</v>
      </c>
      <c r="AK14" s="21">
        <v>6.5696160709547355E-2</v>
      </c>
      <c r="AL14" s="21">
        <v>0.40197502157601978</v>
      </c>
      <c r="AM14" s="21">
        <v>0.2085814260047413</v>
      </c>
      <c r="AO14" s="21">
        <v>5.0623709531857068E-2</v>
      </c>
      <c r="AP14" s="21">
        <v>4.6548852505875843E-2</v>
      </c>
      <c r="AQ14" s="21">
        <v>4.4392391371952097E-2</v>
      </c>
      <c r="AR14" s="21">
        <v>6.6787592029510748E-2</v>
      </c>
      <c r="AS14" s="21">
        <v>5.4147951561331488E-2</v>
      </c>
      <c r="AT14" s="21">
        <v>7.0573561883935793E-2</v>
      </c>
      <c r="AU14" s="21">
        <v>0.39468844217666638</v>
      </c>
      <c r="AV14" s="21">
        <v>0.22191960396429</v>
      </c>
      <c r="AW14" s="21">
        <v>9.189929716732595E-2</v>
      </c>
    </row>
    <row r="16" spans="2:51" x14ac:dyDescent="0.35">
      <c r="B16" t="s">
        <v>192</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AY2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149</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46" customHeight="1" x14ac:dyDescent="0.35">
      <c r="B9" s="24" t="s">
        <v>150</v>
      </c>
      <c r="C9" s="21">
        <v>0.2366599984964903</v>
      </c>
      <c r="D9" s="21">
        <v>0.23859243871169669</v>
      </c>
      <c r="E9" s="21">
        <v>0.2361730793260341</v>
      </c>
      <c r="G9" s="21">
        <v>0.23009846495622471</v>
      </c>
      <c r="H9" s="21">
        <v>0.20351573516293681</v>
      </c>
      <c r="I9" s="21">
        <v>0.2307135597298865</v>
      </c>
      <c r="J9" s="21">
        <v>0.2172834256692095</v>
      </c>
      <c r="K9" s="21">
        <v>0.28237817264404658</v>
      </c>
      <c r="L9" s="21">
        <v>0.25791182295184528</v>
      </c>
      <c r="N9" s="21">
        <v>0.2752204906365549</v>
      </c>
      <c r="O9" s="21">
        <v>0.27099503564719951</v>
      </c>
      <c r="P9" s="21">
        <v>0.19921849122030311</v>
      </c>
      <c r="Q9" s="21">
        <v>0.33016362335622301</v>
      </c>
      <c r="R9" s="21">
        <v>0.2194188468363667</v>
      </c>
      <c r="S9" s="21">
        <v>0.2301247689325305</v>
      </c>
      <c r="T9" s="21">
        <v>0.30153689446216891</v>
      </c>
      <c r="U9" s="21">
        <v>0.1875515977445035</v>
      </c>
      <c r="V9" s="21">
        <v>0.20087555212640509</v>
      </c>
      <c r="W9" s="21">
        <v>0.2297942119222797</v>
      </c>
      <c r="X9" s="21">
        <v>0.2442243746480656</v>
      </c>
      <c r="Y9" s="21">
        <v>0.25089169633487818</v>
      </c>
      <c r="AA9" s="21">
        <v>0.2218456976295409</v>
      </c>
      <c r="AB9" s="21">
        <v>0.24473301667628619</v>
      </c>
      <c r="AC9" s="21">
        <v>0.25759941251046092</v>
      </c>
      <c r="AD9" s="21">
        <v>0.2265371103764324</v>
      </c>
      <c r="AF9" s="21">
        <v>0.2177022032361085</v>
      </c>
      <c r="AG9" s="21">
        <v>0.248162198030073</v>
      </c>
      <c r="AH9" s="21">
        <v>0.24731816749081281</v>
      </c>
      <c r="AI9" s="21">
        <v>0.23219864836585791</v>
      </c>
      <c r="AJ9" s="21">
        <v>0.2495043252164153</v>
      </c>
      <c r="AK9" s="21">
        <v>0.20690473149034219</v>
      </c>
      <c r="AL9" s="21">
        <v>0.12272490497595059</v>
      </c>
      <c r="AM9" s="21">
        <v>0.24706038180538259</v>
      </c>
      <c r="AO9" s="21">
        <v>0.2375462464908481</v>
      </c>
      <c r="AP9" s="21">
        <v>0.24418412267524919</v>
      </c>
      <c r="AQ9" s="21">
        <v>0.26410431185355437</v>
      </c>
      <c r="AR9" s="21">
        <v>0.22732577950597019</v>
      </c>
      <c r="AS9" s="21">
        <v>0.23987201739049069</v>
      </c>
      <c r="AT9" s="21">
        <v>0.2292196622745229</v>
      </c>
      <c r="AU9" s="21">
        <v>0.18345650611848499</v>
      </c>
      <c r="AV9" s="21">
        <v>0.20085582013733841</v>
      </c>
      <c r="AW9" s="21">
        <v>0.2939404497487963</v>
      </c>
    </row>
    <row r="10" spans="2:51" ht="32" customHeight="1" x14ac:dyDescent="0.35">
      <c r="B10" s="24" t="s">
        <v>151</v>
      </c>
      <c r="C10" s="21">
        <v>0.1634810588367698</v>
      </c>
      <c r="D10" s="21">
        <v>0.16906248723188971</v>
      </c>
      <c r="E10" s="21">
        <v>0.15825203771911939</v>
      </c>
      <c r="G10" s="21">
        <v>0.20109171357004929</v>
      </c>
      <c r="H10" s="21">
        <v>0.21231167725433381</v>
      </c>
      <c r="I10" s="21">
        <v>0.1947329785558117</v>
      </c>
      <c r="J10" s="21">
        <v>0.16897755904486911</v>
      </c>
      <c r="K10" s="21">
        <v>0.1430953681684376</v>
      </c>
      <c r="L10" s="21">
        <v>8.2984945660858844E-2</v>
      </c>
      <c r="N10" s="21">
        <v>0.12773768494041271</v>
      </c>
      <c r="O10" s="21">
        <v>0.15641367582090371</v>
      </c>
      <c r="P10" s="21">
        <v>9.5957227830297046E-2</v>
      </c>
      <c r="Q10" s="21">
        <v>0.13345298157597579</v>
      </c>
      <c r="R10" s="21">
        <v>0.20208050968378491</v>
      </c>
      <c r="S10" s="21">
        <v>0.14370627735878699</v>
      </c>
      <c r="T10" s="21">
        <v>0.1975297140036929</v>
      </c>
      <c r="U10" s="21">
        <v>0.1322924309583498</v>
      </c>
      <c r="V10" s="21">
        <v>0.20621491543745521</v>
      </c>
      <c r="W10" s="21">
        <v>0.14366198601870839</v>
      </c>
      <c r="X10" s="21">
        <v>0.18948500486833819</v>
      </c>
      <c r="Y10" s="21">
        <v>0.16641482265484761</v>
      </c>
      <c r="AA10" s="21">
        <v>0.17864524346987529</v>
      </c>
      <c r="AB10" s="21">
        <v>0.17391175037450041</v>
      </c>
      <c r="AC10" s="21">
        <v>0.16811185812563059</v>
      </c>
      <c r="AD10" s="21">
        <v>0.13245364551822991</v>
      </c>
      <c r="AF10" s="21">
        <v>0.16317858498120549</v>
      </c>
      <c r="AG10" s="21">
        <v>0.18607264350906749</v>
      </c>
      <c r="AH10" s="21">
        <v>0.1284672490218173</v>
      </c>
      <c r="AI10" s="21">
        <v>0.23245126265705809</v>
      </c>
      <c r="AJ10" s="21">
        <v>0.1429407989578132</v>
      </c>
      <c r="AK10" s="21">
        <v>4.8928896056807378E-2</v>
      </c>
      <c r="AL10" s="21">
        <v>0.18861794446253621</v>
      </c>
      <c r="AM10" s="21">
        <v>0.13875585110246649</v>
      </c>
      <c r="AO10" s="21">
        <v>0.16622005676065099</v>
      </c>
      <c r="AP10" s="21">
        <v>0.19180998387948259</v>
      </c>
      <c r="AQ10" s="21">
        <v>0.13516144861254389</v>
      </c>
      <c r="AR10" s="21">
        <v>0.21497687605403751</v>
      </c>
      <c r="AS10" s="21">
        <v>0.1601936187901947</v>
      </c>
      <c r="AT10" s="21">
        <v>1.5976056450588621E-2</v>
      </c>
      <c r="AU10" s="21">
        <v>0.1265962711901602</v>
      </c>
      <c r="AV10" s="21">
        <v>0.1350360084151089</v>
      </c>
      <c r="AW10" s="21">
        <v>0.14888266399634201</v>
      </c>
    </row>
    <row r="11" spans="2:51" ht="32" customHeight="1" x14ac:dyDescent="0.35">
      <c r="B11" s="24" t="s">
        <v>152</v>
      </c>
      <c r="C11" s="21">
        <v>0.29347414765607088</v>
      </c>
      <c r="D11" s="21">
        <v>0.2777533580666498</v>
      </c>
      <c r="E11" s="21">
        <v>0.30982284743495292</v>
      </c>
      <c r="G11" s="21">
        <v>0.30880650171499441</v>
      </c>
      <c r="H11" s="21">
        <v>0.2026260097060841</v>
      </c>
      <c r="I11" s="21">
        <v>0.27368052664041242</v>
      </c>
      <c r="J11" s="21">
        <v>0.31365082531203559</v>
      </c>
      <c r="K11" s="21">
        <v>0.2760112375618331</v>
      </c>
      <c r="L11" s="21">
        <v>0.36848156457123599</v>
      </c>
      <c r="N11" s="21">
        <v>0.28917794074669251</v>
      </c>
      <c r="O11" s="21">
        <v>0.36761386834246029</v>
      </c>
      <c r="P11" s="21">
        <v>0.33639994078981089</v>
      </c>
      <c r="Q11" s="21">
        <v>0.27104502046876972</v>
      </c>
      <c r="R11" s="21">
        <v>0.32403714533009542</v>
      </c>
      <c r="S11" s="21">
        <v>0.24164538711104289</v>
      </c>
      <c r="T11" s="21">
        <v>0.3376869416629027</v>
      </c>
      <c r="U11" s="21">
        <v>0.31369471075352368</v>
      </c>
      <c r="V11" s="21">
        <v>0.26624710256205641</v>
      </c>
      <c r="W11" s="21">
        <v>0.24526127567121619</v>
      </c>
      <c r="X11" s="21">
        <v>0.36826846578011452</v>
      </c>
      <c r="Y11" s="21">
        <v>0.2589317226582768</v>
      </c>
      <c r="AA11" s="21">
        <v>0.30005503081282081</v>
      </c>
      <c r="AB11" s="21">
        <v>0.31647419346893252</v>
      </c>
      <c r="AC11" s="21">
        <v>0.24561429839415241</v>
      </c>
      <c r="AD11" s="21">
        <v>0.30496934333956521</v>
      </c>
      <c r="AF11" s="21">
        <v>0.25645827256523518</v>
      </c>
      <c r="AG11" s="21">
        <v>0.31026064109133461</v>
      </c>
      <c r="AH11" s="21">
        <v>0.32579812451970641</v>
      </c>
      <c r="AI11" s="21">
        <v>0.31663086122708178</v>
      </c>
      <c r="AJ11" s="21">
        <v>0.30646211082910391</v>
      </c>
      <c r="AK11" s="21">
        <v>0.33757363908469779</v>
      </c>
      <c r="AL11" s="21">
        <v>0.1806876290688626</v>
      </c>
      <c r="AM11" s="21">
        <v>0.28008067787833041</v>
      </c>
      <c r="AO11" s="21">
        <v>0.28802868583998809</v>
      </c>
      <c r="AP11" s="21">
        <v>0.30484730000477911</v>
      </c>
      <c r="AQ11" s="21">
        <v>0.34437443078362168</v>
      </c>
      <c r="AR11" s="21">
        <v>0.29417347605035221</v>
      </c>
      <c r="AS11" s="21">
        <v>0.25425216916626381</v>
      </c>
      <c r="AT11" s="21">
        <v>0.34966712315963022</v>
      </c>
      <c r="AU11" s="21">
        <v>0.23051150058012679</v>
      </c>
      <c r="AV11" s="21">
        <v>0.31556115065860341</v>
      </c>
      <c r="AW11" s="21">
        <v>0.33732568954735609</v>
      </c>
    </row>
    <row r="12" spans="2:51" ht="32" customHeight="1" x14ac:dyDescent="0.35">
      <c r="B12" s="24" t="s">
        <v>153</v>
      </c>
      <c r="C12" s="21">
        <v>0.33742147181045368</v>
      </c>
      <c r="D12" s="21">
        <v>0.30203080574394608</v>
      </c>
      <c r="E12" s="21">
        <v>0.37023098195926601</v>
      </c>
      <c r="G12" s="21">
        <v>0.22474693235075591</v>
      </c>
      <c r="H12" s="21">
        <v>0.29995819070955648</v>
      </c>
      <c r="I12" s="21">
        <v>0.35219983223859452</v>
      </c>
      <c r="J12" s="21">
        <v>0.36357429254428342</v>
      </c>
      <c r="K12" s="21">
        <v>0.36011764490220122</v>
      </c>
      <c r="L12" s="21">
        <v>0.39376182103545421</v>
      </c>
      <c r="N12" s="21">
        <v>0.39708749060860682</v>
      </c>
      <c r="O12" s="21">
        <v>0.32029145553201388</v>
      </c>
      <c r="P12" s="21">
        <v>0.45550385411325339</v>
      </c>
      <c r="Q12" s="21">
        <v>0.30041146183808748</v>
      </c>
      <c r="R12" s="21">
        <v>0.32674663529064341</v>
      </c>
      <c r="S12" s="21">
        <v>0.30154865846610729</v>
      </c>
      <c r="T12" s="21">
        <v>0.27889801085512039</v>
      </c>
      <c r="U12" s="21">
        <v>0.33483993533639178</v>
      </c>
      <c r="V12" s="21">
        <v>0.3064669581437765</v>
      </c>
      <c r="W12" s="21">
        <v>0.36439649864879109</v>
      </c>
      <c r="X12" s="21">
        <v>0.32708183726491641</v>
      </c>
      <c r="Y12" s="21">
        <v>0.34582207143632598</v>
      </c>
      <c r="AA12" s="21">
        <v>0.35998111004704442</v>
      </c>
      <c r="AB12" s="21">
        <v>0.37324441739267827</v>
      </c>
      <c r="AC12" s="21">
        <v>0.3189979818100932</v>
      </c>
      <c r="AD12" s="21">
        <v>0.29000396206093909</v>
      </c>
      <c r="AF12" s="21">
        <v>0.38981426301010752</v>
      </c>
      <c r="AG12" s="21">
        <v>0.33114830774611381</v>
      </c>
      <c r="AH12" s="21">
        <v>0.33342067322477897</v>
      </c>
      <c r="AI12" s="21">
        <v>0.27282604297194252</v>
      </c>
      <c r="AJ12" s="21">
        <v>0.31962430620422511</v>
      </c>
      <c r="AK12" s="21">
        <v>0.41343632026811039</v>
      </c>
      <c r="AL12" s="21">
        <v>0.27184103724509923</v>
      </c>
      <c r="AM12" s="21">
        <v>0.33716461643953771</v>
      </c>
      <c r="AO12" s="21">
        <v>0.39673512225897212</v>
      </c>
      <c r="AP12" s="21">
        <v>0.32481835093210509</v>
      </c>
      <c r="AQ12" s="21">
        <v>0.36604552550527569</v>
      </c>
      <c r="AR12" s="21">
        <v>0.26552897649428409</v>
      </c>
      <c r="AS12" s="21">
        <v>0.33107046744977697</v>
      </c>
      <c r="AT12" s="21">
        <v>0.41386660515657059</v>
      </c>
      <c r="AU12" s="21">
        <v>0.28499500426251578</v>
      </c>
      <c r="AV12" s="21">
        <v>0.37112341181267011</v>
      </c>
      <c r="AW12" s="21">
        <v>0.3225454250185712</v>
      </c>
    </row>
    <row r="13" spans="2:51" ht="32" customHeight="1" x14ac:dyDescent="0.35">
      <c r="B13" s="24" t="s">
        <v>154</v>
      </c>
      <c r="C13" s="21">
        <v>0.35160804261517098</v>
      </c>
      <c r="D13" s="21">
        <v>0.34493407452547969</v>
      </c>
      <c r="E13" s="21">
        <v>0.35730713090142568</v>
      </c>
      <c r="G13" s="21">
        <v>0.30218244154772389</v>
      </c>
      <c r="H13" s="21">
        <v>0.31533696060985311</v>
      </c>
      <c r="I13" s="21">
        <v>0.33895397560149421</v>
      </c>
      <c r="J13" s="21">
        <v>0.3381463767805869</v>
      </c>
      <c r="K13" s="21">
        <v>0.37886735269122762</v>
      </c>
      <c r="L13" s="21">
        <v>0.41653896338132879</v>
      </c>
      <c r="N13" s="21">
        <v>0.26816705534726648</v>
      </c>
      <c r="O13" s="21">
        <v>0.33260896930750278</v>
      </c>
      <c r="P13" s="21">
        <v>0.30308110609767991</v>
      </c>
      <c r="Q13" s="21">
        <v>0.33354992017492763</v>
      </c>
      <c r="R13" s="21">
        <v>0.34133198564690409</v>
      </c>
      <c r="S13" s="21">
        <v>0.34366711680706269</v>
      </c>
      <c r="T13" s="21">
        <v>0.33506402300414168</v>
      </c>
      <c r="U13" s="21">
        <v>0.35623448472274433</v>
      </c>
      <c r="V13" s="21">
        <v>0.37491591361280691</v>
      </c>
      <c r="W13" s="21">
        <v>0.49591602459682371</v>
      </c>
      <c r="X13" s="21">
        <v>0.30413399371136512</v>
      </c>
      <c r="Y13" s="21">
        <v>0.30082631896234813</v>
      </c>
      <c r="AA13" s="21">
        <v>0.37155207042298799</v>
      </c>
      <c r="AB13" s="21">
        <v>0.37882430851962678</v>
      </c>
      <c r="AC13" s="21">
        <v>0.34636331588273589</v>
      </c>
      <c r="AD13" s="21">
        <v>0.30526801665588021</v>
      </c>
      <c r="AF13" s="21">
        <v>0.41910125564504269</v>
      </c>
      <c r="AG13" s="21">
        <v>0.35044472237342911</v>
      </c>
      <c r="AH13" s="21">
        <v>0.43281346771037232</v>
      </c>
      <c r="AI13" s="21">
        <v>0.30542334010434757</v>
      </c>
      <c r="AJ13" s="21">
        <v>0.35969357194016932</v>
      </c>
      <c r="AK13" s="21">
        <v>0.24303389551717111</v>
      </c>
      <c r="AL13" s="21">
        <v>0.208083652982022</v>
      </c>
      <c r="AM13" s="21">
        <v>0.31333540950825089</v>
      </c>
      <c r="AO13" s="21">
        <v>0.39388890613088928</v>
      </c>
      <c r="AP13" s="21">
        <v>0.34292868402021032</v>
      </c>
      <c r="AQ13" s="21">
        <v>0.42430730512027331</v>
      </c>
      <c r="AR13" s="21">
        <v>0.3327260669338481</v>
      </c>
      <c r="AS13" s="21">
        <v>0.36675738476210862</v>
      </c>
      <c r="AT13" s="21">
        <v>0.30511445209331112</v>
      </c>
      <c r="AU13" s="21">
        <v>0.31741747511100438</v>
      </c>
      <c r="AV13" s="21">
        <v>0.2820420266537112</v>
      </c>
      <c r="AW13" s="21">
        <v>0.33764976603367242</v>
      </c>
    </row>
    <row r="14" spans="2:51" ht="32" customHeight="1" x14ac:dyDescent="0.35">
      <c r="B14" s="24" t="s">
        <v>155</v>
      </c>
      <c r="C14" s="21">
        <v>0.40048667913362512</v>
      </c>
      <c r="D14" s="21">
        <v>0.38880837874903018</v>
      </c>
      <c r="E14" s="21">
        <v>0.41277487573224958</v>
      </c>
      <c r="G14" s="21">
        <v>0.26269713122061888</v>
      </c>
      <c r="H14" s="21">
        <v>0.29099205091008679</v>
      </c>
      <c r="I14" s="21">
        <v>0.32829391446918621</v>
      </c>
      <c r="J14" s="21">
        <v>0.42677044742136222</v>
      </c>
      <c r="K14" s="21">
        <v>0.44852414765558751</v>
      </c>
      <c r="L14" s="21">
        <v>0.58503458795974717</v>
      </c>
      <c r="N14" s="21">
        <v>0.40276995609487598</v>
      </c>
      <c r="O14" s="21">
        <v>0.48804777720898901</v>
      </c>
      <c r="P14" s="21">
        <v>0.47523298719103768</v>
      </c>
      <c r="Q14" s="21">
        <v>0.32744211055404548</v>
      </c>
      <c r="R14" s="21">
        <v>0.3682052632388404</v>
      </c>
      <c r="S14" s="21">
        <v>0.38456278349475731</v>
      </c>
      <c r="T14" s="21">
        <v>0.33279198366119578</v>
      </c>
      <c r="U14" s="21">
        <v>0.42880865828974651</v>
      </c>
      <c r="V14" s="21">
        <v>0.3570209767113815</v>
      </c>
      <c r="W14" s="21">
        <v>0.45412839664937588</v>
      </c>
      <c r="X14" s="21">
        <v>0.43055968521493088</v>
      </c>
      <c r="Y14" s="21">
        <v>0.40126026598292652</v>
      </c>
      <c r="AA14" s="21">
        <v>0.41385776829102849</v>
      </c>
      <c r="AB14" s="21">
        <v>0.39570121427903687</v>
      </c>
      <c r="AC14" s="21">
        <v>0.38933686907013337</v>
      </c>
      <c r="AD14" s="21">
        <v>0.40186582398139681</v>
      </c>
      <c r="AF14" s="21">
        <v>0.47227657625522312</v>
      </c>
      <c r="AG14" s="21">
        <v>0.37615542079357639</v>
      </c>
      <c r="AH14" s="21">
        <v>0.43835796489775769</v>
      </c>
      <c r="AI14" s="21">
        <v>0.36876564087587621</v>
      </c>
      <c r="AJ14" s="21">
        <v>0.45033865228055803</v>
      </c>
      <c r="AK14" s="21">
        <v>0.44024237066934202</v>
      </c>
      <c r="AL14" s="21">
        <v>0.15458899719590929</v>
      </c>
      <c r="AM14" s="21">
        <v>0.36947307505875571</v>
      </c>
      <c r="AO14" s="21">
        <v>0.44319582994351348</v>
      </c>
      <c r="AP14" s="21">
        <v>0.36467812712840553</v>
      </c>
      <c r="AQ14" s="21">
        <v>0.38814968602245431</v>
      </c>
      <c r="AR14" s="21">
        <v>0.34232551786528792</v>
      </c>
      <c r="AS14" s="21">
        <v>0.43346540332127748</v>
      </c>
      <c r="AT14" s="21">
        <v>0.47180894699785159</v>
      </c>
      <c r="AU14" s="21">
        <v>0.33252439212863599</v>
      </c>
      <c r="AV14" s="21">
        <v>0.41479909728747028</v>
      </c>
      <c r="AW14" s="21">
        <v>0.47230798384381312</v>
      </c>
    </row>
    <row r="15" spans="2:51" ht="32" customHeight="1" x14ac:dyDescent="0.35">
      <c r="B15" s="24" t="s">
        <v>156</v>
      </c>
      <c r="C15" s="21">
        <v>9.1626601206747219E-2</v>
      </c>
      <c r="D15" s="21">
        <v>0.1104476164726883</v>
      </c>
      <c r="E15" s="21">
        <v>7.379299962173104E-2</v>
      </c>
      <c r="G15" s="21">
        <v>0.15341341252921631</v>
      </c>
      <c r="H15" s="21">
        <v>0.1176911944966855</v>
      </c>
      <c r="I15" s="21">
        <v>0.1118312243479682</v>
      </c>
      <c r="J15" s="21">
        <v>9.1434002309100856E-2</v>
      </c>
      <c r="K15" s="21">
        <v>7.2331344178218196E-2</v>
      </c>
      <c r="L15" s="21">
        <v>2.6515729025227971E-2</v>
      </c>
      <c r="N15" s="21">
        <v>8.5076823726876499E-2</v>
      </c>
      <c r="O15" s="21">
        <v>0</v>
      </c>
      <c r="P15" s="21">
        <v>4.669215363249319E-2</v>
      </c>
      <c r="Q15" s="21">
        <v>9.4020531810534505E-2</v>
      </c>
      <c r="R15" s="21">
        <v>0.11036608829485969</v>
      </c>
      <c r="S15" s="21">
        <v>0.1068231296878541</v>
      </c>
      <c r="T15" s="21">
        <v>8.055703960716E-2</v>
      </c>
      <c r="U15" s="21">
        <v>6.3388983411254887E-2</v>
      </c>
      <c r="V15" s="21">
        <v>0.14318473745681909</v>
      </c>
      <c r="W15" s="21">
        <v>9.0229101990457597E-2</v>
      </c>
      <c r="X15" s="21">
        <v>5.8687343202466859E-2</v>
      </c>
      <c r="Y15" s="21">
        <v>0.1039236230322734</v>
      </c>
      <c r="AA15" s="21">
        <v>0.1060129227625116</v>
      </c>
      <c r="AB15" s="21">
        <v>6.2856586994459229E-2</v>
      </c>
      <c r="AC15" s="21">
        <v>0.12491979499270781</v>
      </c>
      <c r="AD15" s="21">
        <v>7.7354988437414701E-2</v>
      </c>
      <c r="AF15" s="21">
        <v>8.9615362365407764E-2</v>
      </c>
      <c r="AG15" s="21">
        <v>0.1066004017987696</v>
      </c>
      <c r="AH15" s="21">
        <v>5.6215890297370598E-2</v>
      </c>
      <c r="AI15" s="21">
        <v>0.12409151079954429</v>
      </c>
      <c r="AJ15" s="21">
        <v>0.1077434191118386</v>
      </c>
      <c r="AK15" s="21">
        <v>8.5191121865689848E-2</v>
      </c>
      <c r="AL15" s="21">
        <v>3.1655335025659231E-2</v>
      </c>
      <c r="AM15" s="21">
        <v>6.7018394277136822E-2</v>
      </c>
      <c r="AO15" s="21">
        <v>9.2189143039534502E-2</v>
      </c>
      <c r="AP15" s="21">
        <v>9.2692667551711877E-2</v>
      </c>
      <c r="AQ15" s="21">
        <v>8.2466703034817609E-2</v>
      </c>
      <c r="AR15" s="21">
        <v>0.1120103972014361</v>
      </c>
      <c r="AS15" s="21">
        <v>9.360965541761089E-2</v>
      </c>
      <c r="AT15" s="21">
        <v>0.1036075345589357</v>
      </c>
      <c r="AU15" s="21">
        <v>9.4389208469360122E-2</v>
      </c>
      <c r="AV15" s="21">
        <v>4.1471148846240917E-2</v>
      </c>
      <c r="AW15" s="21">
        <v>0.1174244440347729</v>
      </c>
    </row>
    <row r="16" spans="2:51" ht="32" customHeight="1" x14ac:dyDescent="0.35">
      <c r="B16" s="24" t="s">
        <v>157</v>
      </c>
      <c r="C16" s="21">
        <v>0.31561853480821978</v>
      </c>
      <c r="D16" s="21">
        <v>0.32474862991497222</v>
      </c>
      <c r="E16" s="21">
        <v>0.30483206632510013</v>
      </c>
      <c r="G16" s="21">
        <v>0.29228319702258199</v>
      </c>
      <c r="H16" s="21">
        <v>0.30998572514886857</v>
      </c>
      <c r="I16" s="21">
        <v>0.23634122577381839</v>
      </c>
      <c r="J16" s="21">
        <v>0.33723895887045408</v>
      </c>
      <c r="K16" s="21">
        <v>0.33639501055032162</v>
      </c>
      <c r="L16" s="21">
        <v>0.36812301205421899</v>
      </c>
      <c r="N16" s="21">
        <v>0.2958327927405861</v>
      </c>
      <c r="O16" s="21">
        <v>0.31967409744244951</v>
      </c>
      <c r="P16" s="21">
        <v>0.40061176831655237</v>
      </c>
      <c r="Q16" s="21">
        <v>0.2247203839985788</v>
      </c>
      <c r="R16" s="21">
        <v>0.29238934528094362</v>
      </c>
      <c r="S16" s="21">
        <v>0.35288246215071922</v>
      </c>
      <c r="T16" s="21">
        <v>0.29556405311539952</v>
      </c>
      <c r="U16" s="21">
        <v>0.34126192622930979</v>
      </c>
      <c r="V16" s="21">
        <v>0.28469459568284822</v>
      </c>
      <c r="W16" s="21">
        <v>0.32897436259773832</v>
      </c>
      <c r="X16" s="21">
        <v>0.33772139649678862</v>
      </c>
      <c r="Y16" s="21">
        <v>0.3217054545446128</v>
      </c>
      <c r="AA16" s="21">
        <v>0.30973474579035909</v>
      </c>
      <c r="AB16" s="21">
        <v>0.30248406128230221</v>
      </c>
      <c r="AC16" s="21">
        <v>0.35601162772543749</v>
      </c>
      <c r="AD16" s="21">
        <v>0.29863523340965142</v>
      </c>
      <c r="AF16" s="21">
        <v>0.37050097279980798</v>
      </c>
      <c r="AG16" s="21">
        <v>0.28701802988123359</v>
      </c>
      <c r="AH16" s="21">
        <v>0.35568258173004519</v>
      </c>
      <c r="AI16" s="21">
        <v>0.33784679194819139</v>
      </c>
      <c r="AJ16" s="21">
        <v>0.30499385722016059</v>
      </c>
      <c r="AK16" s="21">
        <v>0.34900162440218541</v>
      </c>
      <c r="AL16" s="21">
        <v>0.17869732066343219</v>
      </c>
      <c r="AM16" s="21">
        <v>0.31020582033614769</v>
      </c>
      <c r="AO16" s="21">
        <v>0.36624424042930348</v>
      </c>
      <c r="AP16" s="21">
        <v>0.28088438618448541</v>
      </c>
      <c r="AQ16" s="21">
        <v>0.39287822435399627</v>
      </c>
      <c r="AR16" s="21">
        <v>0.31660516084120932</v>
      </c>
      <c r="AS16" s="21">
        <v>0.33436015470574609</v>
      </c>
      <c r="AT16" s="21">
        <v>0.29783567015539031</v>
      </c>
      <c r="AU16" s="21">
        <v>0.29222562691237181</v>
      </c>
      <c r="AV16" s="21">
        <v>0.24038939390849129</v>
      </c>
      <c r="AW16" s="21">
        <v>0.31615839637009802</v>
      </c>
    </row>
    <row r="17" spans="2:49" ht="32" customHeight="1" x14ac:dyDescent="0.35">
      <c r="B17" s="24" t="s">
        <v>158</v>
      </c>
      <c r="C17" s="21">
        <v>0.1221068152568948</v>
      </c>
      <c r="D17" s="21">
        <v>0.14561954889091991</v>
      </c>
      <c r="E17" s="21">
        <v>9.8433178904958674E-2</v>
      </c>
      <c r="G17" s="21">
        <v>0.18200527085948909</v>
      </c>
      <c r="H17" s="21">
        <v>0.18529823368520479</v>
      </c>
      <c r="I17" s="21">
        <v>0.1394660411355968</v>
      </c>
      <c r="J17" s="21">
        <v>9.2348590270999009E-2</v>
      </c>
      <c r="K17" s="21">
        <v>8.2258795256649961E-2</v>
      </c>
      <c r="L17" s="21">
        <v>6.8026540942942623E-2</v>
      </c>
      <c r="N17" s="21">
        <v>0.13120451829056301</v>
      </c>
      <c r="O17" s="21">
        <v>9.3472481618456157E-2</v>
      </c>
      <c r="P17" s="21">
        <v>0.1222596163338914</v>
      </c>
      <c r="Q17" s="21">
        <v>0.13349303996198861</v>
      </c>
      <c r="R17" s="21">
        <v>7.7210989865465429E-2</v>
      </c>
      <c r="S17" s="21">
        <v>0.1590315424902205</v>
      </c>
      <c r="T17" s="21">
        <v>0.14727344765636699</v>
      </c>
      <c r="U17" s="21">
        <v>0.16055303199639431</v>
      </c>
      <c r="V17" s="21">
        <v>0.17315792728489349</v>
      </c>
      <c r="W17" s="21">
        <v>9.4780307606916747E-2</v>
      </c>
      <c r="X17" s="21">
        <v>7.6552460656285223E-2</v>
      </c>
      <c r="Y17" s="21">
        <v>8.1894019671910775E-2</v>
      </c>
      <c r="AA17" s="21">
        <v>0.13537965866742629</v>
      </c>
      <c r="AB17" s="21">
        <v>9.8796153059926298E-2</v>
      </c>
      <c r="AC17" s="21">
        <v>0.1420030187184643</v>
      </c>
      <c r="AD17" s="21">
        <v>0.1153693391034373</v>
      </c>
      <c r="AF17" s="21">
        <v>0.13447974709086369</v>
      </c>
      <c r="AG17" s="21">
        <v>0.13572682745426951</v>
      </c>
      <c r="AH17" s="21">
        <v>8.0994058833774113E-2</v>
      </c>
      <c r="AI17" s="21">
        <v>0.13241266378293889</v>
      </c>
      <c r="AJ17" s="21">
        <v>0.1201021882550927</v>
      </c>
      <c r="AK17" s="21">
        <v>0.15175703201724791</v>
      </c>
      <c r="AL17" s="21">
        <v>0.1205644683004773</v>
      </c>
      <c r="AM17" s="21">
        <v>9.5212390941341082E-2</v>
      </c>
      <c r="AO17" s="21">
        <v>0.13370009682973399</v>
      </c>
      <c r="AP17" s="21">
        <v>0.15833435637665549</v>
      </c>
      <c r="AQ17" s="21">
        <v>9.1607407989853645E-2</v>
      </c>
      <c r="AR17" s="21">
        <v>9.2985596716782096E-2</v>
      </c>
      <c r="AS17" s="21">
        <v>0.1226558759445969</v>
      </c>
      <c r="AT17" s="21">
        <v>0.21918981145676161</v>
      </c>
      <c r="AU17" s="21">
        <v>9.2729452642528784E-2</v>
      </c>
      <c r="AV17" s="21">
        <v>6.3036111751285318E-2</v>
      </c>
      <c r="AW17" s="21">
        <v>0.10134486697915041</v>
      </c>
    </row>
    <row r="18" spans="2:49" ht="60" customHeight="1" x14ac:dyDescent="0.35">
      <c r="B18" s="24" t="s">
        <v>159</v>
      </c>
      <c r="C18" s="21">
        <v>0.21678234792523771</v>
      </c>
      <c r="D18" s="21">
        <v>0.20107966438642291</v>
      </c>
      <c r="E18" s="21">
        <v>0.23181707397585091</v>
      </c>
      <c r="G18" s="21">
        <v>0.24468166559810869</v>
      </c>
      <c r="H18" s="21">
        <v>0.25268413272973211</v>
      </c>
      <c r="I18" s="21">
        <v>0.2068131405976793</v>
      </c>
      <c r="J18" s="21">
        <v>0.20300046214627701</v>
      </c>
      <c r="K18" s="21">
        <v>0.2164643171775012</v>
      </c>
      <c r="L18" s="21">
        <v>0.18866703391641171</v>
      </c>
      <c r="N18" s="21">
        <v>0.22967075277501581</v>
      </c>
      <c r="O18" s="21">
        <v>0.20573232926895679</v>
      </c>
      <c r="P18" s="21">
        <v>0.25377959910199649</v>
      </c>
      <c r="Q18" s="21">
        <v>0.17113272201382601</v>
      </c>
      <c r="R18" s="21">
        <v>0.2258993353786351</v>
      </c>
      <c r="S18" s="21">
        <v>0.22385858687047161</v>
      </c>
      <c r="T18" s="21">
        <v>0.25585313006304161</v>
      </c>
      <c r="U18" s="21">
        <v>0.1613237941239514</v>
      </c>
      <c r="V18" s="21">
        <v>0.22344674143948751</v>
      </c>
      <c r="W18" s="21">
        <v>0.2286025364353346</v>
      </c>
      <c r="X18" s="21">
        <v>0.15637972985146789</v>
      </c>
      <c r="Y18" s="21">
        <v>0.2413546401352189</v>
      </c>
      <c r="AA18" s="21">
        <v>0.25408931953787739</v>
      </c>
      <c r="AB18" s="21">
        <v>0.25176619304591108</v>
      </c>
      <c r="AC18" s="21">
        <v>0.17700918978556979</v>
      </c>
      <c r="AD18" s="21">
        <v>0.17577563547106359</v>
      </c>
      <c r="AF18" s="21">
        <v>0.15180410665268751</v>
      </c>
      <c r="AG18" s="21">
        <v>0.26865962503065072</v>
      </c>
      <c r="AH18" s="21">
        <v>0.30881369102934808</v>
      </c>
      <c r="AI18" s="21">
        <v>0.26886834393133052</v>
      </c>
      <c r="AJ18" s="21">
        <v>0.11963448172074211</v>
      </c>
      <c r="AK18" s="21">
        <v>0.26664811015995499</v>
      </c>
      <c r="AL18" s="21">
        <v>0.17281522721841519</v>
      </c>
      <c r="AM18" s="21">
        <v>0.20172371110134249</v>
      </c>
      <c r="AO18" s="21">
        <v>0.16286384816375221</v>
      </c>
      <c r="AP18" s="21">
        <v>0.25944480917266222</v>
      </c>
      <c r="AQ18" s="21">
        <v>0.24843209983310041</v>
      </c>
      <c r="AR18" s="21">
        <v>0.3155349308352437</v>
      </c>
      <c r="AS18" s="21">
        <v>0.15889048057700039</v>
      </c>
      <c r="AT18" s="21">
        <v>0.2114528428570748</v>
      </c>
      <c r="AU18" s="21">
        <v>0.17097371549354359</v>
      </c>
      <c r="AV18" s="21">
        <v>0.21900044157413329</v>
      </c>
      <c r="AW18" s="21">
        <v>0.20605513751336679</v>
      </c>
    </row>
    <row r="19" spans="2:49" ht="19" customHeight="1" x14ac:dyDescent="0.35">
      <c r="B19" s="24" t="s">
        <v>139</v>
      </c>
      <c r="C19" s="21">
        <v>2.4457312878551E-3</v>
      </c>
      <c r="D19" s="21">
        <v>2.1056018887541401E-3</v>
      </c>
      <c r="E19" s="21">
        <v>2.7922761929326189E-3</v>
      </c>
      <c r="G19" s="21">
        <v>3.5068946856196678E-3</v>
      </c>
      <c r="H19" s="21">
        <v>0</v>
      </c>
      <c r="I19" s="21">
        <v>0</v>
      </c>
      <c r="J19" s="21">
        <v>5.6476847198520478E-3</v>
      </c>
      <c r="K19" s="21">
        <v>7.113250949694133E-3</v>
      </c>
      <c r="L19" s="21">
        <v>0</v>
      </c>
      <c r="N19" s="21">
        <v>5.3547268313837984E-3</v>
      </c>
      <c r="O19" s="21">
        <v>0</v>
      </c>
      <c r="P19" s="21">
        <v>8.8641444555437147E-3</v>
      </c>
      <c r="Q19" s="21">
        <v>1.295112152440984E-2</v>
      </c>
      <c r="R19" s="21">
        <v>0</v>
      </c>
      <c r="S19" s="21">
        <v>0</v>
      </c>
      <c r="T19" s="21">
        <v>0</v>
      </c>
      <c r="U19" s="21">
        <v>0</v>
      </c>
      <c r="V19" s="21">
        <v>0</v>
      </c>
      <c r="W19" s="21">
        <v>3.9932684944337686E-3</v>
      </c>
      <c r="X19" s="21">
        <v>6.0791326851900966E-3</v>
      </c>
      <c r="Y19" s="21">
        <v>0</v>
      </c>
      <c r="AA19" s="21">
        <v>3.4261461768833931E-3</v>
      </c>
      <c r="AB19" s="21">
        <v>0</v>
      </c>
      <c r="AC19" s="21">
        <v>2.3535882168737349E-3</v>
      </c>
      <c r="AD19" s="21">
        <v>4.0288839859351552E-3</v>
      </c>
      <c r="AF19" s="21">
        <v>0</v>
      </c>
      <c r="AG19" s="21">
        <v>0</v>
      </c>
      <c r="AH19" s="21">
        <v>0</v>
      </c>
      <c r="AI19" s="21">
        <v>5.6577809479390166E-3</v>
      </c>
      <c r="AJ19" s="21">
        <v>3.7947973408441948E-3</v>
      </c>
      <c r="AK19" s="21">
        <v>1.5983430377370891E-2</v>
      </c>
      <c r="AL19" s="21">
        <v>1.8155839962955111E-2</v>
      </c>
      <c r="AM19" s="21">
        <v>2.809519175996074E-3</v>
      </c>
      <c r="AO19" s="21">
        <v>0</v>
      </c>
      <c r="AP19" s="21">
        <v>0</v>
      </c>
      <c r="AQ19" s="21">
        <v>0</v>
      </c>
      <c r="AR19" s="21">
        <v>4.2235201850598708E-3</v>
      </c>
      <c r="AS19" s="21">
        <v>5.347702829175037E-3</v>
      </c>
      <c r="AT19" s="21">
        <v>1.6679527718498691E-2</v>
      </c>
      <c r="AU19" s="21">
        <v>0</v>
      </c>
      <c r="AV19" s="21">
        <v>6.1226648365141478E-3</v>
      </c>
      <c r="AW19" s="21">
        <v>0</v>
      </c>
    </row>
    <row r="20" spans="2:49" ht="32" customHeight="1" x14ac:dyDescent="0.35">
      <c r="B20" s="24" t="s">
        <v>160</v>
      </c>
      <c r="C20" s="21">
        <v>2.6316025928816589E-2</v>
      </c>
      <c r="D20" s="21">
        <v>3.0632390417773849E-2</v>
      </c>
      <c r="E20" s="21">
        <v>2.2257475998245419E-2</v>
      </c>
      <c r="G20" s="21">
        <v>7.0117408041846631E-3</v>
      </c>
      <c r="H20" s="21">
        <v>1.176218544476087E-2</v>
      </c>
      <c r="I20" s="21">
        <v>2.484888251077794E-2</v>
      </c>
      <c r="J20" s="21">
        <v>2.2826739283674031E-2</v>
      </c>
      <c r="K20" s="21">
        <v>5.6769607828523742E-2</v>
      </c>
      <c r="L20" s="21">
        <v>3.4542579950523511E-2</v>
      </c>
      <c r="N20" s="21">
        <v>4.6297480261126303E-2</v>
      </c>
      <c r="O20" s="21">
        <v>3.3841534395865458E-2</v>
      </c>
      <c r="P20" s="21">
        <v>1.89424588732027E-2</v>
      </c>
      <c r="Q20" s="21">
        <v>5.2934289094041333E-2</v>
      </c>
      <c r="R20" s="21">
        <v>3.9426597275815177E-2</v>
      </c>
      <c r="S20" s="21">
        <v>2.4300717889912969E-2</v>
      </c>
      <c r="T20" s="21">
        <v>6.3326106740018394E-3</v>
      </c>
      <c r="U20" s="21">
        <v>1.0943986992592291E-2</v>
      </c>
      <c r="V20" s="21">
        <v>1.760100964500862E-2</v>
      </c>
      <c r="W20" s="21">
        <v>2.0310349611472558E-2</v>
      </c>
      <c r="X20" s="21">
        <v>3.7144215263332572E-2</v>
      </c>
      <c r="Y20" s="21">
        <v>2.5474988806195729E-2</v>
      </c>
      <c r="AA20" s="21">
        <v>2.375278725834112E-2</v>
      </c>
      <c r="AB20" s="21">
        <v>1.998645313759333E-2</v>
      </c>
      <c r="AC20" s="21">
        <v>1.9004157430676939E-2</v>
      </c>
      <c r="AD20" s="21">
        <v>4.2289271816132741E-2</v>
      </c>
      <c r="AF20" s="21">
        <v>2.7483983848452562E-2</v>
      </c>
      <c r="AG20" s="21">
        <v>1.083078683005698E-2</v>
      </c>
      <c r="AH20" s="21">
        <v>7.0698597578332974E-3</v>
      </c>
      <c r="AI20" s="21">
        <v>1.246743002527937E-2</v>
      </c>
      <c r="AJ20" s="21">
        <v>4.565017309321167E-2</v>
      </c>
      <c r="AK20" s="21">
        <v>3.3724242562248263E-2</v>
      </c>
      <c r="AL20" s="21">
        <v>3.7430654222102247E-2</v>
      </c>
      <c r="AM20" s="21">
        <v>4.7757368320103508E-2</v>
      </c>
      <c r="AO20" s="21">
        <v>2.3979462288801101E-2</v>
      </c>
      <c r="AP20" s="21">
        <v>1.7756100220143081E-2</v>
      </c>
      <c r="AQ20" s="21">
        <v>6.8396113446286717E-3</v>
      </c>
      <c r="AR20" s="21">
        <v>9.2662461421087576E-3</v>
      </c>
      <c r="AS20" s="21">
        <v>3.9799494482423488E-2</v>
      </c>
      <c r="AT20" s="21">
        <v>1.8333010707554349E-2</v>
      </c>
      <c r="AU20" s="21">
        <v>6.4168879636359255E-2</v>
      </c>
      <c r="AV20" s="21">
        <v>3.5107504050769907E-2</v>
      </c>
      <c r="AW20" s="21">
        <v>2.5595434316933601E-2</v>
      </c>
    </row>
    <row r="21" spans="2:49" ht="19" customHeight="1" x14ac:dyDescent="0.35">
      <c r="B21" s="24" t="s">
        <v>114</v>
      </c>
      <c r="C21" s="21">
        <v>3.3335257440163253E-2</v>
      </c>
      <c r="D21" s="21">
        <v>2.666781362768823E-2</v>
      </c>
      <c r="E21" s="21">
        <v>4.0042062081161747E-2</v>
      </c>
      <c r="G21" s="21">
        <v>3.5229422786231333E-2</v>
      </c>
      <c r="H21" s="21">
        <v>3.6667410154146138E-2</v>
      </c>
      <c r="I21" s="21">
        <v>5.7510301944398247E-2</v>
      </c>
      <c r="J21" s="21">
        <v>3.4108439631072462E-2</v>
      </c>
      <c r="K21" s="21">
        <v>3.2060707093805541E-2</v>
      </c>
      <c r="L21" s="21">
        <v>1.0104295167821971E-2</v>
      </c>
      <c r="N21" s="21">
        <v>2.7452765476683069E-2</v>
      </c>
      <c r="O21" s="21">
        <v>3.156054769939419E-2</v>
      </c>
      <c r="P21" s="21">
        <v>2.40330201248374E-2</v>
      </c>
      <c r="Q21" s="21">
        <v>3.6289704967550733E-2</v>
      </c>
      <c r="R21" s="21">
        <v>3.4550153084265733E-2</v>
      </c>
      <c r="S21" s="21">
        <v>4.8266479126016788E-2</v>
      </c>
      <c r="T21" s="21">
        <v>3.447865639659891E-2</v>
      </c>
      <c r="U21" s="21">
        <v>6.4747252114704931E-2</v>
      </c>
      <c r="V21" s="21">
        <v>1.368567509780543E-2</v>
      </c>
      <c r="W21" s="21">
        <v>2.2825388012781861E-2</v>
      </c>
      <c r="X21" s="21">
        <v>6.0112204610104088E-2</v>
      </c>
      <c r="Y21" s="21">
        <v>1.8537247009408009E-2</v>
      </c>
      <c r="AA21" s="21">
        <v>1.192809054467798E-2</v>
      </c>
      <c r="AB21" s="21">
        <v>3.3703574517259E-2</v>
      </c>
      <c r="AC21" s="21">
        <v>1.853049421501668E-2</v>
      </c>
      <c r="AD21" s="21">
        <v>6.8516055185104938E-2</v>
      </c>
      <c r="AF21" s="21">
        <v>1.1565176368632021E-2</v>
      </c>
      <c r="AG21" s="21">
        <v>1.7415593170111879E-2</v>
      </c>
      <c r="AH21" s="21">
        <v>2.0925285069106739E-2</v>
      </c>
      <c r="AI21" s="21">
        <v>6.574026036934316E-3</v>
      </c>
      <c r="AJ21" s="21">
        <v>1.5268739649636969E-2</v>
      </c>
      <c r="AK21" s="21">
        <v>3.2211268808147862E-2</v>
      </c>
      <c r="AL21" s="21">
        <v>0.29312225305446882</v>
      </c>
      <c r="AM21" s="21">
        <v>6.8948782406606818E-2</v>
      </c>
      <c r="AO21" s="21">
        <v>3.0085440768705569E-3</v>
      </c>
      <c r="AP21" s="21">
        <v>1.7707986272672921E-2</v>
      </c>
      <c r="AQ21" s="21">
        <v>2.024379861137637E-2</v>
      </c>
      <c r="AR21" s="21">
        <v>1.9424375825600471E-2</v>
      </c>
      <c r="AS21" s="21">
        <v>1.8281875478004021E-2</v>
      </c>
      <c r="AT21" s="21">
        <v>0</v>
      </c>
      <c r="AU21" s="21">
        <v>0.13671533872200581</v>
      </c>
      <c r="AV21" s="21">
        <v>0.13974125805901899</v>
      </c>
      <c r="AW21" s="21">
        <v>8.0474545414799554E-3</v>
      </c>
    </row>
    <row r="23" spans="2:49" x14ac:dyDescent="0.35">
      <c r="B23" t="s">
        <v>192</v>
      </c>
    </row>
    <row r="24" spans="2:49" x14ac:dyDescent="0.35">
      <c r="B24" t="s">
        <v>9</v>
      </c>
    </row>
    <row r="26" spans="2:49" x14ac:dyDescent="0.35">
      <c r="B26"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161</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162</v>
      </c>
      <c r="C9" s="21">
        <v>0.20109732010389161</v>
      </c>
      <c r="D9" s="21">
        <v>0.22284048367306381</v>
      </c>
      <c r="E9" s="21">
        <v>0.1810582243335925</v>
      </c>
      <c r="G9" s="21">
        <v>0.1460630088030829</v>
      </c>
      <c r="H9" s="21">
        <v>0.19428759109538951</v>
      </c>
      <c r="I9" s="21">
        <v>0.2058467423571273</v>
      </c>
      <c r="J9" s="21">
        <v>0.201098924842772</v>
      </c>
      <c r="K9" s="21">
        <v>0.19310145888085969</v>
      </c>
      <c r="L9" s="21">
        <v>0.24434791149208579</v>
      </c>
      <c r="N9" s="21">
        <v>0.22151715698632629</v>
      </c>
      <c r="O9" s="21">
        <v>0.12804350154696939</v>
      </c>
      <c r="P9" s="21">
        <v>0.16847616278062269</v>
      </c>
      <c r="Q9" s="21">
        <v>0.24934765094974379</v>
      </c>
      <c r="R9" s="21">
        <v>0.2339565380856756</v>
      </c>
      <c r="S9" s="21">
        <v>0.1782201728572145</v>
      </c>
      <c r="T9" s="21">
        <v>0.1822083759958977</v>
      </c>
      <c r="U9" s="21">
        <v>0.1452353735268414</v>
      </c>
      <c r="V9" s="21">
        <v>0.22908984737803889</v>
      </c>
      <c r="W9" s="21">
        <v>0.20906880851629969</v>
      </c>
      <c r="X9" s="21">
        <v>0.20885771090859831</v>
      </c>
      <c r="Y9" s="21">
        <v>0.19040583226014279</v>
      </c>
      <c r="AA9" s="21">
        <v>0.24850891428700439</v>
      </c>
      <c r="AB9" s="21">
        <v>0.18913828081223449</v>
      </c>
      <c r="AC9" s="21">
        <v>0.21568165670529771</v>
      </c>
      <c r="AD9" s="21">
        <v>0.14995354584268369</v>
      </c>
      <c r="AF9" s="21">
        <v>0.25712405530603888</v>
      </c>
      <c r="AG9" s="21">
        <v>0.25451742740389371</v>
      </c>
      <c r="AH9" s="21">
        <v>0.18750788655544109</v>
      </c>
      <c r="AI9" s="21">
        <v>0.100455801454475</v>
      </c>
      <c r="AJ9" s="21">
        <v>0.249495797941785</v>
      </c>
      <c r="AK9" s="21">
        <v>0.18918660649150981</v>
      </c>
      <c r="AL9" s="21">
        <v>5.7940468189762312E-2</v>
      </c>
      <c r="AM9" s="21">
        <v>9.6830451933888756E-2</v>
      </c>
      <c r="AO9" s="21">
        <v>0.23511109389273679</v>
      </c>
      <c r="AP9" s="21">
        <v>0.24683804712193991</v>
      </c>
      <c r="AQ9" s="21">
        <v>0.2131171356520829</v>
      </c>
      <c r="AR9" s="21">
        <v>0.11704425739589509</v>
      </c>
      <c r="AS9" s="21">
        <v>0.25813890270809819</v>
      </c>
      <c r="AT9" s="21">
        <v>0.2103355261938106</v>
      </c>
      <c r="AU9" s="21">
        <v>5.755555041891397E-2</v>
      </c>
      <c r="AV9" s="21">
        <v>0.1196410379883792</v>
      </c>
      <c r="AW9" s="21">
        <v>0.15744222722352039</v>
      </c>
    </row>
    <row r="10" spans="2:51" ht="19" customHeight="1" x14ac:dyDescent="0.35">
      <c r="B10" s="24" t="s">
        <v>163</v>
      </c>
      <c r="C10" s="21">
        <v>0.3929268646711272</v>
      </c>
      <c r="D10" s="21">
        <v>0.41661386472014122</v>
      </c>
      <c r="E10" s="21">
        <v>0.36922156777081599</v>
      </c>
      <c r="G10" s="21">
        <v>0.43011556804200768</v>
      </c>
      <c r="H10" s="21">
        <v>0.41845916936990551</v>
      </c>
      <c r="I10" s="21">
        <v>0.3364594969713704</v>
      </c>
      <c r="J10" s="21">
        <v>0.3627167915131802</v>
      </c>
      <c r="K10" s="21">
        <v>0.37713696561851601</v>
      </c>
      <c r="L10" s="21">
        <v>0.42826358358077388</v>
      </c>
      <c r="N10" s="21">
        <v>0.43714631531291359</v>
      </c>
      <c r="O10" s="21">
        <v>0.31541052558183119</v>
      </c>
      <c r="P10" s="21">
        <v>0.36022883173301301</v>
      </c>
      <c r="Q10" s="21">
        <v>0.30220248119101573</v>
      </c>
      <c r="R10" s="21">
        <v>0.38748895581677317</v>
      </c>
      <c r="S10" s="21">
        <v>0.42329287693418388</v>
      </c>
      <c r="T10" s="21">
        <v>0.38523754520600761</v>
      </c>
      <c r="U10" s="21">
        <v>0.38677893696503729</v>
      </c>
      <c r="V10" s="21">
        <v>0.45984170561702181</v>
      </c>
      <c r="W10" s="21">
        <v>0.3532910578536369</v>
      </c>
      <c r="X10" s="21">
        <v>0.40925372276087479</v>
      </c>
      <c r="Y10" s="21">
        <v>0.36337798046090403</v>
      </c>
      <c r="AA10" s="21">
        <v>0.44028477339835109</v>
      </c>
      <c r="AB10" s="21">
        <v>0.39329766362847729</v>
      </c>
      <c r="AC10" s="21">
        <v>0.39032148221718482</v>
      </c>
      <c r="AD10" s="21">
        <v>0.34470573123038878</v>
      </c>
      <c r="AF10" s="21">
        <v>0.43606813940837502</v>
      </c>
      <c r="AG10" s="21">
        <v>0.44993924398913082</v>
      </c>
      <c r="AH10" s="21">
        <v>0.3925262057516497</v>
      </c>
      <c r="AI10" s="21">
        <v>0.48715043438706568</v>
      </c>
      <c r="AJ10" s="21">
        <v>0.38026748869876509</v>
      </c>
      <c r="AK10" s="21">
        <v>0.48293466756052128</v>
      </c>
      <c r="AL10" s="21">
        <v>0.18253664380082751</v>
      </c>
      <c r="AM10" s="21">
        <v>0.24346255476235651</v>
      </c>
      <c r="AO10" s="21">
        <v>0.40843015555322448</v>
      </c>
      <c r="AP10" s="21">
        <v>0.46446850693080938</v>
      </c>
      <c r="AQ10" s="21">
        <v>0.38574067270710782</v>
      </c>
      <c r="AR10" s="21">
        <v>0.44212105008935509</v>
      </c>
      <c r="AS10" s="21">
        <v>0.37839879619945499</v>
      </c>
      <c r="AT10" s="21">
        <v>0.51857328486329879</v>
      </c>
      <c r="AU10" s="21">
        <v>0.23976608989826639</v>
      </c>
      <c r="AV10" s="21">
        <v>0.28686892216505028</v>
      </c>
      <c r="AW10" s="21">
        <v>0.29532857130900292</v>
      </c>
    </row>
    <row r="11" spans="2:51" ht="19" customHeight="1" x14ac:dyDescent="0.35">
      <c r="B11" s="24" t="s">
        <v>164</v>
      </c>
      <c r="C11" s="21">
        <v>0.24362285241782869</v>
      </c>
      <c r="D11" s="21">
        <v>0.2187394209284593</v>
      </c>
      <c r="E11" s="21">
        <v>0.26787582479830169</v>
      </c>
      <c r="G11" s="21">
        <v>0.2448876195436808</v>
      </c>
      <c r="H11" s="21">
        <v>0.24354374520466751</v>
      </c>
      <c r="I11" s="21">
        <v>0.25395725935476188</v>
      </c>
      <c r="J11" s="21">
        <v>0.26910345661960661</v>
      </c>
      <c r="K11" s="21">
        <v>0.26544855903546599</v>
      </c>
      <c r="L11" s="21">
        <v>0.19931491310859209</v>
      </c>
      <c r="N11" s="21">
        <v>0.22204067585767881</v>
      </c>
      <c r="O11" s="21">
        <v>0.33394869976387198</v>
      </c>
      <c r="P11" s="21">
        <v>0.29337113271925108</v>
      </c>
      <c r="Q11" s="21">
        <v>0.216460036956927</v>
      </c>
      <c r="R11" s="21">
        <v>0.24946728025027659</v>
      </c>
      <c r="S11" s="21">
        <v>0.25683521521190811</v>
      </c>
      <c r="T11" s="21">
        <v>0.25891969366347722</v>
      </c>
      <c r="U11" s="21">
        <v>0.25662462610260878</v>
      </c>
      <c r="V11" s="21">
        <v>0.19435603137284771</v>
      </c>
      <c r="W11" s="21">
        <v>0.23047675541417159</v>
      </c>
      <c r="X11" s="21">
        <v>0.24648763226203321</v>
      </c>
      <c r="Y11" s="21">
        <v>0.26906557304031409</v>
      </c>
      <c r="AA11" s="21">
        <v>0.20812779463356379</v>
      </c>
      <c r="AB11" s="21">
        <v>0.27237026522273672</v>
      </c>
      <c r="AC11" s="21">
        <v>0.24168658855768849</v>
      </c>
      <c r="AD11" s="21">
        <v>0.25384523176363671</v>
      </c>
      <c r="AF11" s="21">
        <v>0.1969309996646183</v>
      </c>
      <c r="AG11" s="21">
        <v>0.1935284653419917</v>
      </c>
      <c r="AH11" s="21">
        <v>0.30621457324257578</v>
      </c>
      <c r="AI11" s="21">
        <v>0.27119369430373602</v>
      </c>
      <c r="AJ11" s="21">
        <v>0.26390723884715711</v>
      </c>
      <c r="AK11" s="21">
        <v>0.27081688840886781</v>
      </c>
      <c r="AL11" s="21">
        <v>0.23528071098592149</v>
      </c>
      <c r="AM11" s="21">
        <v>0.31965747227907321</v>
      </c>
      <c r="AO11" s="21">
        <v>0.2498388156117636</v>
      </c>
      <c r="AP11" s="21">
        <v>0.19618512619338879</v>
      </c>
      <c r="AQ11" s="21">
        <v>0.2859216724889268</v>
      </c>
      <c r="AR11" s="21">
        <v>0.26038517849846038</v>
      </c>
      <c r="AS11" s="21">
        <v>0.2447628539029118</v>
      </c>
      <c r="AT11" s="21">
        <v>0.22747028250580259</v>
      </c>
      <c r="AU11" s="21">
        <v>0.2431164173008753</v>
      </c>
      <c r="AV11" s="21">
        <v>0.24480957486042421</v>
      </c>
      <c r="AW11" s="21">
        <v>0.34474738185596632</v>
      </c>
    </row>
    <row r="12" spans="2:51" ht="19" customHeight="1" x14ac:dyDescent="0.35">
      <c r="B12" s="24" t="s">
        <v>165</v>
      </c>
      <c r="C12" s="21">
        <v>0.1085976555283803</v>
      </c>
      <c r="D12" s="21">
        <v>0.1040362272137268</v>
      </c>
      <c r="E12" s="21">
        <v>0.1128415183826028</v>
      </c>
      <c r="G12" s="21">
        <v>0.1121001075401316</v>
      </c>
      <c r="H12" s="21">
        <v>8.420443008405748E-2</v>
      </c>
      <c r="I12" s="21">
        <v>0.10798769139299939</v>
      </c>
      <c r="J12" s="21">
        <v>0.1099810290432279</v>
      </c>
      <c r="K12" s="21">
        <v>0.12836553327560801</v>
      </c>
      <c r="L12" s="21">
        <v>0.112301175474167</v>
      </c>
      <c r="N12" s="21">
        <v>0.1030942499014036</v>
      </c>
      <c r="O12" s="21">
        <v>0.19103672540793321</v>
      </c>
      <c r="P12" s="21">
        <v>9.7274590305719416E-2</v>
      </c>
      <c r="Q12" s="21">
        <v>0.171882652313846</v>
      </c>
      <c r="R12" s="21">
        <v>7.4034586343886793E-2</v>
      </c>
      <c r="S12" s="21">
        <v>9.8328367391892213E-2</v>
      </c>
      <c r="T12" s="21">
        <v>0.100403600287245</v>
      </c>
      <c r="U12" s="21">
        <v>0.13741255910311881</v>
      </c>
      <c r="V12" s="21">
        <v>6.7886169938770655E-2</v>
      </c>
      <c r="W12" s="21">
        <v>0.1585162089721501</v>
      </c>
      <c r="X12" s="21">
        <v>6.9172014144794472E-2</v>
      </c>
      <c r="Y12" s="21">
        <v>0.11996655056298861</v>
      </c>
      <c r="AA12" s="21">
        <v>7.9051656893386626E-2</v>
      </c>
      <c r="AB12" s="21">
        <v>9.3965954574630611E-2</v>
      </c>
      <c r="AC12" s="21">
        <v>0.1237159852351726</v>
      </c>
      <c r="AD12" s="21">
        <v>0.14216693379108189</v>
      </c>
      <c r="AF12" s="21">
        <v>8.9596303371972566E-2</v>
      </c>
      <c r="AG12" s="21">
        <v>7.485097056947225E-2</v>
      </c>
      <c r="AH12" s="21">
        <v>9.2383483915045431E-2</v>
      </c>
      <c r="AI12" s="21">
        <v>0.1045145645356526</v>
      </c>
      <c r="AJ12" s="21">
        <v>8.7620732361139111E-2</v>
      </c>
      <c r="AK12" s="21">
        <v>2.470777299606973E-2</v>
      </c>
      <c r="AL12" s="21">
        <v>0.1015281227671935</v>
      </c>
      <c r="AM12" s="21">
        <v>0.2202766638359428</v>
      </c>
      <c r="AO12" s="21">
        <v>9.0917574446521265E-2</v>
      </c>
      <c r="AP12" s="21">
        <v>6.855428076654263E-2</v>
      </c>
      <c r="AQ12" s="21">
        <v>0.101302570441463</v>
      </c>
      <c r="AR12" s="21">
        <v>0.13397891246902521</v>
      </c>
      <c r="AS12" s="21">
        <v>9.8509935557145448E-2</v>
      </c>
      <c r="AT12" s="21">
        <v>2.6472852594633209E-2</v>
      </c>
      <c r="AU12" s="21">
        <v>0.22600568500424009</v>
      </c>
      <c r="AV12" s="21">
        <v>0.1309332904836423</v>
      </c>
      <c r="AW12" s="21">
        <v>0.18659373976339089</v>
      </c>
    </row>
    <row r="13" spans="2:51" ht="32" customHeight="1" x14ac:dyDescent="0.35">
      <c r="B13" s="24" t="s">
        <v>166</v>
      </c>
      <c r="C13" s="21">
        <v>5.375530727877216E-2</v>
      </c>
      <c r="D13" s="21">
        <v>3.7770003464608813E-2</v>
      </c>
      <c r="E13" s="21">
        <v>6.9002864714687029E-2</v>
      </c>
      <c r="G13" s="21">
        <v>6.6833696071097057E-2</v>
      </c>
      <c r="H13" s="21">
        <v>5.9505064245979983E-2</v>
      </c>
      <c r="I13" s="21">
        <v>9.5748809923741018E-2</v>
      </c>
      <c r="J13" s="21">
        <v>5.709979798121316E-2</v>
      </c>
      <c r="K13" s="21">
        <v>3.5947483189550343E-2</v>
      </c>
      <c r="L13" s="21">
        <v>1.577241634438141E-2</v>
      </c>
      <c r="N13" s="21">
        <v>1.6201601941677829E-2</v>
      </c>
      <c r="O13" s="21">
        <v>3.156054769939419E-2</v>
      </c>
      <c r="P13" s="21">
        <v>8.0649282461393662E-2</v>
      </c>
      <c r="Q13" s="21">
        <v>6.0107178588467508E-2</v>
      </c>
      <c r="R13" s="21">
        <v>5.5052639503387943E-2</v>
      </c>
      <c r="S13" s="21">
        <v>4.3323367604801342E-2</v>
      </c>
      <c r="T13" s="21">
        <v>7.3230784847372624E-2</v>
      </c>
      <c r="U13" s="21">
        <v>7.3948504302393706E-2</v>
      </c>
      <c r="V13" s="21">
        <v>4.8826245693320981E-2</v>
      </c>
      <c r="W13" s="21">
        <v>4.8647169243741649E-2</v>
      </c>
      <c r="X13" s="21">
        <v>6.6228919923699073E-2</v>
      </c>
      <c r="Y13" s="21">
        <v>5.7184063675650688E-2</v>
      </c>
      <c r="AA13" s="21">
        <v>2.402686078769397E-2</v>
      </c>
      <c r="AB13" s="21">
        <v>5.1227835761920873E-2</v>
      </c>
      <c r="AC13" s="21">
        <v>2.8594287284656308E-2</v>
      </c>
      <c r="AD13" s="21">
        <v>0.10932855737220901</v>
      </c>
      <c r="AF13" s="21">
        <v>2.0280502248995209E-2</v>
      </c>
      <c r="AG13" s="21">
        <v>2.716389269551155E-2</v>
      </c>
      <c r="AH13" s="21">
        <v>2.1367850535287929E-2</v>
      </c>
      <c r="AI13" s="21">
        <v>3.6685505319070583E-2</v>
      </c>
      <c r="AJ13" s="21">
        <v>1.8708742151153729E-2</v>
      </c>
      <c r="AK13" s="21">
        <v>3.2354064543031323E-2</v>
      </c>
      <c r="AL13" s="21">
        <v>0.42271405425629499</v>
      </c>
      <c r="AM13" s="21">
        <v>0.1197728571887388</v>
      </c>
      <c r="AO13" s="21">
        <v>1.5702360495753701E-2</v>
      </c>
      <c r="AP13" s="21">
        <v>2.3954038987319341E-2</v>
      </c>
      <c r="AQ13" s="21">
        <v>1.3917948710419559E-2</v>
      </c>
      <c r="AR13" s="21">
        <v>4.6470601547264158E-2</v>
      </c>
      <c r="AS13" s="21">
        <v>2.0189511632389419E-2</v>
      </c>
      <c r="AT13" s="21">
        <v>1.714805384245489E-2</v>
      </c>
      <c r="AU13" s="21">
        <v>0.23355625737770441</v>
      </c>
      <c r="AV13" s="21">
        <v>0.217747174502504</v>
      </c>
      <c r="AW13" s="21">
        <v>1.588807984811948E-2</v>
      </c>
    </row>
    <row r="15" spans="2:51" x14ac:dyDescent="0.35">
      <c r="B15" t="s">
        <v>192</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167</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168</v>
      </c>
      <c r="C9" s="21">
        <v>5.5519260732438187E-2</v>
      </c>
      <c r="D9" s="21">
        <v>5.6716151224581901E-2</v>
      </c>
      <c r="E9" s="21">
        <v>5.4679081032857832E-2</v>
      </c>
      <c r="G9" s="21">
        <v>5.5814864705489867E-2</v>
      </c>
      <c r="H9" s="21">
        <v>0.1044617776497548</v>
      </c>
      <c r="I9" s="21">
        <v>9.8560362418885952E-2</v>
      </c>
      <c r="J9" s="21">
        <v>3.3748487780376167E-2</v>
      </c>
      <c r="K9" s="21">
        <v>3.3200665454774417E-2</v>
      </c>
      <c r="L9" s="21">
        <v>1.3359430978526141E-2</v>
      </c>
      <c r="N9" s="21">
        <v>4.3656021503734571E-2</v>
      </c>
      <c r="O9" s="21">
        <v>0.1071919762681888</v>
      </c>
      <c r="P9" s="21">
        <v>2.8792773531701309E-2</v>
      </c>
      <c r="Q9" s="21">
        <v>6.0839508662996138E-2</v>
      </c>
      <c r="R9" s="21">
        <v>7.3696150246244263E-2</v>
      </c>
      <c r="S9" s="21">
        <v>4.3366873697676687E-2</v>
      </c>
      <c r="T9" s="21">
        <v>2.1408744811847909E-2</v>
      </c>
      <c r="U9" s="21">
        <v>4.2186221072782353E-2</v>
      </c>
      <c r="V9" s="21">
        <v>9.703250633477066E-2</v>
      </c>
      <c r="W9" s="21">
        <v>5.499986824972744E-2</v>
      </c>
      <c r="X9" s="21">
        <v>2.3086379007328871E-2</v>
      </c>
      <c r="Y9" s="21">
        <v>5.5839427820522612E-2</v>
      </c>
      <c r="AA9" s="21">
        <v>8.0619751066880588E-2</v>
      </c>
      <c r="AB9" s="21">
        <v>3.7468190667826633E-2</v>
      </c>
      <c r="AC9" s="21">
        <v>5.7091941023557871E-2</v>
      </c>
      <c r="AD9" s="21">
        <v>4.6196405060270777E-2</v>
      </c>
      <c r="AF9" s="21">
        <v>5.5296140640472842E-2</v>
      </c>
      <c r="AG9" s="21">
        <v>8.9529078369868717E-2</v>
      </c>
      <c r="AH9" s="21">
        <v>4.234380560407109E-2</v>
      </c>
      <c r="AI9" s="21">
        <v>4.3589601040845312E-2</v>
      </c>
      <c r="AJ9" s="21">
        <v>4.1974846328924433E-2</v>
      </c>
      <c r="AK9" s="21">
        <v>1.737989622148535E-2</v>
      </c>
      <c r="AL9" s="21">
        <v>7.1904761008219104E-2</v>
      </c>
      <c r="AM9" s="21">
        <v>2.1887175541967889E-2</v>
      </c>
      <c r="AO9" s="21">
        <v>5.0163239448812812E-2</v>
      </c>
      <c r="AP9" s="21">
        <v>0.1026590660506025</v>
      </c>
      <c r="AQ9" s="21">
        <v>2.7020835924473401E-2</v>
      </c>
      <c r="AR9" s="21">
        <v>3.7888388659318442E-2</v>
      </c>
      <c r="AS9" s="21">
        <v>4.625535651989543E-2</v>
      </c>
      <c r="AT9" s="21">
        <v>6.9613794034546969E-2</v>
      </c>
      <c r="AU9" s="21">
        <v>2.1377972866592689E-2</v>
      </c>
      <c r="AV9" s="21">
        <v>2.993572535614791E-2</v>
      </c>
      <c r="AW9" s="21">
        <v>4.0568896126636937E-2</v>
      </c>
    </row>
    <row r="10" spans="2:51" ht="19" customHeight="1" x14ac:dyDescent="0.35">
      <c r="B10" s="24" t="s">
        <v>169</v>
      </c>
      <c r="C10" s="21">
        <v>0.26572079241354929</v>
      </c>
      <c r="D10" s="21">
        <v>0.29811726032961428</v>
      </c>
      <c r="E10" s="21">
        <v>0.23566277164422239</v>
      </c>
      <c r="G10" s="21">
        <v>0.35965736116877761</v>
      </c>
      <c r="H10" s="21">
        <v>0.38742907402969201</v>
      </c>
      <c r="I10" s="21">
        <v>0.2485170791509789</v>
      </c>
      <c r="J10" s="21">
        <v>0.2434259433490728</v>
      </c>
      <c r="K10" s="21">
        <v>0.18992824552292201</v>
      </c>
      <c r="L10" s="21">
        <v>0.1874970986686276</v>
      </c>
      <c r="N10" s="21">
        <v>0.21246605437494279</v>
      </c>
      <c r="O10" s="21">
        <v>0.16677803475526709</v>
      </c>
      <c r="P10" s="21">
        <v>0.20456931062844219</v>
      </c>
      <c r="Q10" s="21">
        <v>0.29318342551541471</v>
      </c>
      <c r="R10" s="21">
        <v>0.27730010169735092</v>
      </c>
      <c r="S10" s="21">
        <v>0.30247048274538668</v>
      </c>
      <c r="T10" s="21">
        <v>0.30725821136586001</v>
      </c>
      <c r="U10" s="21">
        <v>0.29729462526343092</v>
      </c>
      <c r="V10" s="21">
        <v>0.32229962094513243</v>
      </c>
      <c r="W10" s="21">
        <v>0.22900908488095451</v>
      </c>
      <c r="X10" s="21">
        <v>0.25079910506825498</v>
      </c>
      <c r="Y10" s="21">
        <v>0.24095330649137911</v>
      </c>
      <c r="AA10" s="21">
        <v>0.34438141952933837</v>
      </c>
      <c r="AB10" s="21">
        <v>0.2475623382995997</v>
      </c>
      <c r="AC10" s="21">
        <v>0.26680789760502721</v>
      </c>
      <c r="AD10" s="21">
        <v>0.20059360613476929</v>
      </c>
      <c r="AF10" s="21">
        <v>0.2477534776741252</v>
      </c>
      <c r="AG10" s="21">
        <v>0.37655250402918072</v>
      </c>
      <c r="AH10" s="21">
        <v>0.24479522466719411</v>
      </c>
      <c r="AI10" s="21">
        <v>0.30271886997289271</v>
      </c>
      <c r="AJ10" s="21">
        <v>0.15221091056557259</v>
      </c>
      <c r="AK10" s="21">
        <v>0.24932159956683239</v>
      </c>
      <c r="AL10" s="21">
        <v>6.6488995985871741E-2</v>
      </c>
      <c r="AM10" s="21">
        <v>0.2020132695350888</v>
      </c>
      <c r="AO10" s="21">
        <v>0.28037202704398212</v>
      </c>
      <c r="AP10" s="21">
        <v>0.41085091695832748</v>
      </c>
      <c r="AQ10" s="21">
        <v>0.32687534148433689</v>
      </c>
      <c r="AR10" s="21">
        <v>0.30653150960826647</v>
      </c>
      <c r="AS10" s="21">
        <v>0.16772668642894631</v>
      </c>
      <c r="AT10" s="21">
        <v>0.24308225302669689</v>
      </c>
      <c r="AU10" s="21">
        <v>0.13597742037844071</v>
      </c>
      <c r="AV10" s="21">
        <v>9.5296624842176866E-2</v>
      </c>
      <c r="AW10" s="21">
        <v>0.20492782778230961</v>
      </c>
    </row>
    <row r="11" spans="2:51" ht="19" customHeight="1" x14ac:dyDescent="0.35">
      <c r="B11" s="24" t="s">
        <v>170</v>
      </c>
      <c r="C11" s="21">
        <v>0.31366325544011903</v>
      </c>
      <c r="D11" s="21">
        <v>0.29450560669750903</v>
      </c>
      <c r="E11" s="21">
        <v>0.33201271305523872</v>
      </c>
      <c r="G11" s="21">
        <v>0.29967716276483591</v>
      </c>
      <c r="H11" s="21">
        <v>0.26292542056199342</v>
      </c>
      <c r="I11" s="21">
        <v>0.29079686640041941</v>
      </c>
      <c r="J11" s="21">
        <v>0.31897056617316888</v>
      </c>
      <c r="K11" s="21">
        <v>0.33672992710218153</v>
      </c>
      <c r="L11" s="21">
        <v>0.36285741885334061</v>
      </c>
      <c r="N11" s="21">
        <v>0.31645321585807862</v>
      </c>
      <c r="O11" s="21">
        <v>0.47111516083836302</v>
      </c>
      <c r="P11" s="21">
        <v>0.32176120231784378</v>
      </c>
      <c r="Q11" s="21">
        <v>0.33682944751882088</v>
      </c>
      <c r="R11" s="21">
        <v>0.28046847695276572</v>
      </c>
      <c r="S11" s="21">
        <v>0.32818735121429132</v>
      </c>
      <c r="T11" s="21">
        <v>0.31927110097014222</v>
      </c>
      <c r="U11" s="21">
        <v>0.25584843224964637</v>
      </c>
      <c r="V11" s="21">
        <v>0.29490626239023932</v>
      </c>
      <c r="W11" s="21">
        <v>0.30686065796752848</v>
      </c>
      <c r="X11" s="21">
        <v>0.27925902331410651</v>
      </c>
      <c r="Y11" s="21">
        <v>0.39494082541617848</v>
      </c>
      <c r="AA11" s="21">
        <v>0.27981814597540838</v>
      </c>
      <c r="AB11" s="21">
        <v>0.33761131482367462</v>
      </c>
      <c r="AC11" s="21">
        <v>0.33292480119415679</v>
      </c>
      <c r="AD11" s="21">
        <v>0.30715251109215258</v>
      </c>
      <c r="AF11" s="21">
        <v>0.31646551797756289</v>
      </c>
      <c r="AG11" s="21">
        <v>0.29598040456141328</v>
      </c>
      <c r="AH11" s="21">
        <v>0.38275397261568372</v>
      </c>
      <c r="AI11" s="21">
        <v>0.26760269439704459</v>
      </c>
      <c r="AJ11" s="21">
        <v>0.33809298858855402</v>
      </c>
      <c r="AK11" s="21">
        <v>0.37225999108096169</v>
      </c>
      <c r="AL11" s="21">
        <v>0.20212829038372149</v>
      </c>
      <c r="AM11" s="21">
        <v>0.32531838594132201</v>
      </c>
      <c r="AO11" s="21">
        <v>0.3436686443437495</v>
      </c>
      <c r="AP11" s="21">
        <v>0.27458337007596972</v>
      </c>
      <c r="AQ11" s="21">
        <v>0.38789585619062927</v>
      </c>
      <c r="AR11" s="21">
        <v>0.29711187520155202</v>
      </c>
      <c r="AS11" s="21">
        <v>0.30993580265600001</v>
      </c>
      <c r="AT11" s="21">
        <v>0.36741086467120548</v>
      </c>
      <c r="AU11" s="21">
        <v>0.28181274906275838</v>
      </c>
      <c r="AV11" s="21">
        <v>0.35530774852518199</v>
      </c>
      <c r="AW11" s="21">
        <v>0.29861836818490772</v>
      </c>
    </row>
    <row r="12" spans="2:51" ht="19" customHeight="1" x14ac:dyDescent="0.35">
      <c r="B12" s="24" t="s">
        <v>171</v>
      </c>
      <c r="C12" s="21">
        <v>0.2279123563552117</v>
      </c>
      <c r="D12" s="21">
        <v>0.2503428373338315</v>
      </c>
      <c r="E12" s="21">
        <v>0.20434906708687209</v>
      </c>
      <c r="G12" s="21">
        <v>0.14876285061025779</v>
      </c>
      <c r="H12" s="21">
        <v>0.11435027149393449</v>
      </c>
      <c r="I12" s="21">
        <v>0.19349224261923401</v>
      </c>
      <c r="J12" s="21">
        <v>0.27336981173392172</v>
      </c>
      <c r="K12" s="21">
        <v>0.31014953691264241</v>
      </c>
      <c r="L12" s="21">
        <v>0.30836107561997689</v>
      </c>
      <c r="N12" s="21">
        <v>0.27451575942323891</v>
      </c>
      <c r="O12" s="21">
        <v>0.15713414898926181</v>
      </c>
      <c r="P12" s="21">
        <v>0.28570688170424757</v>
      </c>
      <c r="Q12" s="21">
        <v>0.2488324307461359</v>
      </c>
      <c r="R12" s="21">
        <v>0.20492937013517959</v>
      </c>
      <c r="S12" s="21">
        <v>0.20343193491564729</v>
      </c>
      <c r="T12" s="21">
        <v>0.21736605160491609</v>
      </c>
      <c r="U12" s="21">
        <v>0.21796514278580159</v>
      </c>
      <c r="V12" s="21">
        <v>0.18943939214992411</v>
      </c>
      <c r="W12" s="21">
        <v>0.28015636869614963</v>
      </c>
      <c r="X12" s="21">
        <v>0.31218712349727462</v>
      </c>
      <c r="Y12" s="21">
        <v>0.1410769479997705</v>
      </c>
      <c r="AA12" s="21">
        <v>0.19229287669508199</v>
      </c>
      <c r="AB12" s="21">
        <v>0.22086773985964009</v>
      </c>
      <c r="AC12" s="21">
        <v>0.25130923095737051</v>
      </c>
      <c r="AD12" s="21">
        <v>0.25375158753007387</v>
      </c>
      <c r="AF12" s="21">
        <v>0.29658720676533762</v>
      </c>
      <c r="AG12" s="21">
        <v>0.11870296279482891</v>
      </c>
      <c r="AH12" s="21">
        <v>0.23078827299764909</v>
      </c>
      <c r="AI12" s="21">
        <v>0.19544315873825011</v>
      </c>
      <c r="AJ12" s="21">
        <v>0.42386461723962437</v>
      </c>
      <c r="AK12" s="21">
        <v>0.25674874557386462</v>
      </c>
      <c r="AL12" s="21">
        <v>0.20040748381301071</v>
      </c>
      <c r="AM12" s="21">
        <v>0.2214140634112447</v>
      </c>
      <c r="AO12" s="21">
        <v>0.2661998867044385</v>
      </c>
      <c r="AP12" s="21">
        <v>8.9613892958108052E-2</v>
      </c>
      <c r="AQ12" s="21">
        <v>0.17067304924562729</v>
      </c>
      <c r="AR12" s="21">
        <v>0.16895304228341931</v>
      </c>
      <c r="AS12" s="21">
        <v>0.41648504650519558</v>
      </c>
      <c r="AT12" s="21">
        <v>0.21555239301528881</v>
      </c>
      <c r="AU12" s="21">
        <v>0.242563582146714</v>
      </c>
      <c r="AV12" s="21">
        <v>0.17837528003395289</v>
      </c>
      <c r="AW12" s="21">
        <v>0.32938255672398759</v>
      </c>
    </row>
    <row r="13" spans="2:51" ht="19" customHeight="1" x14ac:dyDescent="0.35">
      <c r="B13" s="24" t="s">
        <v>114</v>
      </c>
      <c r="C13" s="21">
        <v>0.13718433505868169</v>
      </c>
      <c r="D13" s="21">
        <v>0.1003181444144632</v>
      </c>
      <c r="E13" s="21">
        <v>0.17329636718080901</v>
      </c>
      <c r="G13" s="21">
        <v>0.1360877607506388</v>
      </c>
      <c r="H13" s="21">
        <v>0.1308334562646255</v>
      </c>
      <c r="I13" s="21">
        <v>0.16863344941048181</v>
      </c>
      <c r="J13" s="21">
        <v>0.13048519096346059</v>
      </c>
      <c r="K13" s="21">
        <v>0.12999162500747979</v>
      </c>
      <c r="L13" s="21">
        <v>0.12792497587952889</v>
      </c>
      <c r="N13" s="21">
        <v>0.152908948840005</v>
      </c>
      <c r="O13" s="21">
        <v>9.77806791489194E-2</v>
      </c>
      <c r="P13" s="21">
        <v>0.15916983181776501</v>
      </c>
      <c r="Q13" s="21">
        <v>6.0315187556632323E-2</v>
      </c>
      <c r="R13" s="21">
        <v>0.16360590096845959</v>
      </c>
      <c r="S13" s="21">
        <v>0.1225433574269981</v>
      </c>
      <c r="T13" s="21">
        <v>0.13469589124723391</v>
      </c>
      <c r="U13" s="21">
        <v>0.18670557862833881</v>
      </c>
      <c r="V13" s="21">
        <v>9.6322218179933486E-2</v>
      </c>
      <c r="W13" s="21">
        <v>0.12897402020563989</v>
      </c>
      <c r="X13" s="21">
        <v>0.1346683691130349</v>
      </c>
      <c r="Y13" s="21">
        <v>0.16718949227214949</v>
      </c>
      <c r="AA13" s="21">
        <v>0.1028878067332905</v>
      </c>
      <c r="AB13" s="21">
        <v>0.15649041634925889</v>
      </c>
      <c r="AC13" s="21">
        <v>9.1866129219887627E-2</v>
      </c>
      <c r="AD13" s="21">
        <v>0.19230589018273339</v>
      </c>
      <c r="AF13" s="21">
        <v>8.3897656942501411E-2</v>
      </c>
      <c r="AG13" s="21">
        <v>0.1192350502447083</v>
      </c>
      <c r="AH13" s="21">
        <v>9.9318724115402018E-2</v>
      </c>
      <c r="AI13" s="21">
        <v>0.19064567585096709</v>
      </c>
      <c r="AJ13" s="21">
        <v>4.3856637277324653E-2</v>
      </c>
      <c r="AK13" s="21">
        <v>0.1042897675568558</v>
      </c>
      <c r="AL13" s="21">
        <v>0.4590704688091769</v>
      </c>
      <c r="AM13" s="21">
        <v>0.22936710557037659</v>
      </c>
      <c r="AO13" s="21">
        <v>5.9596202459016978E-2</v>
      </c>
      <c r="AP13" s="21">
        <v>0.12229275395699241</v>
      </c>
      <c r="AQ13" s="21">
        <v>8.7534917154933195E-2</v>
      </c>
      <c r="AR13" s="21">
        <v>0.18951518424744401</v>
      </c>
      <c r="AS13" s="21">
        <v>5.9597107889962649E-2</v>
      </c>
      <c r="AT13" s="21">
        <v>0.10434069525226169</v>
      </c>
      <c r="AU13" s="21">
        <v>0.31826827554549431</v>
      </c>
      <c r="AV13" s="21">
        <v>0.3410846212425403</v>
      </c>
      <c r="AW13" s="21">
        <v>0.126502351182158</v>
      </c>
    </row>
    <row r="15" spans="2:51" x14ac:dyDescent="0.35">
      <c r="B15" t="s">
        <v>192</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AY17"/>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172</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1040</v>
      </c>
      <c r="D7" s="14">
        <v>497</v>
      </c>
      <c r="E7" s="14">
        <v>540</v>
      </c>
      <c r="G7" s="14">
        <v>151</v>
      </c>
      <c r="H7" s="14">
        <v>193</v>
      </c>
      <c r="I7" s="14">
        <v>187</v>
      </c>
      <c r="J7" s="14">
        <v>182</v>
      </c>
      <c r="K7" s="14">
        <v>143</v>
      </c>
      <c r="L7" s="14">
        <v>184</v>
      </c>
      <c r="N7" s="14">
        <v>90</v>
      </c>
      <c r="O7" s="14">
        <v>39</v>
      </c>
      <c r="P7" s="14">
        <v>71</v>
      </c>
      <c r="Q7" s="14">
        <v>39</v>
      </c>
      <c r="R7" s="14">
        <v>124</v>
      </c>
      <c r="S7" s="14">
        <v>85</v>
      </c>
      <c r="T7" s="14">
        <v>75</v>
      </c>
      <c r="U7" s="14">
        <v>97</v>
      </c>
      <c r="V7" s="14">
        <v>127</v>
      </c>
      <c r="W7" s="14">
        <v>120</v>
      </c>
      <c r="X7" s="14">
        <v>84</v>
      </c>
      <c r="Y7" s="14">
        <v>89</v>
      </c>
      <c r="AA7" s="14">
        <v>294</v>
      </c>
      <c r="AB7" s="14">
        <v>268</v>
      </c>
      <c r="AC7" s="14">
        <v>217</v>
      </c>
      <c r="AD7" s="14">
        <v>257</v>
      </c>
      <c r="AF7" s="14">
        <v>175</v>
      </c>
      <c r="AG7" s="14">
        <v>321</v>
      </c>
      <c r="AH7" s="14">
        <v>65</v>
      </c>
      <c r="AI7" s="14">
        <v>92</v>
      </c>
      <c r="AJ7" s="14">
        <v>114</v>
      </c>
      <c r="AK7" s="14">
        <v>29</v>
      </c>
      <c r="AL7" s="14">
        <v>29</v>
      </c>
      <c r="AM7" s="14">
        <v>215</v>
      </c>
      <c r="AO7" s="14">
        <v>159</v>
      </c>
      <c r="AP7" s="14">
        <v>244</v>
      </c>
      <c r="AQ7" s="14">
        <v>73</v>
      </c>
      <c r="AR7" s="14">
        <v>114</v>
      </c>
      <c r="AS7" s="14">
        <v>189</v>
      </c>
      <c r="AT7" s="14">
        <v>21</v>
      </c>
      <c r="AU7" s="14">
        <v>77</v>
      </c>
      <c r="AV7" s="14">
        <v>90</v>
      </c>
      <c r="AW7" s="14">
        <v>73</v>
      </c>
    </row>
    <row r="8" spans="2:51" x14ac:dyDescent="0.35">
      <c r="B8" s="7" t="s">
        <v>65</v>
      </c>
      <c r="C8" s="16">
        <v>1040</v>
      </c>
      <c r="D8" s="16">
        <v>494</v>
      </c>
      <c r="E8" s="16">
        <v>543</v>
      </c>
      <c r="G8" s="16">
        <v>146</v>
      </c>
      <c r="H8" s="16">
        <v>190</v>
      </c>
      <c r="I8" s="16">
        <v>179</v>
      </c>
      <c r="J8" s="16">
        <v>177</v>
      </c>
      <c r="K8" s="16">
        <v>142</v>
      </c>
      <c r="L8" s="16">
        <v>206</v>
      </c>
      <c r="N8" s="16">
        <v>92</v>
      </c>
      <c r="O8" s="16">
        <v>37</v>
      </c>
      <c r="P8" s="16">
        <v>69</v>
      </c>
      <c r="Q8" s="16">
        <v>39</v>
      </c>
      <c r="R8" s="16">
        <v>119</v>
      </c>
      <c r="S8" s="16">
        <v>84</v>
      </c>
      <c r="T8" s="16">
        <v>72</v>
      </c>
      <c r="U8" s="16">
        <v>95</v>
      </c>
      <c r="V8" s="16">
        <v>125</v>
      </c>
      <c r="W8" s="16">
        <v>124</v>
      </c>
      <c r="X8" s="16">
        <v>83</v>
      </c>
      <c r="Y8" s="16">
        <v>102</v>
      </c>
      <c r="AA8" s="16">
        <v>284</v>
      </c>
      <c r="AB8" s="16">
        <v>267</v>
      </c>
      <c r="AC8" s="16">
        <v>228</v>
      </c>
      <c r="AD8" s="16">
        <v>259</v>
      </c>
      <c r="AF8" s="16">
        <v>179</v>
      </c>
      <c r="AG8" s="16">
        <v>319</v>
      </c>
      <c r="AH8" s="16">
        <v>66</v>
      </c>
      <c r="AI8" s="16">
        <v>91</v>
      </c>
      <c r="AJ8" s="16">
        <v>116</v>
      </c>
      <c r="AK8" s="16">
        <v>30</v>
      </c>
      <c r="AL8" s="16">
        <v>28</v>
      </c>
      <c r="AM8" s="16">
        <v>212</v>
      </c>
      <c r="AO8" s="16">
        <v>162</v>
      </c>
      <c r="AP8" s="16">
        <v>241</v>
      </c>
      <c r="AQ8" s="16">
        <v>74</v>
      </c>
      <c r="AR8" s="16">
        <v>112</v>
      </c>
      <c r="AS8" s="16">
        <v>191</v>
      </c>
      <c r="AT8" s="16">
        <v>22</v>
      </c>
      <c r="AU8" s="16">
        <v>76</v>
      </c>
      <c r="AV8" s="16">
        <v>90</v>
      </c>
      <c r="AW8" s="16">
        <v>72</v>
      </c>
    </row>
    <row r="9" spans="2:51" ht="102" customHeight="1" x14ac:dyDescent="0.35">
      <c r="B9" s="24" t="s">
        <v>173</v>
      </c>
      <c r="C9" s="21">
        <v>0.28634771934008002</v>
      </c>
      <c r="D9" s="21">
        <v>0.30988654489103828</v>
      </c>
      <c r="E9" s="21">
        <v>0.26471721992287051</v>
      </c>
      <c r="G9" s="21">
        <v>0.41075253518570942</v>
      </c>
      <c r="H9" s="21">
        <v>0.38430786360902841</v>
      </c>
      <c r="I9" s="21">
        <v>0.29637242187020668</v>
      </c>
      <c r="J9" s="21">
        <v>0.29075507535328338</v>
      </c>
      <c r="K9" s="21">
        <v>0.12941767267496049</v>
      </c>
      <c r="L9" s="21">
        <v>0.20415409880698071</v>
      </c>
      <c r="N9" s="21">
        <v>0.31311641998047191</v>
      </c>
      <c r="O9" s="21">
        <v>0.27401354795038968</v>
      </c>
      <c r="P9" s="21">
        <v>0.28936776769451189</v>
      </c>
      <c r="Q9" s="21">
        <v>0.28024266138721299</v>
      </c>
      <c r="R9" s="21">
        <v>0.36334004145181131</v>
      </c>
      <c r="S9" s="21">
        <v>0.22035544699390561</v>
      </c>
      <c r="T9" s="21">
        <v>0.32338636999250048</v>
      </c>
      <c r="U9" s="21">
        <v>0.19139494874542021</v>
      </c>
      <c r="V9" s="21">
        <v>0.40401265810235548</v>
      </c>
      <c r="W9" s="21">
        <v>0.213149702703269</v>
      </c>
      <c r="X9" s="21">
        <v>0.19620140205591441</v>
      </c>
      <c r="Y9" s="21">
        <v>0.3120552918930351</v>
      </c>
      <c r="AA9" s="21">
        <v>0.28726744299468943</v>
      </c>
      <c r="AB9" s="21">
        <v>0.29865057206783691</v>
      </c>
      <c r="AC9" s="21">
        <v>0.28978184657644729</v>
      </c>
      <c r="AD9" s="21">
        <v>0.26967459459088672</v>
      </c>
      <c r="AF9" s="21">
        <v>0.23995669449361909</v>
      </c>
      <c r="AG9" s="21">
        <v>0.33350172154255109</v>
      </c>
      <c r="AH9" s="21">
        <v>0.30867250202084218</v>
      </c>
      <c r="AI9" s="21">
        <v>0.39980760811002908</v>
      </c>
      <c r="AJ9" s="21">
        <v>0.25157286953776081</v>
      </c>
      <c r="AK9" s="21">
        <v>0.41005986819156531</v>
      </c>
      <c r="AL9" s="21">
        <v>0.14691220830042301</v>
      </c>
      <c r="AM9" s="21">
        <v>0.2186834925472313</v>
      </c>
      <c r="AO9" s="21">
        <v>0.29055359591742519</v>
      </c>
      <c r="AP9" s="21">
        <v>0.33823203355184728</v>
      </c>
      <c r="AQ9" s="21">
        <v>0.33956911358899011</v>
      </c>
      <c r="AR9" s="21">
        <v>0.44561212207808171</v>
      </c>
      <c r="AS9" s="21">
        <v>0.21331114284299349</v>
      </c>
      <c r="AT9" s="21">
        <v>0.23594801018240361</v>
      </c>
      <c r="AU9" s="21">
        <v>0.17213083571572471</v>
      </c>
      <c r="AV9" s="21">
        <v>0.1966753201623247</v>
      </c>
      <c r="AW9" s="21">
        <v>0.24103469899330421</v>
      </c>
    </row>
    <row r="10" spans="2:51" ht="102" customHeight="1" x14ac:dyDescent="0.35">
      <c r="B10" s="24" t="s">
        <v>174</v>
      </c>
      <c r="C10" s="21">
        <v>0.52246853980722019</v>
      </c>
      <c r="D10" s="21">
        <v>0.51267903567334461</v>
      </c>
      <c r="E10" s="21">
        <v>0.53346024373958212</v>
      </c>
      <c r="G10" s="21">
        <v>0.399100164066093</v>
      </c>
      <c r="H10" s="21">
        <v>0.45581949277195333</v>
      </c>
      <c r="I10" s="21">
        <v>0.48988747726269838</v>
      </c>
      <c r="J10" s="21">
        <v>0.5595870143215923</v>
      </c>
      <c r="K10" s="21">
        <v>0.62773701017420536</v>
      </c>
      <c r="L10" s="21">
        <v>0.59462777371287667</v>
      </c>
      <c r="N10" s="21">
        <v>0.46493928166068749</v>
      </c>
      <c r="O10" s="21">
        <v>0.56815381794837272</v>
      </c>
      <c r="P10" s="21">
        <v>0.56682807520492362</v>
      </c>
      <c r="Q10" s="21">
        <v>0.54985491690561483</v>
      </c>
      <c r="R10" s="21">
        <v>0.48056695185327419</v>
      </c>
      <c r="S10" s="21">
        <v>0.50844446658968323</v>
      </c>
      <c r="T10" s="21">
        <v>0.45198278047397428</v>
      </c>
      <c r="U10" s="21">
        <v>0.56970171706642203</v>
      </c>
      <c r="V10" s="21">
        <v>0.4702633675999861</v>
      </c>
      <c r="W10" s="21">
        <v>0.61189024812017712</v>
      </c>
      <c r="X10" s="21">
        <v>0.55139850399427626</v>
      </c>
      <c r="Y10" s="21">
        <v>0.51519720955225223</v>
      </c>
      <c r="AA10" s="21">
        <v>0.5526895292851649</v>
      </c>
      <c r="AB10" s="21">
        <v>0.51581527102786062</v>
      </c>
      <c r="AC10" s="21">
        <v>0.5398275486766132</v>
      </c>
      <c r="AD10" s="21">
        <v>0.48105394247375333</v>
      </c>
      <c r="AF10" s="21">
        <v>0.63259698942166243</v>
      </c>
      <c r="AG10" s="21">
        <v>0.48813224694712049</v>
      </c>
      <c r="AH10" s="21">
        <v>0.49144061475152451</v>
      </c>
      <c r="AI10" s="21">
        <v>0.43824291071582078</v>
      </c>
      <c r="AJ10" s="21">
        <v>0.62014959973256323</v>
      </c>
      <c r="AK10" s="21">
        <v>0.34722827167476028</v>
      </c>
      <c r="AL10" s="21">
        <v>0.42189392187002461</v>
      </c>
      <c r="AM10" s="21">
        <v>0.51111066594802534</v>
      </c>
      <c r="AO10" s="21">
        <v>0.59444802311993505</v>
      </c>
      <c r="AP10" s="21">
        <v>0.49008173372984731</v>
      </c>
      <c r="AQ10" s="21">
        <v>0.47662561070687059</v>
      </c>
      <c r="AR10" s="21">
        <v>0.37025011293225851</v>
      </c>
      <c r="AS10" s="21">
        <v>0.65099520942519329</v>
      </c>
      <c r="AT10" s="21">
        <v>0.52449078391375736</v>
      </c>
      <c r="AU10" s="21">
        <v>0.36560182188483459</v>
      </c>
      <c r="AV10" s="21">
        <v>0.50921466375961044</v>
      </c>
      <c r="AW10" s="21">
        <v>0.59403264270768796</v>
      </c>
    </row>
    <row r="11" spans="2:51" ht="19" customHeight="1" x14ac:dyDescent="0.35">
      <c r="B11" s="24" t="s">
        <v>175</v>
      </c>
      <c r="C11" s="21">
        <v>0.1145923536832103</v>
      </c>
      <c r="D11" s="21">
        <v>0.11997446143810329</v>
      </c>
      <c r="E11" s="21">
        <v>0.1087804720634892</v>
      </c>
      <c r="G11" s="21">
        <v>0.1044968246283495</v>
      </c>
      <c r="H11" s="21">
        <v>8.4864959200792553E-2</v>
      </c>
      <c r="I11" s="21">
        <v>7.5269191122411427E-2</v>
      </c>
      <c r="J11" s="21">
        <v>9.5071424571079505E-2</v>
      </c>
      <c r="K11" s="21">
        <v>0.19316652126082159</v>
      </c>
      <c r="L11" s="21">
        <v>0.14565391456126831</v>
      </c>
      <c r="N11" s="21">
        <v>0.1465484830949223</v>
      </c>
      <c r="O11" s="21">
        <v>5.7071970250965109E-2</v>
      </c>
      <c r="P11" s="21">
        <v>8.1119993304986759E-2</v>
      </c>
      <c r="Q11" s="21">
        <v>0.1209565044980262</v>
      </c>
      <c r="R11" s="21">
        <v>9.2080727738454854E-2</v>
      </c>
      <c r="S11" s="21">
        <v>0.17840862488698389</v>
      </c>
      <c r="T11" s="21">
        <v>0.1344952852696876</v>
      </c>
      <c r="U11" s="21">
        <v>0.1129480714723706</v>
      </c>
      <c r="V11" s="21">
        <v>7.8656295651493277E-2</v>
      </c>
      <c r="W11" s="21">
        <v>0.11656000114272511</v>
      </c>
      <c r="X11" s="21">
        <v>0.1339650497591087</v>
      </c>
      <c r="Y11" s="21">
        <v>0.1142267187310787</v>
      </c>
      <c r="AA11" s="21">
        <v>0.10404530267823819</v>
      </c>
      <c r="AB11" s="21">
        <v>0.1104265901292401</v>
      </c>
      <c r="AC11" s="21">
        <v>0.1160271168457289</v>
      </c>
      <c r="AD11" s="21">
        <v>0.1300067434523999</v>
      </c>
      <c r="AF11" s="21">
        <v>9.3454022132126502E-2</v>
      </c>
      <c r="AG11" s="21">
        <v>0.12583508221766149</v>
      </c>
      <c r="AH11" s="21">
        <v>0.15398005164765419</v>
      </c>
      <c r="AI11" s="21">
        <v>5.7401811176762588E-2</v>
      </c>
      <c r="AJ11" s="21">
        <v>0.1027388453107833</v>
      </c>
      <c r="AK11" s="21">
        <v>0.1422704666118417</v>
      </c>
      <c r="AL11" s="21">
        <v>7.0393316003518641E-2</v>
      </c>
      <c r="AM11" s="21">
        <v>0.1362766015183528</v>
      </c>
      <c r="AO11" s="21">
        <v>9.7263913798969967E-2</v>
      </c>
      <c r="AP11" s="21">
        <v>0.1111677687249122</v>
      </c>
      <c r="AQ11" s="21">
        <v>0.14254618710848471</v>
      </c>
      <c r="AR11" s="21">
        <v>8.8913636267086496E-2</v>
      </c>
      <c r="AS11" s="21">
        <v>0.1145437286256579</v>
      </c>
      <c r="AT11" s="21">
        <v>0.1502456018883154</v>
      </c>
      <c r="AU11" s="21">
        <v>0.18074562237455361</v>
      </c>
      <c r="AV11" s="21">
        <v>8.02940638761903E-2</v>
      </c>
      <c r="AW11" s="21">
        <v>0.13879382717985569</v>
      </c>
    </row>
    <row r="12" spans="2:51" ht="19" customHeight="1" x14ac:dyDescent="0.35">
      <c r="B12" s="24" t="s">
        <v>114</v>
      </c>
      <c r="C12" s="21">
        <v>7.6591387169489614E-2</v>
      </c>
      <c r="D12" s="21">
        <v>5.745995799751389E-2</v>
      </c>
      <c r="E12" s="21">
        <v>9.3042064274058228E-2</v>
      </c>
      <c r="G12" s="21">
        <v>8.5650476119848509E-2</v>
      </c>
      <c r="H12" s="21">
        <v>7.5007684418225654E-2</v>
      </c>
      <c r="I12" s="21">
        <v>0.13847090974468329</v>
      </c>
      <c r="J12" s="21">
        <v>5.4586485754044893E-2</v>
      </c>
      <c r="K12" s="21">
        <v>4.9678795890012589E-2</v>
      </c>
      <c r="L12" s="21">
        <v>5.5564212918874201E-2</v>
      </c>
      <c r="N12" s="21">
        <v>7.5395815263918184E-2</v>
      </c>
      <c r="O12" s="21">
        <v>0.1007606638502726</v>
      </c>
      <c r="P12" s="21">
        <v>6.2684163795577633E-2</v>
      </c>
      <c r="Q12" s="21">
        <v>4.8945917209146088E-2</v>
      </c>
      <c r="R12" s="21">
        <v>6.4012278956459515E-2</v>
      </c>
      <c r="S12" s="21">
        <v>9.2791461529426938E-2</v>
      </c>
      <c r="T12" s="21">
        <v>9.0135564263837675E-2</v>
      </c>
      <c r="U12" s="21">
        <v>0.125955262715787</v>
      </c>
      <c r="V12" s="21">
        <v>4.7067678646165297E-2</v>
      </c>
      <c r="W12" s="21">
        <v>5.8400048033828728E-2</v>
      </c>
      <c r="X12" s="21">
        <v>0.11843504419070081</v>
      </c>
      <c r="Y12" s="21">
        <v>5.852077982363383E-2</v>
      </c>
      <c r="AA12" s="21">
        <v>5.5997725041907268E-2</v>
      </c>
      <c r="AB12" s="21">
        <v>7.5107566775062307E-2</v>
      </c>
      <c r="AC12" s="21">
        <v>5.4363487901210643E-2</v>
      </c>
      <c r="AD12" s="21">
        <v>0.11926471948296009</v>
      </c>
      <c r="AF12" s="21">
        <v>3.3992293952591783E-2</v>
      </c>
      <c r="AG12" s="21">
        <v>5.2530949292666912E-2</v>
      </c>
      <c r="AH12" s="21">
        <v>4.5906831579978997E-2</v>
      </c>
      <c r="AI12" s="21">
        <v>0.1045476699973876</v>
      </c>
      <c r="AJ12" s="21">
        <v>2.5538685418892711E-2</v>
      </c>
      <c r="AK12" s="21">
        <v>0.1004413935218329</v>
      </c>
      <c r="AL12" s="21">
        <v>0.36080055382603388</v>
      </c>
      <c r="AM12" s="21">
        <v>0.1339292399863907</v>
      </c>
      <c r="AO12" s="21">
        <v>1.7734467163669859E-2</v>
      </c>
      <c r="AP12" s="21">
        <v>6.0518463993393119E-2</v>
      </c>
      <c r="AQ12" s="21">
        <v>4.1259088595654532E-2</v>
      </c>
      <c r="AR12" s="21">
        <v>9.5224128722573326E-2</v>
      </c>
      <c r="AS12" s="21">
        <v>2.1149919106155331E-2</v>
      </c>
      <c r="AT12" s="21">
        <v>8.9315604015523811E-2</v>
      </c>
      <c r="AU12" s="21">
        <v>0.28152172002488701</v>
      </c>
      <c r="AV12" s="21">
        <v>0.2138159522018746</v>
      </c>
      <c r="AW12" s="21">
        <v>2.6138831119152179E-2</v>
      </c>
    </row>
    <row r="14" spans="2:51" x14ac:dyDescent="0.35">
      <c r="B14" s="25" t="s">
        <v>18</v>
      </c>
    </row>
    <row r="15" spans="2:51" x14ac:dyDescent="0.35">
      <c r="B15" t="s">
        <v>192</v>
      </c>
    </row>
    <row r="16" spans="2:51" x14ac:dyDescent="0.35">
      <c r="B16" t="s">
        <v>9</v>
      </c>
    </row>
    <row r="17" spans="2:2" x14ac:dyDescent="0.35">
      <c r="B17"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AY17"/>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176</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964</v>
      </c>
      <c r="D7" s="14">
        <v>493</v>
      </c>
      <c r="E7" s="14">
        <v>466</v>
      </c>
      <c r="G7" s="14">
        <v>137</v>
      </c>
      <c r="H7" s="14">
        <v>154</v>
      </c>
      <c r="I7" s="14">
        <v>169</v>
      </c>
      <c r="J7" s="14">
        <v>171</v>
      </c>
      <c r="K7" s="14">
        <v>139</v>
      </c>
      <c r="L7" s="14">
        <v>194</v>
      </c>
      <c r="N7" s="14">
        <v>88</v>
      </c>
      <c r="O7" s="14">
        <v>24</v>
      </c>
      <c r="P7" s="14">
        <v>32</v>
      </c>
      <c r="Q7" s="14">
        <v>42</v>
      </c>
      <c r="R7" s="14">
        <v>106</v>
      </c>
      <c r="S7" s="14">
        <v>78</v>
      </c>
      <c r="T7" s="14">
        <v>71</v>
      </c>
      <c r="U7" s="14">
        <v>88</v>
      </c>
      <c r="V7" s="14">
        <v>155</v>
      </c>
      <c r="W7" s="14">
        <v>133</v>
      </c>
      <c r="X7" s="14">
        <v>78</v>
      </c>
      <c r="Y7" s="14">
        <v>69</v>
      </c>
      <c r="AA7" s="14">
        <v>265</v>
      </c>
      <c r="AB7" s="14">
        <v>252</v>
      </c>
      <c r="AC7" s="14">
        <v>203</v>
      </c>
      <c r="AD7" s="14">
        <v>240</v>
      </c>
      <c r="AF7" s="14">
        <v>165</v>
      </c>
      <c r="AG7" s="14">
        <v>305</v>
      </c>
      <c r="AH7" s="14">
        <v>68</v>
      </c>
      <c r="AI7" s="14">
        <v>66</v>
      </c>
      <c r="AJ7" s="14">
        <v>139</v>
      </c>
      <c r="AK7" s="14">
        <v>31</v>
      </c>
      <c r="AL7" s="14">
        <v>30</v>
      </c>
      <c r="AM7" s="14">
        <v>160</v>
      </c>
      <c r="AO7" s="14">
        <v>143</v>
      </c>
      <c r="AP7" s="14">
        <v>249</v>
      </c>
      <c r="AQ7" s="14">
        <v>66</v>
      </c>
      <c r="AR7" s="14">
        <v>99</v>
      </c>
      <c r="AS7" s="14">
        <v>182</v>
      </c>
      <c r="AT7" s="14">
        <v>37</v>
      </c>
      <c r="AU7" s="14">
        <v>62</v>
      </c>
      <c r="AV7" s="14">
        <v>80</v>
      </c>
      <c r="AW7" s="14">
        <v>46</v>
      </c>
    </row>
    <row r="8" spans="2:51" x14ac:dyDescent="0.35">
      <c r="B8" s="7" t="s">
        <v>65</v>
      </c>
      <c r="C8" s="16">
        <v>968</v>
      </c>
      <c r="D8" s="16">
        <v>494</v>
      </c>
      <c r="E8" s="16">
        <v>470</v>
      </c>
      <c r="G8" s="16">
        <v>132</v>
      </c>
      <c r="H8" s="16">
        <v>153</v>
      </c>
      <c r="I8" s="16">
        <v>162</v>
      </c>
      <c r="J8" s="16">
        <v>165</v>
      </c>
      <c r="K8" s="16">
        <v>139</v>
      </c>
      <c r="L8" s="16">
        <v>216</v>
      </c>
      <c r="N8" s="16">
        <v>89</v>
      </c>
      <c r="O8" s="16">
        <v>23</v>
      </c>
      <c r="P8" s="16">
        <v>32</v>
      </c>
      <c r="Q8" s="16">
        <v>41</v>
      </c>
      <c r="R8" s="16">
        <v>103</v>
      </c>
      <c r="S8" s="16">
        <v>77</v>
      </c>
      <c r="T8" s="16">
        <v>69</v>
      </c>
      <c r="U8" s="16">
        <v>86</v>
      </c>
      <c r="V8" s="16">
        <v>156</v>
      </c>
      <c r="W8" s="16">
        <v>138</v>
      </c>
      <c r="X8" s="16">
        <v>77</v>
      </c>
      <c r="Y8" s="16">
        <v>79</v>
      </c>
      <c r="AA8" s="16">
        <v>257</v>
      </c>
      <c r="AB8" s="16">
        <v>254</v>
      </c>
      <c r="AC8" s="16">
        <v>213</v>
      </c>
      <c r="AD8" s="16">
        <v>242</v>
      </c>
      <c r="AF8" s="16">
        <v>172</v>
      </c>
      <c r="AG8" s="16">
        <v>300</v>
      </c>
      <c r="AH8" s="16">
        <v>71</v>
      </c>
      <c r="AI8" s="16">
        <v>66</v>
      </c>
      <c r="AJ8" s="16">
        <v>141</v>
      </c>
      <c r="AK8" s="16">
        <v>31</v>
      </c>
      <c r="AL8" s="16">
        <v>30</v>
      </c>
      <c r="AM8" s="16">
        <v>158</v>
      </c>
      <c r="AO8" s="16">
        <v>148</v>
      </c>
      <c r="AP8" s="16">
        <v>244</v>
      </c>
      <c r="AQ8" s="16">
        <v>68</v>
      </c>
      <c r="AR8" s="16">
        <v>98</v>
      </c>
      <c r="AS8" s="16">
        <v>185</v>
      </c>
      <c r="AT8" s="16">
        <v>36</v>
      </c>
      <c r="AU8" s="16">
        <v>61</v>
      </c>
      <c r="AV8" s="16">
        <v>81</v>
      </c>
      <c r="AW8" s="16">
        <v>46</v>
      </c>
    </row>
    <row r="9" spans="2:51" ht="102" customHeight="1" x14ac:dyDescent="0.35">
      <c r="B9" s="24" t="s">
        <v>173</v>
      </c>
      <c r="C9" s="21">
        <v>0.31775439708905978</v>
      </c>
      <c r="D9" s="21">
        <v>0.3630108243786585</v>
      </c>
      <c r="E9" s="21">
        <v>0.26947855942312787</v>
      </c>
      <c r="G9" s="21">
        <v>0.44934801137593211</v>
      </c>
      <c r="H9" s="21">
        <v>0.42132178386487151</v>
      </c>
      <c r="I9" s="21">
        <v>0.3645675748113546</v>
      </c>
      <c r="J9" s="21">
        <v>0.28204081905273592</v>
      </c>
      <c r="K9" s="21">
        <v>0.2443083477020683</v>
      </c>
      <c r="L9" s="21">
        <v>0.2033026909821658</v>
      </c>
      <c r="N9" s="21">
        <v>0.32951726152826072</v>
      </c>
      <c r="O9" s="21">
        <v>0.2517858352179197</v>
      </c>
      <c r="P9" s="21">
        <v>0.36776386057433791</v>
      </c>
      <c r="Q9" s="21">
        <v>0.2840156998742196</v>
      </c>
      <c r="R9" s="21">
        <v>0.29556736629429747</v>
      </c>
      <c r="S9" s="21">
        <v>0.32795236082594958</v>
      </c>
      <c r="T9" s="21">
        <v>0.40322942853152338</v>
      </c>
      <c r="U9" s="21">
        <v>0.32074798387931819</v>
      </c>
      <c r="V9" s="21">
        <v>0.36353111426415391</v>
      </c>
      <c r="W9" s="21">
        <v>0.31122532565759509</v>
      </c>
      <c r="X9" s="21">
        <v>0.2529070213736494</v>
      </c>
      <c r="Y9" s="21">
        <v>0.2465052185764032</v>
      </c>
      <c r="AA9" s="21">
        <v>0.38832558600400191</v>
      </c>
      <c r="AB9" s="21">
        <v>0.31303728473434678</v>
      </c>
      <c r="AC9" s="21">
        <v>0.30725758198057479</v>
      </c>
      <c r="AD9" s="21">
        <v>0.25943340638254941</v>
      </c>
      <c r="AF9" s="21">
        <v>0.25063412168599941</v>
      </c>
      <c r="AG9" s="21">
        <v>0.4183017743787783</v>
      </c>
      <c r="AH9" s="21">
        <v>0.31520587141276041</v>
      </c>
      <c r="AI9" s="21">
        <v>0.41357837865677272</v>
      </c>
      <c r="AJ9" s="21">
        <v>0.16669629498860561</v>
      </c>
      <c r="AK9" s="21">
        <v>0.33001216354003082</v>
      </c>
      <c r="AL9" s="21">
        <v>0.1767235765243427</v>
      </c>
      <c r="AM9" s="21">
        <v>0.3206578340943142</v>
      </c>
      <c r="AO9" s="21">
        <v>0.2724378717901374</v>
      </c>
      <c r="AP9" s="21">
        <v>0.46889544712445841</v>
      </c>
      <c r="AQ9" s="21">
        <v>0.36464517149694831</v>
      </c>
      <c r="AR9" s="21">
        <v>0.47592405713111741</v>
      </c>
      <c r="AS9" s="21">
        <v>0.1841873064850634</v>
      </c>
      <c r="AT9" s="21">
        <v>0.44275458889022601</v>
      </c>
      <c r="AU9" s="21">
        <v>0.14372545083105789</v>
      </c>
      <c r="AV9" s="21">
        <v>0.12652099775267381</v>
      </c>
      <c r="AW9" s="21">
        <v>0.26254851841631438</v>
      </c>
    </row>
    <row r="10" spans="2:51" ht="102" customHeight="1" x14ac:dyDescent="0.35">
      <c r="B10" s="24" t="s">
        <v>174</v>
      </c>
      <c r="C10" s="21">
        <v>0.50013883374437917</v>
      </c>
      <c r="D10" s="21">
        <v>0.49508898441741989</v>
      </c>
      <c r="E10" s="21">
        <v>0.50608162195247852</v>
      </c>
      <c r="G10" s="21">
        <v>0.41973898980759722</v>
      </c>
      <c r="H10" s="21">
        <v>0.37713621816567189</v>
      </c>
      <c r="I10" s="21">
        <v>0.46049120281464517</v>
      </c>
      <c r="J10" s="21">
        <v>0.5143274010407356</v>
      </c>
      <c r="K10" s="21">
        <v>0.57013200522405449</v>
      </c>
      <c r="L10" s="21">
        <v>0.61032098746404306</v>
      </c>
      <c r="N10" s="21">
        <v>0.50717724234581607</v>
      </c>
      <c r="O10" s="21">
        <v>0.57577598751602599</v>
      </c>
      <c r="P10" s="21">
        <v>0.44360292781229599</v>
      </c>
      <c r="Q10" s="21">
        <v>0.61906523751082032</v>
      </c>
      <c r="R10" s="21">
        <v>0.45882605568102908</v>
      </c>
      <c r="S10" s="21">
        <v>0.44398313930196037</v>
      </c>
      <c r="T10" s="21">
        <v>0.47329590756764689</v>
      </c>
      <c r="U10" s="21">
        <v>0.54120681743653221</v>
      </c>
      <c r="V10" s="21">
        <v>0.46763738476936839</v>
      </c>
      <c r="W10" s="21">
        <v>0.48202286642091452</v>
      </c>
      <c r="X10" s="21">
        <v>0.53940555967788806</v>
      </c>
      <c r="Y10" s="21">
        <v>0.57523629716417957</v>
      </c>
      <c r="AA10" s="21">
        <v>0.4403696787150248</v>
      </c>
      <c r="AB10" s="21">
        <v>0.49681475325857039</v>
      </c>
      <c r="AC10" s="21">
        <v>0.52358598511234922</v>
      </c>
      <c r="AD10" s="21">
        <v>0.54653967978805507</v>
      </c>
      <c r="AF10" s="21">
        <v>0.61113008028626625</v>
      </c>
      <c r="AG10" s="21">
        <v>0.41547996570783058</v>
      </c>
      <c r="AH10" s="21">
        <v>0.47537278651633907</v>
      </c>
      <c r="AI10" s="21">
        <v>0.43475907902599209</v>
      </c>
      <c r="AJ10" s="21">
        <v>0.69825676148933224</v>
      </c>
      <c r="AK10" s="21">
        <v>0.58792035765186013</v>
      </c>
      <c r="AL10" s="21">
        <v>0.13030649000983671</v>
      </c>
      <c r="AM10" s="21">
        <v>0.45418587022401702</v>
      </c>
      <c r="AO10" s="21">
        <v>0.59357280427846504</v>
      </c>
      <c r="AP10" s="21">
        <v>0.37047456007294699</v>
      </c>
      <c r="AQ10" s="21">
        <v>0.4353569718790774</v>
      </c>
      <c r="AR10" s="21">
        <v>0.39440472909928781</v>
      </c>
      <c r="AS10" s="21">
        <v>0.68463384740387112</v>
      </c>
      <c r="AT10" s="21">
        <v>0.46815784914651992</v>
      </c>
      <c r="AU10" s="21">
        <v>0.51560000504146275</v>
      </c>
      <c r="AV10" s="21">
        <v>0.43617985770505607</v>
      </c>
      <c r="AW10" s="21">
        <v>0.58336373216422654</v>
      </c>
    </row>
    <row r="11" spans="2:51" ht="19" customHeight="1" x14ac:dyDescent="0.35">
      <c r="B11" s="24" t="s">
        <v>175</v>
      </c>
      <c r="C11" s="21">
        <v>0.1108887019822742</v>
      </c>
      <c r="D11" s="21">
        <v>9.383181465604945E-2</v>
      </c>
      <c r="E11" s="21">
        <v>0.12975574758603239</v>
      </c>
      <c r="G11" s="21">
        <v>8.0526262886036468E-2</v>
      </c>
      <c r="H11" s="21">
        <v>0.1270836031196019</v>
      </c>
      <c r="I11" s="21">
        <v>0.12765863794648871</v>
      </c>
      <c r="J11" s="21">
        <v>0.1162435735067355</v>
      </c>
      <c r="K11" s="21">
        <v>0.11316278130133869</v>
      </c>
      <c r="L11" s="21">
        <v>9.9861150461800927E-2</v>
      </c>
      <c r="N11" s="21">
        <v>0.10091504941045081</v>
      </c>
      <c r="O11" s="21">
        <v>4.6684502875374193E-2</v>
      </c>
      <c r="P11" s="21">
        <v>9.3922628894013094E-2</v>
      </c>
      <c r="Q11" s="21">
        <v>7.1803704718384251E-2</v>
      </c>
      <c r="R11" s="21">
        <v>0.15823557391066201</v>
      </c>
      <c r="S11" s="21">
        <v>0.1379614278806636</v>
      </c>
      <c r="T11" s="21">
        <v>4.0380863887306773E-2</v>
      </c>
      <c r="U11" s="21">
        <v>9.3311578214484256E-2</v>
      </c>
      <c r="V11" s="21">
        <v>0.1150655811597848</v>
      </c>
      <c r="W11" s="21">
        <v>0.13034456133733091</v>
      </c>
      <c r="X11" s="21">
        <v>0.1557726016200193</v>
      </c>
      <c r="Y11" s="21">
        <v>7.4820150270039451E-2</v>
      </c>
      <c r="AA11" s="21">
        <v>0.117165858638848</v>
      </c>
      <c r="AB11" s="21">
        <v>0.1139073371114227</v>
      </c>
      <c r="AC11" s="21">
        <v>9.3302182637400338E-2</v>
      </c>
      <c r="AD11" s="21">
        <v>0.1156086589332582</v>
      </c>
      <c r="AF11" s="21">
        <v>9.3759693024850432E-2</v>
      </c>
      <c r="AG11" s="21">
        <v>0.11209566630385211</v>
      </c>
      <c r="AH11" s="21">
        <v>0.117950723348445</v>
      </c>
      <c r="AI11" s="21">
        <v>0.118725857236067</v>
      </c>
      <c r="AJ11" s="21">
        <v>9.8350106984457911E-2</v>
      </c>
      <c r="AK11" s="21">
        <v>3.4137705290637831E-2</v>
      </c>
      <c r="AL11" s="21">
        <v>0.22579256325941299</v>
      </c>
      <c r="AM11" s="21">
        <v>0.1252140731732391</v>
      </c>
      <c r="AO11" s="21">
        <v>8.8326272003754466E-2</v>
      </c>
      <c r="AP11" s="21">
        <v>9.4738408517980918E-2</v>
      </c>
      <c r="AQ11" s="21">
        <v>0.13518048665150939</v>
      </c>
      <c r="AR11" s="21">
        <v>9.0879087030191943E-2</v>
      </c>
      <c r="AS11" s="21">
        <v>9.7101490126971321E-2</v>
      </c>
      <c r="AT11" s="21">
        <v>2.8995228604781279E-2</v>
      </c>
      <c r="AU11" s="21">
        <v>0.1591945898716095</v>
      </c>
      <c r="AV11" s="21">
        <v>0.23488013384370929</v>
      </c>
      <c r="AW11" s="21">
        <v>0.11336946082230449</v>
      </c>
    </row>
    <row r="12" spans="2:51" ht="19" customHeight="1" x14ac:dyDescent="0.35">
      <c r="B12" s="24" t="s">
        <v>114</v>
      </c>
      <c r="C12" s="21">
        <v>7.1218067184286721E-2</v>
      </c>
      <c r="D12" s="21">
        <v>4.8068376547871938E-2</v>
      </c>
      <c r="E12" s="21">
        <v>9.4684071038361142E-2</v>
      </c>
      <c r="G12" s="21">
        <v>5.038673593043428E-2</v>
      </c>
      <c r="H12" s="21">
        <v>7.4458394849854725E-2</v>
      </c>
      <c r="I12" s="21">
        <v>4.7282584427511272E-2</v>
      </c>
      <c r="J12" s="21">
        <v>8.7388206399792917E-2</v>
      </c>
      <c r="K12" s="21">
        <v>7.2396865772538607E-2</v>
      </c>
      <c r="L12" s="21">
        <v>8.6515171091990292E-2</v>
      </c>
      <c r="N12" s="21">
        <v>6.2390446715472447E-2</v>
      </c>
      <c r="O12" s="21">
        <v>0.12575367439068011</v>
      </c>
      <c r="P12" s="21">
        <v>9.4710582719353134E-2</v>
      </c>
      <c r="Q12" s="21">
        <v>2.5115357896575919E-2</v>
      </c>
      <c r="R12" s="21">
        <v>8.7371004114011414E-2</v>
      </c>
      <c r="S12" s="21">
        <v>9.0103071991426378E-2</v>
      </c>
      <c r="T12" s="21">
        <v>8.3093800013522845E-2</v>
      </c>
      <c r="U12" s="21">
        <v>4.4733620469665267E-2</v>
      </c>
      <c r="V12" s="21">
        <v>5.3765919806692909E-2</v>
      </c>
      <c r="W12" s="21">
        <v>7.6407246584159497E-2</v>
      </c>
      <c r="X12" s="21">
        <v>5.1914817328443601E-2</v>
      </c>
      <c r="Y12" s="21">
        <v>0.1034383339893778</v>
      </c>
      <c r="AA12" s="21">
        <v>5.4138876642125487E-2</v>
      </c>
      <c r="AB12" s="21">
        <v>7.6240624895660011E-2</v>
      </c>
      <c r="AC12" s="21">
        <v>7.5854250269675627E-2</v>
      </c>
      <c r="AD12" s="21">
        <v>7.8418254896137352E-2</v>
      </c>
      <c r="AF12" s="21">
        <v>4.4476105002883709E-2</v>
      </c>
      <c r="AG12" s="21">
        <v>5.4122593609539062E-2</v>
      </c>
      <c r="AH12" s="21">
        <v>9.1470618722455738E-2</v>
      </c>
      <c r="AI12" s="21">
        <v>3.2936685081168093E-2</v>
      </c>
      <c r="AJ12" s="21">
        <v>3.669683653760434E-2</v>
      </c>
      <c r="AK12" s="21">
        <v>4.7929773517471297E-2</v>
      </c>
      <c r="AL12" s="21">
        <v>0.46717737020640782</v>
      </c>
      <c r="AM12" s="21">
        <v>9.9942222508429671E-2</v>
      </c>
      <c r="AO12" s="21">
        <v>4.5663051927643132E-2</v>
      </c>
      <c r="AP12" s="21">
        <v>6.5891584284613627E-2</v>
      </c>
      <c r="AQ12" s="21">
        <v>6.4817369972464942E-2</v>
      </c>
      <c r="AR12" s="21">
        <v>3.8792126739403007E-2</v>
      </c>
      <c r="AS12" s="21">
        <v>3.4077355984094178E-2</v>
      </c>
      <c r="AT12" s="21">
        <v>6.0092333358472923E-2</v>
      </c>
      <c r="AU12" s="21">
        <v>0.18147995425586991</v>
      </c>
      <c r="AV12" s="21">
        <v>0.20241901069856069</v>
      </c>
      <c r="AW12" s="21">
        <v>4.071828859715472E-2</v>
      </c>
    </row>
    <row r="14" spans="2:51" x14ac:dyDescent="0.35">
      <c r="B14" s="25" t="s">
        <v>19</v>
      </c>
    </row>
    <row r="15" spans="2:51" x14ac:dyDescent="0.35">
      <c r="B15" t="s">
        <v>192</v>
      </c>
    </row>
    <row r="16" spans="2:51" x14ac:dyDescent="0.35">
      <c r="B16" t="s">
        <v>9</v>
      </c>
    </row>
    <row r="17" spans="2:2" x14ac:dyDescent="0.35">
      <c r="B17"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AY17"/>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177</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74" customHeight="1" x14ac:dyDescent="0.35">
      <c r="B9" s="24" t="s">
        <v>178</v>
      </c>
      <c r="C9" s="21">
        <v>0.54733014800309743</v>
      </c>
      <c r="D9" s="21">
        <v>0.52685021455395942</v>
      </c>
      <c r="E9" s="21">
        <v>0.56824833284966902</v>
      </c>
      <c r="G9" s="21">
        <v>0.52773110318538918</v>
      </c>
      <c r="H9" s="21">
        <v>0.44690186369767299</v>
      </c>
      <c r="I9" s="21">
        <v>0.49497722997176352</v>
      </c>
      <c r="J9" s="21">
        <v>0.49526345425708113</v>
      </c>
      <c r="K9" s="21">
        <v>0.60011242676305965</v>
      </c>
      <c r="L9" s="21">
        <v>0.69104742658098717</v>
      </c>
      <c r="N9" s="21">
        <v>0.54699184258472078</v>
      </c>
      <c r="O9" s="21">
        <v>0.62331867133159824</v>
      </c>
      <c r="P9" s="21">
        <v>0.49528906688782859</v>
      </c>
      <c r="Q9" s="21">
        <v>0.58808933852822243</v>
      </c>
      <c r="R9" s="21">
        <v>0.57605206663233233</v>
      </c>
      <c r="S9" s="21">
        <v>0.50300889369551427</v>
      </c>
      <c r="T9" s="21">
        <v>0.57958050786555027</v>
      </c>
      <c r="U9" s="21">
        <v>0.5397114238773425</v>
      </c>
      <c r="V9" s="21">
        <v>0.50439774662315418</v>
      </c>
      <c r="W9" s="21">
        <v>0.56949579869830014</v>
      </c>
      <c r="X9" s="21">
        <v>0.57425396933981521</v>
      </c>
      <c r="Y9" s="21">
        <v>0.53079546919277187</v>
      </c>
      <c r="AA9" s="21">
        <v>0.54488756793906856</v>
      </c>
      <c r="AB9" s="21">
        <v>0.5769350768369359</v>
      </c>
      <c r="AC9" s="21">
        <v>0.5461144132412572</v>
      </c>
      <c r="AD9" s="21">
        <v>0.51976241425741454</v>
      </c>
      <c r="AF9" s="21">
        <v>0.62382717475555161</v>
      </c>
      <c r="AG9" s="21">
        <v>0.57171732944669007</v>
      </c>
      <c r="AH9" s="21">
        <v>0.55978105772787823</v>
      </c>
      <c r="AI9" s="21">
        <v>0.51197679451181888</v>
      </c>
      <c r="AJ9" s="21">
        <v>0.62461304298501386</v>
      </c>
      <c r="AK9" s="21">
        <v>0.55838849795236745</v>
      </c>
      <c r="AL9" s="21">
        <v>0.20912470071146089</v>
      </c>
      <c r="AM9" s="21">
        <v>0.44130136538752313</v>
      </c>
      <c r="AO9" s="21">
        <v>0.60292321332772036</v>
      </c>
      <c r="AP9" s="21">
        <v>0.56731386914447335</v>
      </c>
      <c r="AQ9" s="21">
        <v>0.56459785918045169</v>
      </c>
      <c r="AR9" s="21">
        <v>0.52521576119016844</v>
      </c>
      <c r="AS9" s="21">
        <v>0.5908151215419789</v>
      </c>
      <c r="AT9" s="21">
        <v>0.56117145553576597</v>
      </c>
      <c r="AU9" s="21">
        <v>0.33459134646158251</v>
      </c>
      <c r="AV9" s="21">
        <v>0.46508551782297652</v>
      </c>
      <c r="AW9" s="21">
        <v>0.5588955097993995</v>
      </c>
    </row>
    <row r="10" spans="2:51" ht="88" customHeight="1" x14ac:dyDescent="0.35">
      <c r="B10" s="24" t="s">
        <v>179</v>
      </c>
      <c r="C10" s="21">
        <v>0.30434790300364339</v>
      </c>
      <c r="D10" s="21">
        <v>0.33598946778608008</v>
      </c>
      <c r="E10" s="21">
        <v>0.27302532632860338</v>
      </c>
      <c r="G10" s="21">
        <v>0.32663495031953632</v>
      </c>
      <c r="H10" s="21">
        <v>0.38838763244990437</v>
      </c>
      <c r="I10" s="21">
        <v>0.33080788860573351</v>
      </c>
      <c r="J10" s="21">
        <v>0.35905275638289158</v>
      </c>
      <c r="K10" s="21">
        <v>0.26583876599977208</v>
      </c>
      <c r="L10" s="21">
        <v>0.18140769504807969</v>
      </c>
      <c r="N10" s="21">
        <v>0.35147735585406342</v>
      </c>
      <c r="O10" s="21">
        <v>0.29910344609259848</v>
      </c>
      <c r="P10" s="21">
        <v>0.33338044655658289</v>
      </c>
      <c r="Q10" s="21">
        <v>0.26898938288034002</v>
      </c>
      <c r="R10" s="21">
        <v>0.29816561231973021</v>
      </c>
      <c r="S10" s="21">
        <v>0.31247068181274368</v>
      </c>
      <c r="T10" s="21">
        <v>0.2512609242648266</v>
      </c>
      <c r="U10" s="21">
        <v>0.2802460052239224</v>
      </c>
      <c r="V10" s="21">
        <v>0.36878595956757398</v>
      </c>
      <c r="W10" s="21">
        <v>0.28069674287279361</v>
      </c>
      <c r="X10" s="21">
        <v>0.25521072074608442</v>
      </c>
      <c r="Y10" s="21">
        <v>0.301824570143163</v>
      </c>
      <c r="AA10" s="21">
        <v>0.34365187732196589</v>
      </c>
      <c r="AB10" s="21">
        <v>0.2780862120245442</v>
      </c>
      <c r="AC10" s="21">
        <v>0.32922254296531228</v>
      </c>
      <c r="AD10" s="21">
        <v>0.26757655353292109</v>
      </c>
      <c r="AF10" s="21">
        <v>0.265086222394602</v>
      </c>
      <c r="AG10" s="21">
        <v>0.31823801547784902</v>
      </c>
      <c r="AH10" s="21">
        <v>0.30148489994825722</v>
      </c>
      <c r="AI10" s="21">
        <v>0.38441781557331151</v>
      </c>
      <c r="AJ10" s="21">
        <v>0.23835003879433531</v>
      </c>
      <c r="AK10" s="21">
        <v>0.3758410981811332</v>
      </c>
      <c r="AL10" s="21">
        <v>0.19601553705316671</v>
      </c>
      <c r="AM10" s="21">
        <v>0.33653680125484492</v>
      </c>
      <c r="AO10" s="21">
        <v>0.30856214481084981</v>
      </c>
      <c r="AP10" s="21">
        <v>0.3250955504997724</v>
      </c>
      <c r="AQ10" s="21">
        <v>0.32155629429141708</v>
      </c>
      <c r="AR10" s="21">
        <v>0.34171887521718342</v>
      </c>
      <c r="AS10" s="21">
        <v>0.2875969888957508</v>
      </c>
      <c r="AT10" s="21">
        <v>0.34094422103695232</v>
      </c>
      <c r="AU10" s="21">
        <v>0.29939840718009247</v>
      </c>
      <c r="AV10" s="21">
        <v>0.19659236416500811</v>
      </c>
      <c r="AW10" s="21">
        <v>0.31755910411185839</v>
      </c>
    </row>
    <row r="11" spans="2:51" ht="19" customHeight="1" x14ac:dyDescent="0.35">
      <c r="B11" s="24" t="s">
        <v>175</v>
      </c>
      <c r="C11" s="21">
        <v>7.3588076450598852E-2</v>
      </c>
      <c r="D11" s="21">
        <v>7.6224850483735368E-2</v>
      </c>
      <c r="E11" s="21">
        <v>7.1448965544425425E-2</v>
      </c>
      <c r="G11" s="21">
        <v>8.1245078404854315E-2</v>
      </c>
      <c r="H11" s="21">
        <v>7.5692114232773305E-2</v>
      </c>
      <c r="I11" s="21">
        <v>7.3595294496025268E-2</v>
      </c>
      <c r="J11" s="21">
        <v>8.3416114561976604E-2</v>
      </c>
      <c r="K11" s="21">
        <v>7.0633521229379312E-2</v>
      </c>
      <c r="L11" s="21">
        <v>6.0841771430017379E-2</v>
      </c>
      <c r="N11" s="21">
        <v>5.6726816456481623E-2</v>
      </c>
      <c r="O11" s="21">
        <v>4.6017334876409008E-2</v>
      </c>
      <c r="P11" s="21">
        <v>7.9785090263282843E-2</v>
      </c>
      <c r="Q11" s="21">
        <v>9.6629829630389269E-2</v>
      </c>
      <c r="R11" s="21">
        <v>5.2714666366206399E-2</v>
      </c>
      <c r="S11" s="21">
        <v>8.0553450978608304E-2</v>
      </c>
      <c r="T11" s="21">
        <v>7.596547412004552E-2</v>
      </c>
      <c r="U11" s="21">
        <v>7.2000821385942507E-2</v>
      </c>
      <c r="V11" s="21">
        <v>9.5029079737691063E-2</v>
      </c>
      <c r="W11" s="21">
        <v>8.2895684156522959E-2</v>
      </c>
      <c r="X11" s="21">
        <v>5.4376125370750067E-2</v>
      </c>
      <c r="Y11" s="21">
        <v>7.5248978558546148E-2</v>
      </c>
      <c r="AA11" s="21">
        <v>6.4587236897956493E-2</v>
      </c>
      <c r="AB11" s="21">
        <v>6.0746806595481463E-2</v>
      </c>
      <c r="AC11" s="21">
        <v>7.1832346206688311E-2</v>
      </c>
      <c r="AD11" s="21">
        <v>9.8729569015729893E-2</v>
      </c>
      <c r="AF11" s="21">
        <v>6.942014373143697E-2</v>
      </c>
      <c r="AG11" s="21">
        <v>5.6282138949783317E-2</v>
      </c>
      <c r="AH11" s="21">
        <v>7.9511957831233868E-2</v>
      </c>
      <c r="AI11" s="21">
        <v>5.2954257250862689E-2</v>
      </c>
      <c r="AJ11" s="21">
        <v>0.1092518651265553</v>
      </c>
      <c r="AK11" s="21">
        <v>4.9338000663960782E-2</v>
      </c>
      <c r="AL11" s="21">
        <v>8.4019430212669763E-2</v>
      </c>
      <c r="AM11" s="21">
        <v>9.0628045575190927E-2</v>
      </c>
      <c r="AO11" s="21">
        <v>6.542895055246549E-2</v>
      </c>
      <c r="AP11" s="21">
        <v>5.6409921429168577E-2</v>
      </c>
      <c r="AQ11" s="21">
        <v>5.5139142878038998E-2</v>
      </c>
      <c r="AR11" s="21">
        <v>7.6946241190076287E-2</v>
      </c>
      <c r="AS11" s="21">
        <v>9.1789183432595886E-2</v>
      </c>
      <c r="AT11" s="21">
        <v>6.8612216334136902E-2</v>
      </c>
      <c r="AU11" s="21">
        <v>0.1236190294354084</v>
      </c>
      <c r="AV11" s="21">
        <v>7.008586204412548E-2</v>
      </c>
      <c r="AW11" s="21">
        <v>7.3087443250008238E-2</v>
      </c>
    </row>
    <row r="12" spans="2:51" ht="19" customHeight="1" x14ac:dyDescent="0.35">
      <c r="B12" s="24" t="s">
        <v>114</v>
      </c>
      <c r="C12" s="21">
        <v>7.4733872542660285E-2</v>
      </c>
      <c r="D12" s="21">
        <v>6.0935467176225E-2</v>
      </c>
      <c r="E12" s="21">
        <v>8.727737527730231E-2</v>
      </c>
      <c r="G12" s="21">
        <v>6.438886809022025E-2</v>
      </c>
      <c r="H12" s="21">
        <v>8.9018389619649502E-2</v>
      </c>
      <c r="I12" s="21">
        <v>0.10061958692647779</v>
      </c>
      <c r="J12" s="21">
        <v>6.2267674798050808E-2</v>
      </c>
      <c r="K12" s="21">
        <v>6.3415286007789173E-2</v>
      </c>
      <c r="L12" s="21">
        <v>6.6703106940915843E-2</v>
      </c>
      <c r="N12" s="21">
        <v>4.4803985104734149E-2</v>
      </c>
      <c r="O12" s="21">
        <v>3.156054769939419E-2</v>
      </c>
      <c r="P12" s="21">
        <v>9.1545396292305542E-2</v>
      </c>
      <c r="Q12" s="21">
        <v>4.6291448961048122E-2</v>
      </c>
      <c r="R12" s="21">
        <v>7.3067654681731126E-2</v>
      </c>
      <c r="S12" s="21">
        <v>0.1039669735131338</v>
      </c>
      <c r="T12" s="21">
        <v>9.3193093749577571E-2</v>
      </c>
      <c r="U12" s="21">
        <v>0.10804174951279261</v>
      </c>
      <c r="V12" s="21">
        <v>3.1787214071580867E-2</v>
      </c>
      <c r="W12" s="21">
        <v>6.6911774272383276E-2</v>
      </c>
      <c r="X12" s="21">
        <v>0.11615918454335029</v>
      </c>
      <c r="Y12" s="21">
        <v>9.2130982105519107E-2</v>
      </c>
      <c r="AA12" s="21">
        <v>4.6873317841009038E-2</v>
      </c>
      <c r="AB12" s="21">
        <v>8.4231904543038347E-2</v>
      </c>
      <c r="AC12" s="21">
        <v>5.2830697586742192E-2</v>
      </c>
      <c r="AD12" s="21">
        <v>0.1139314631939345</v>
      </c>
      <c r="AF12" s="21">
        <v>4.166645911840948E-2</v>
      </c>
      <c r="AG12" s="21">
        <v>5.376251612567768E-2</v>
      </c>
      <c r="AH12" s="21">
        <v>5.9222084492630618E-2</v>
      </c>
      <c r="AI12" s="21">
        <v>5.0651132664006782E-2</v>
      </c>
      <c r="AJ12" s="21">
        <v>2.7785053094095589E-2</v>
      </c>
      <c r="AK12" s="21">
        <v>1.6432403202538359E-2</v>
      </c>
      <c r="AL12" s="21">
        <v>0.51084033202270263</v>
      </c>
      <c r="AM12" s="21">
        <v>0.13153378778244099</v>
      </c>
      <c r="AO12" s="21">
        <v>2.3085691308964158E-2</v>
      </c>
      <c r="AP12" s="21">
        <v>5.1180658926585701E-2</v>
      </c>
      <c r="AQ12" s="21">
        <v>5.870670365009216E-2</v>
      </c>
      <c r="AR12" s="21">
        <v>5.6119122402571969E-2</v>
      </c>
      <c r="AS12" s="21">
        <v>2.979870612967438E-2</v>
      </c>
      <c r="AT12" s="21">
        <v>2.9272107093144751E-2</v>
      </c>
      <c r="AU12" s="21">
        <v>0.24239121692291671</v>
      </c>
      <c r="AV12" s="21">
        <v>0.26823625596789002</v>
      </c>
      <c r="AW12" s="21">
        <v>5.0457942838733699E-2</v>
      </c>
    </row>
    <row r="14" spans="2:51" x14ac:dyDescent="0.35">
      <c r="B14" s="25" t="s">
        <v>17</v>
      </c>
    </row>
    <row r="15" spans="2:51" x14ac:dyDescent="0.35">
      <c r="B15" t="s">
        <v>192</v>
      </c>
    </row>
    <row r="16" spans="2:51" x14ac:dyDescent="0.35">
      <c r="B16" t="s">
        <v>9</v>
      </c>
    </row>
    <row r="17" spans="2:2" x14ac:dyDescent="0.35">
      <c r="B17"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AY20"/>
  <sheetViews>
    <sheetView showGridLines="0" workbookViewId="0">
      <pane xSplit="2" topLeftCell="C1" activePane="topRight" state="frozen"/>
      <selection pane="topRight" activeCell="B20" sqref="B20"/>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180</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46" customHeight="1" x14ac:dyDescent="0.35">
      <c r="B9" s="24" t="s">
        <v>181</v>
      </c>
      <c r="C9" s="21">
        <v>0.1369169730044717</v>
      </c>
      <c r="D9" s="21">
        <v>0.14655681079460631</v>
      </c>
      <c r="E9" s="21">
        <v>0.1274631944309435</v>
      </c>
      <c r="G9" s="21">
        <v>0.2071625527385135</v>
      </c>
      <c r="H9" s="21">
        <v>0.24329152199421769</v>
      </c>
      <c r="I9" s="21">
        <v>0.15368767449398341</v>
      </c>
      <c r="J9" s="21">
        <v>0.12963681111115349</v>
      </c>
      <c r="K9" s="21">
        <v>6.8837718910830417E-2</v>
      </c>
      <c r="L9" s="21">
        <v>4.20290554510621E-2</v>
      </c>
      <c r="N9" s="21">
        <v>0.12205842701063151</v>
      </c>
      <c r="O9" s="21">
        <v>0.106672081610915</v>
      </c>
      <c r="P9" s="21">
        <v>0.18561767412285199</v>
      </c>
      <c r="Q9" s="21">
        <v>0.16822535978676331</v>
      </c>
      <c r="R9" s="21">
        <v>0.12217130150769159</v>
      </c>
      <c r="S9" s="21">
        <v>8.4892739858307184E-2</v>
      </c>
      <c r="T9" s="21">
        <v>0.14200681938612519</v>
      </c>
      <c r="U9" s="21">
        <v>0.14873712107800671</v>
      </c>
      <c r="V9" s="21">
        <v>0.18577888286646191</v>
      </c>
      <c r="W9" s="21">
        <v>0.1322884459935966</v>
      </c>
      <c r="X9" s="21">
        <v>0.1272838630466879</v>
      </c>
      <c r="Y9" s="21">
        <v>0.1083853125376293</v>
      </c>
      <c r="AA9" s="21">
        <v>0.15514370914404921</v>
      </c>
      <c r="AB9" s="21">
        <v>9.9682755350147811E-2</v>
      </c>
      <c r="AC9" s="21">
        <v>0.1526294139981684</v>
      </c>
      <c r="AD9" s="21">
        <v>0.1430973730310654</v>
      </c>
      <c r="AF9" s="21">
        <v>0.13011956217663601</v>
      </c>
      <c r="AG9" s="21">
        <v>0.16778331305969379</v>
      </c>
      <c r="AH9" s="21">
        <v>5.7521680057897713E-2</v>
      </c>
      <c r="AI9" s="21">
        <v>0.13988170984109319</v>
      </c>
      <c r="AJ9" s="21">
        <v>0.1799632504277173</v>
      </c>
      <c r="AK9" s="21">
        <v>8.3765593990429155E-2</v>
      </c>
      <c r="AL9" s="21">
        <v>5.3287625692235177E-2</v>
      </c>
      <c r="AM9" s="21">
        <v>0.1117274430168675</v>
      </c>
      <c r="AO9" s="21">
        <v>0.12365039178539521</v>
      </c>
      <c r="AP9" s="21">
        <v>0.1830171954578263</v>
      </c>
      <c r="AQ9" s="21">
        <v>9.7978705365166091E-2</v>
      </c>
      <c r="AR9" s="21">
        <v>0.14616077590480839</v>
      </c>
      <c r="AS9" s="21">
        <v>0.16093180627609521</v>
      </c>
      <c r="AT9" s="21">
        <v>8.5861835590256508E-2</v>
      </c>
      <c r="AU9" s="21">
        <v>7.0949286951280194E-2</v>
      </c>
      <c r="AV9" s="21">
        <v>7.0821992037330403E-2</v>
      </c>
      <c r="AW9" s="21">
        <v>0.13303779774140809</v>
      </c>
    </row>
    <row r="10" spans="2:51" ht="46" customHeight="1" x14ac:dyDescent="0.35">
      <c r="B10" s="24" t="s">
        <v>182</v>
      </c>
      <c r="C10" s="21">
        <v>0.1515835244347202</v>
      </c>
      <c r="D10" s="21">
        <v>0.16667439678711379</v>
      </c>
      <c r="E10" s="21">
        <v>0.1369997631352331</v>
      </c>
      <c r="G10" s="21">
        <v>0.1698627080922506</v>
      </c>
      <c r="H10" s="21">
        <v>0.1690733723272754</v>
      </c>
      <c r="I10" s="21">
        <v>0.1242418132031687</v>
      </c>
      <c r="J10" s="21">
        <v>0.15448138092151381</v>
      </c>
      <c r="K10" s="21">
        <v>0.17511825263747591</v>
      </c>
      <c r="L10" s="21">
        <v>0.12934918708372531</v>
      </c>
      <c r="N10" s="21">
        <v>0.16351222942040811</v>
      </c>
      <c r="O10" s="21">
        <v>0.15562997489992281</v>
      </c>
      <c r="P10" s="21">
        <v>0.16704207819897821</v>
      </c>
      <c r="Q10" s="21">
        <v>0.18234966008664019</v>
      </c>
      <c r="R10" s="21">
        <v>0.15594341339438991</v>
      </c>
      <c r="S10" s="21">
        <v>0.1078958142102638</v>
      </c>
      <c r="T10" s="21">
        <v>0.1637356448164359</v>
      </c>
      <c r="U10" s="21">
        <v>0.1344626501782985</v>
      </c>
      <c r="V10" s="21">
        <v>0.16273691350901009</v>
      </c>
      <c r="W10" s="21">
        <v>0.16342118393155511</v>
      </c>
      <c r="X10" s="21">
        <v>0.1305172436490015</v>
      </c>
      <c r="Y10" s="21">
        <v>0.1414384606169139</v>
      </c>
      <c r="AA10" s="21">
        <v>0.15478153756120039</v>
      </c>
      <c r="AB10" s="21">
        <v>0.1205133017044986</v>
      </c>
      <c r="AC10" s="21">
        <v>0.19599542010505699</v>
      </c>
      <c r="AD10" s="21">
        <v>0.1424242589247996</v>
      </c>
      <c r="AF10" s="21">
        <v>0.2299245033783181</v>
      </c>
      <c r="AG10" s="21">
        <v>0.128300998857313</v>
      </c>
      <c r="AH10" s="21">
        <v>0.1013892954596954</v>
      </c>
      <c r="AI10" s="21">
        <v>0.1587903110449588</v>
      </c>
      <c r="AJ10" s="21">
        <v>0.20155550933052199</v>
      </c>
      <c r="AK10" s="21">
        <v>9.7378123206334419E-2</v>
      </c>
      <c r="AL10" s="21">
        <v>0.1010198321847597</v>
      </c>
      <c r="AM10" s="21">
        <v>0.11359491157121961</v>
      </c>
      <c r="AO10" s="21">
        <v>0.22018652061067109</v>
      </c>
      <c r="AP10" s="21">
        <v>0.128246314870501</v>
      </c>
      <c r="AQ10" s="21">
        <v>6.942156178499663E-2</v>
      </c>
      <c r="AR10" s="21">
        <v>0.13330708623806861</v>
      </c>
      <c r="AS10" s="21">
        <v>0.2363054615232906</v>
      </c>
      <c r="AT10" s="21">
        <v>0.1013579194276977</v>
      </c>
      <c r="AU10" s="21">
        <v>9.9691000508180916E-2</v>
      </c>
      <c r="AV10" s="21">
        <v>7.0016589715541505E-2</v>
      </c>
      <c r="AW10" s="21">
        <v>0.1316934715791829</v>
      </c>
    </row>
    <row r="11" spans="2:51" ht="32" customHeight="1" x14ac:dyDescent="0.35">
      <c r="B11" s="24" t="s">
        <v>183</v>
      </c>
      <c r="C11" s="21">
        <v>0.21922605434885831</v>
      </c>
      <c r="D11" s="21">
        <v>0.25380936887335609</v>
      </c>
      <c r="E11" s="21">
        <v>0.1860211717639228</v>
      </c>
      <c r="G11" s="21">
        <v>0.18443759990252201</v>
      </c>
      <c r="H11" s="21">
        <v>0.1678988669245087</v>
      </c>
      <c r="I11" s="21">
        <v>0.19367262074526781</v>
      </c>
      <c r="J11" s="21">
        <v>0.2110920226604395</v>
      </c>
      <c r="K11" s="21">
        <v>0.25869128037319289</v>
      </c>
      <c r="L11" s="21">
        <v>0.28470702056696712</v>
      </c>
      <c r="N11" s="21">
        <v>0.2041543543912418</v>
      </c>
      <c r="O11" s="21">
        <v>0.2269090651278913</v>
      </c>
      <c r="P11" s="21">
        <v>0.2339119477704418</v>
      </c>
      <c r="Q11" s="21">
        <v>0.25488832792304977</v>
      </c>
      <c r="R11" s="21">
        <v>0.22207489332764979</v>
      </c>
      <c r="S11" s="21">
        <v>0.25879213674918089</v>
      </c>
      <c r="T11" s="21">
        <v>0.23496379086565911</v>
      </c>
      <c r="U11" s="21">
        <v>0.23296507375857081</v>
      </c>
      <c r="V11" s="21">
        <v>0.19802685655017879</v>
      </c>
      <c r="W11" s="21">
        <v>0.21895129481395459</v>
      </c>
      <c r="X11" s="21">
        <v>0.2294101732435132</v>
      </c>
      <c r="Y11" s="21">
        <v>0.1674448840266273</v>
      </c>
      <c r="AA11" s="21">
        <v>0.25918636064386352</v>
      </c>
      <c r="AB11" s="21">
        <v>0.25384405480557098</v>
      </c>
      <c r="AC11" s="21">
        <v>0.19149852117554539</v>
      </c>
      <c r="AD11" s="21">
        <v>0.16514893481439549</v>
      </c>
      <c r="AF11" s="21">
        <v>0.1335147836270438</v>
      </c>
      <c r="AG11" s="21">
        <v>0.29223271868081008</v>
      </c>
      <c r="AH11" s="21">
        <v>0.33779245204014291</v>
      </c>
      <c r="AI11" s="21">
        <v>0.25160340269226128</v>
      </c>
      <c r="AJ11" s="21">
        <v>0.1710006251191121</v>
      </c>
      <c r="AK11" s="21">
        <v>0.33550628520372461</v>
      </c>
      <c r="AL11" s="21">
        <v>3.3138902796366318E-2</v>
      </c>
      <c r="AM11" s="21">
        <v>0.16432256169644349</v>
      </c>
      <c r="AO11" s="21">
        <v>0.14087821955666111</v>
      </c>
      <c r="AP11" s="21">
        <v>0.30318734387033291</v>
      </c>
      <c r="AQ11" s="21">
        <v>0.35280452122244738</v>
      </c>
      <c r="AR11" s="21">
        <v>0.23701866886680609</v>
      </c>
      <c r="AS11" s="21">
        <v>0.19918165867654419</v>
      </c>
      <c r="AT11" s="21">
        <v>0.30033770736589399</v>
      </c>
      <c r="AU11" s="21">
        <v>7.0203055183722371E-2</v>
      </c>
      <c r="AV11" s="21">
        <v>0.1186168886711827</v>
      </c>
      <c r="AW11" s="21">
        <v>0.2300440495218791</v>
      </c>
    </row>
    <row r="12" spans="2:51" ht="32" customHeight="1" x14ac:dyDescent="0.35">
      <c r="B12" s="24" t="s">
        <v>184</v>
      </c>
      <c r="C12" s="21">
        <v>0.20404893116613609</v>
      </c>
      <c r="D12" s="21">
        <v>0.20801425968878581</v>
      </c>
      <c r="E12" s="21">
        <v>0.20069135334888169</v>
      </c>
      <c r="G12" s="21">
        <v>0.23996146857910211</v>
      </c>
      <c r="H12" s="21">
        <v>0.20978899135327081</v>
      </c>
      <c r="I12" s="21">
        <v>0.2344094509044457</v>
      </c>
      <c r="J12" s="21">
        <v>0.21752444197455381</v>
      </c>
      <c r="K12" s="21">
        <v>0.18732909323658739</v>
      </c>
      <c r="L12" s="21">
        <v>0.1514974642648261</v>
      </c>
      <c r="N12" s="21">
        <v>0.17407619768066099</v>
      </c>
      <c r="O12" s="21">
        <v>0.20907203918719841</v>
      </c>
      <c r="P12" s="21">
        <v>0.16530603445754219</v>
      </c>
      <c r="Q12" s="21">
        <v>0.19516910933923709</v>
      </c>
      <c r="R12" s="21">
        <v>0.2369204519086357</v>
      </c>
      <c r="S12" s="21">
        <v>0.18947637084709409</v>
      </c>
      <c r="T12" s="21">
        <v>0.195336082843064</v>
      </c>
      <c r="U12" s="21">
        <v>0.20536139553282071</v>
      </c>
      <c r="V12" s="21">
        <v>0.23039512085213959</v>
      </c>
      <c r="W12" s="21">
        <v>0.1770154416483278</v>
      </c>
      <c r="X12" s="21">
        <v>0.18417421183741939</v>
      </c>
      <c r="Y12" s="21">
        <v>0.25160383122691671</v>
      </c>
      <c r="AA12" s="21">
        <v>0.1903162454363298</v>
      </c>
      <c r="AB12" s="21">
        <v>0.2011487314376513</v>
      </c>
      <c r="AC12" s="21">
        <v>0.1896056580938365</v>
      </c>
      <c r="AD12" s="21">
        <v>0.23525433731132561</v>
      </c>
      <c r="AF12" s="21">
        <v>0.2007125722245231</v>
      </c>
      <c r="AG12" s="21">
        <v>0.21341068592595</v>
      </c>
      <c r="AH12" s="21">
        <v>0.22429065134919871</v>
      </c>
      <c r="AI12" s="21">
        <v>0.25401462928768792</v>
      </c>
      <c r="AJ12" s="21">
        <v>0.19718458250562321</v>
      </c>
      <c r="AK12" s="21">
        <v>0.16736603176172229</v>
      </c>
      <c r="AL12" s="21">
        <v>4.7850301438192341E-2</v>
      </c>
      <c r="AM12" s="21">
        <v>0.19790563448526169</v>
      </c>
      <c r="AO12" s="21">
        <v>0.1929654924761115</v>
      </c>
      <c r="AP12" s="21">
        <v>0.2146845283111507</v>
      </c>
      <c r="AQ12" s="21">
        <v>0.25915409541151541</v>
      </c>
      <c r="AR12" s="21">
        <v>0.28355214115092048</v>
      </c>
      <c r="AS12" s="21">
        <v>0.1767884587927665</v>
      </c>
      <c r="AT12" s="21">
        <v>0.2024096965382646</v>
      </c>
      <c r="AU12" s="21">
        <v>0.17540081735579929</v>
      </c>
      <c r="AV12" s="21">
        <v>0.1017818412287452</v>
      </c>
      <c r="AW12" s="21">
        <v>0.25025679045814891</v>
      </c>
    </row>
    <row r="13" spans="2:51" ht="19" customHeight="1" x14ac:dyDescent="0.35">
      <c r="B13" s="24" t="s">
        <v>59</v>
      </c>
      <c r="C13" s="21">
        <v>4.3829679484721253E-2</v>
      </c>
      <c r="D13" s="21">
        <v>4.4890502041227798E-2</v>
      </c>
      <c r="E13" s="21">
        <v>4.2317380524931753E-2</v>
      </c>
      <c r="G13" s="21">
        <v>3.458415768742821E-3</v>
      </c>
      <c r="H13" s="21">
        <v>5.6797064474324406E-3</v>
      </c>
      <c r="I13" s="21">
        <v>2.2262987283262019E-2</v>
      </c>
      <c r="J13" s="21">
        <v>3.7175220766025287E-2</v>
      </c>
      <c r="K13" s="21">
        <v>5.0276983928924532E-2</v>
      </c>
      <c r="L13" s="21">
        <v>0.11988618534888749</v>
      </c>
      <c r="N13" s="21">
        <v>6.8694970632713001E-2</v>
      </c>
      <c r="O13" s="21">
        <v>5.257336849266285E-2</v>
      </c>
      <c r="P13" s="21">
        <v>8.8641444555437147E-3</v>
      </c>
      <c r="Q13" s="21">
        <v>1.485873579813529E-2</v>
      </c>
      <c r="R13" s="21">
        <v>2.734405603024315E-2</v>
      </c>
      <c r="S13" s="21">
        <v>5.6276479508385983E-2</v>
      </c>
      <c r="T13" s="21">
        <v>2.8482799703715391E-2</v>
      </c>
      <c r="U13" s="21">
        <v>5.9270091887340483E-2</v>
      </c>
      <c r="V13" s="21">
        <v>1.8260775207396371E-2</v>
      </c>
      <c r="W13" s="21">
        <v>6.8751961141352694E-2</v>
      </c>
      <c r="X13" s="21">
        <v>3.2595156521874252E-2</v>
      </c>
      <c r="Y13" s="21">
        <v>6.7703477525083627E-2</v>
      </c>
      <c r="AA13" s="21">
        <v>6.1777078991219717E-2</v>
      </c>
      <c r="AB13" s="21">
        <v>4.6410647867648772E-2</v>
      </c>
      <c r="AC13" s="21">
        <v>4.4035402556431458E-2</v>
      </c>
      <c r="AD13" s="21">
        <v>2.1895570663232861E-2</v>
      </c>
      <c r="AF13" s="21">
        <v>7.7831624495504861E-2</v>
      </c>
      <c r="AG13" s="21">
        <v>2.0179395175696099E-2</v>
      </c>
      <c r="AH13" s="21">
        <v>6.9468153278005706E-2</v>
      </c>
      <c r="AI13" s="21">
        <v>2.050974444810735E-2</v>
      </c>
      <c r="AJ13" s="21">
        <v>6.5289709992042672E-2</v>
      </c>
      <c r="AK13" s="21">
        <v>6.7054427512278261E-2</v>
      </c>
      <c r="AL13" s="21">
        <v>3.7430654222102247E-2</v>
      </c>
      <c r="AM13" s="21">
        <v>3.3739239880835763E-2</v>
      </c>
      <c r="AO13" s="21">
        <v>8.1394847828596059E-2</v>
      </c>
      <c r="AP13" s="21">
        <v>1.6936841327961621E-2</v>
      </c>
      <c r="AQ13" s="21">
        <v>3.7299942993729553E-2</v>
      </c>
      <c r="AR13" s="21">
        <v>9.500359848650412E-3</v>
      </c>
      <c r="AS13" s="21">
        <v>3.823912155721166E-2</v>
      </c>
      <c r="AT13" s="21">
        <v>5.3114764724751608E-2</v>
      </c>
      <c r="AU13" s="21">
        <v>2.243977044284343E-2</v>
      </c>
      <c r="AV13" s="21">
        <v>0.1075127561746171</v>
      </c>
      <c r="AW13" s="21">
        <v>7.103143437465291E-2</v>
      </c>
    </row>
    <row r="14" spans="2:51" ht="19" customHeight="1" x14ac:dyDescent="0.35">
      <c r="B14" s="24" t="s">
        <v>185</v>
      </c>
      <c r="C14" s="21">
        <v>0.1308222767828065</v>
      </c>
      <c r="D14" s="21">
        <v>9.8899848019878708E-2</v>
      </c>
      <c r="E14" s="21">
        <v>0.16128970364336309</v>
      </c>
      <c r="G14" s="21">
        <v>0.10928387059582099</v>
      </c>
      <c r="H14" s="21">
        <v>8.0611513040316815E-2</v>
      </c>
      <c r="I14" s="21">
        <v>0.1182982067035401</v>
      </c>
      <c r="J14" s="21">
        <v>0.12844352287313721</v>
      </c>
      <c r="K14" s="21">
        <v>0.15395539811106279</v>
      </c>
      <c r="L14" s="21">
        <v>0.18239847498945419</v>
      </c>
      <c r="N14" s="21">
        <v>0.16393177590922531</v>
      </c>
      <c r="O14" s="21">
        <v>0.12548187658078799</v>
      </c>
      <c r="P14" s="21">
        <v>0.1274819294615869</v>
      </c>
      <c r="Q14" s="21">
        <v>8.8581565576397278E-2</v>
      </c>
      <c r="R14" s="21">
        <v>0.12229665546200701</v>
      </c>
      <c r="S14" s="21">
        <v>0.1813785368917562</v>
      </c>
      <c r="T14" s="21">
        <v>0.1074712953187273</v>
      </c>
      <c r="U14" s="21">
        <v>0.1168500940350328</v>
      </c>
      <c r="V14" s="21">
        <v>0.1218210398183954</v>
      </c>
      <c r="W14" s="21">
        <v>0.1123315835764702</v>
      </c>
      <c r="X14" s="21">
        <v>0.15953755966220751</v>
      </c>
      <c r="Y14" s="21">
        <v>0.13320125804791369</v>
      </c>
      <c r="AA14" s="21">
        <v>0.11961141810311091</v>
      </c>
      <c r="AB14" s="21">
        <v>0.14314204827571431</v>
      </c>
      <c r="AC14" s="21">
        <v>0.105662994998795</v>
      </c>
      <c r="AD14" s="21">
        <v>0.1522181360565521</v>
      </c>
      <c r="AF14" s="21">
        <v>0.14491005713016261</v>
      </c>
      <c r="AG14" s="21">
        <v>9.794073311867485E-2</v>
      </c>
      <c r="AH14" s="21">
        <v>0.1232778554942372</v>
      </c>
      <c r="AI14" s="21">
        <v>0.11726066385315501</v>
      </c>
      <c r="AJ14" s="21">
        <v>0.1416517857996773</v>
      </c>
      <c r="AK14" s="21">
        <v>0.1038686255651254</v>
      </c>
      <c r="AL14" s="21">
        <v>0.1038505900774197</v>
      </c>
      <c r="AM14" s="21">
        <v>0.18207666557845109</v>
      </c>
      <c r="AO14" s="21">
        <v>0.1647681649225001</v>
      </c>
      <c r="AP14" s="21">
        <v>6.9198984121372681E-2</v>
      </c>
      <c r="AQ14" s="21">
        <v>0.106831441691072</v>
      </c>
      <c r="AR14" s="21">
        <v>0.1198549404414728</v>
      </c>
      <c r="AS14" s="21">
        <v>0.1393213342633737</v>
      </c>
      <c r="AT14" s="21">
        <v>0.12285562518167879</v>
      </c>
      <c r="AU14" s="21">
        <v>0.22215312284103211</v>
      </c>
      <c r="AV14" s="21">
        <v>0.2023392037346306</v>
      </c>
      <c r="AW14" s="21">
        <v>0.11096051442532</v>
      </c>
    </row>
    <row r="15" spans="2:51" ht="19" customHeight="1" x14ac:dyDescent="0.35">
      <c r="B15" s="24" t="s">
        <v>114</v>
      </c>
      <c r="C15" s="21">
        <v>0.1135725607782859</v>
      </c>
      <c r="D15" s="21">
        <v>8.1154813795031394E-2</v>
      </c>
      <c r="E15" s="21">
        <v>0.1452174331527242</v>
      </c>
      <c r="G15" s="21">
        <v>8.5833384323048073E-2</v>
      </c>
      <c r="H15" s="21">
        <v>0.12365602791297819</v>
      </c>
      <c r="I15" s="21">
        <v>0.1534272466663324</v>
      </c>
      <c r="J15" s="21">
        <v>0.12164659969317709</v>
      </c>
      <c r="K15" s="21">
        <v>0.1057912728019261</v>
      </c>
      <c r="L15" s="21">
        <v>9.0132612295077699E-2</v>
      </c>
      <c r="N15" s="21">
        <v>0.10357204495511931</v>
      </c>
      <c r="O15" s="21">
        <v>0.12366159410062159</v>
      </c>
      <c r="P15" s="21">
        <v>0.1117761915330551</v>
      </c>
      <c r="Q15" s="21">
        <v>9.5927241489776938E-2</v>
      </c>
      <c r="R15" s="21">
        <v>0.1132492283693831</v>
      </c>
      <c r="S15" s="21">
        <v>0.12128792193501189</v>
      </c>
      <c r="T15" s="21">
        <v>0.12800356706627319</v>
      </c>
      <c r="U15" s="21">
        <v>0.10235357352992989</v>
      </c>
      <c r="V15" s="21">
        <v>8.2980411196417914E-2</v>
      </c>
      <c r="W15" s="21">
        <v>0.12724008889474309</v>
      </c>
      <c r="X15" s="21">
        <v>0.1364817920392962</v>
      </c>
      <c r="Y15" s="21">
        <v>0.13022277601891549</v>
      </c>
      <c r="AA15" s="21">
        <v>5.9183650120226472E-2</v>
      </c>
      <c r="AB15" s="21">
        <v>0.1352584605587682</v>
      </c>
      <c r="AC15" s="21">
        <v>0.12057258907216629</v>
      </c>
      <c r="AD15" s="21">
        <v>0.13996138919862891</v>
      </c>
      <c r="AF15" s="21">
        <v>8.2986896967811391E-2</v>
      </c>
      <c r="AG15" s="21">
        <v>8.0152155181862153E-2</v>
      </c>
      <c r="AH15" s="21">
        <v>8.6259912320822377E-2</v>
      </c>
      <c r="AI15" s="21">
        <v>5.7939538832736337E-2</v>
      </c>
      <c r="AJ15" s="21">
        <v>4.335453682530542E-2</v>
      </c>
      <c r="AK15" s="21">
        <v>0.1450609127603858</v>
      </c>
      <c r="AL15" s="21">
        <v>0.62342209358892442</v>
      </c>
      <c r="AM15" s="21">
        <v>0.1966335437709209</v>
      </c>
      <c r="AO15" s="21">
        <v>7.6156362820064757E-2</v>
      </c>
      <c r="AP15" s="21">
        <v>8.4728792040854664E-2</v>
      </c>
      <c r="AQ15" s="21">
        <v>7.650973153107303E-2</v>
      </c>
      <c r="AR15" s="21">
        <v>7.0606027549273351E-2</v>
      </c>
      <c r="AS15" s="21">
        <v>4.9232158910718152E-2</v>
      </c>
      <c r="AT15" s="21">
        <v>0.13406245117145679</v>
      </c>
      <c r="AU15" s="21">
        <v>0.33916294671714159</v>
      </c>
      <c r="AV15" s="21">
        <v>0.32891072843795238</v>
      </c>
      <c r="AW15" s="21">
        <v>7.2975941899408023E-2</v>
      </c>
    </row>
    <row r="17" spans="2:2" x14ac:dyDescent="0.35">
      <c r="B17" t="s">
        <v>192</v>
      </c>
    </row>
    <row r="18" spans="2:2" x14ac:dyDescent="0.35">
      <c r="B18" t="s">
        <v>9</v>
      </c>
    </row>
    <row r="20" spans="2:2" x14ac:dyDescent="0.35">
      <c r="B20"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G21"/>
  <sheetViews>
    <sheetView showGridLines="0" workbookViewId="0"/>
  </sheetViews>
  <sheetFormatPr defaultRowHeight="14.5" x14ac:dyDescent="0.35"/>
  <cols>
    <col min="1" max="1" width="5" customWidth="1"/>
    <col min="2" max="2" width="25" customWidth="1"/>
    <col min="3" max="7" width="20" customWidth="1"/>
  </cols>
  <sheetData>
    <row r="2" spans="2:7" ht="40" customHeight="1" x14ac:dyDescent="0.35">
      <c r="D2" s="22" t="s">
        <v>186</v>
      </c>
    </row>
    <row r="6" spans="2:7" ht="50" customHeight="1" x14ac:dyDescent="0.35">
      <c r="C6" s="23" t="s">
        <v>187</v>
      </c>
      <c r="D6" s="23" t="s">
        <v>188</v>
      </c>
      <c r="E6" s="23" t="s">
        <v>189</v>
      </c>
      <c r="F6" s="23" t="s">
        <v>190</v>
      </c>
      <c r="G6" s="23" t="s">
        <v>191</v>
      </c>
    </row>
    <row r="7" spans="2:7" x14ac:dyDescent="0.35">
      <c r="B7" s="24" t="s">
        <v>66</v>
      </c>
      <c r="C7" s="21">
        <v>5.3031617185070538E-2</v>
      </c>
      <c r="D7" s="21">
        <v>0.1208022180615874</v>
      </c>
      <c r="E7" s="21">
        <v>0.125072383290635</v>
      </c>
      <c r="F7" s="21">
        <v>9.7838406851624204E-2</v>
      </c>
      <c r="G7" s="21">
        <v>4.4590508542055908E-2</v>
      </c>
    </row>
    <row r="8" spans="2:7" x14ac:dyDescent="0.35">
      <c r="B8" s="24" t="s">
        <v>67</v>
      </c>
      <c r="C8" s="21">
        <v>7.6128520841977812E-2</v>
      </c>
      <c r="D8" s="21">
        <v>0.10713861050214531</v>
      </c>
      <c r="E8" s="21">
        <v>0.16389215752298261</v>
      </c>
      <c r="F8" s="21">
        <v>0.13058128539000119</v>
      </c>
      <c r="G8" s="21">
        <v>9.4971194936164849E-2</v>
      </c>
    </row>
    <row r="9" spans="2:7" x14ac:dyDescent="0.35">
      <c r="B9" s="24" t="s">
        <v>68</v>
      </c>
      <c r="C9" s="21">
        <v>0.1008170585813364</v>
      </c>
      <c r="D9" s="21">
        <v>0.1068838888153384</v>
      </c>
      <c r="E9" s="21">
        <v>0.15829066646566989</v>
      </c>
      <c r="F9" s="21">
        <v>0.12753142276381069</v>
      </c>
      <c r="G9" s="21">
        <v>0.12742763679667429</v>
      </c>
    </row>
    <row r="10" spans="2:7" x14ac:dyDescent="0.35">
      <c r="B10" s="24" t="s">
        <v>69</v>
      </c>
      <c r="C10" s="21">
        <v>0.2442999470591771</v>
      </c>
      <c r="D10" s="21">
        <v>0.1412478251286319</v>
      </c>
      <c r="E10" s="21">
        <v>0.22331270116122401</v>
      </c>
      <c r="F10" s="21">
        <v>0.21353873750458291</v>
      </c>
      <c r="G10" s="21">
        <v>0.31558650450681508</v>
      </c>
    </row>
    <row r="11" spans="2:7" x14ac:dyDescent="0.35">
      <c r="B11" s="24" t="s">
        <v>70</v>
      </c>
      <c r="C11" s="21">
        <v>8.7053786417161411E-2</v>
      </c>
      <c r="D11" s="21">
        <v>7.2689401004740251E-2</v>
      </c>
      <c r="E11" s="21">
        <v>8.0842263392212815E-2</v>
      </c>
      <c r="F11" s="21">
        <v>0.1049448996127009</v>
      </c>
      <c r="G11" s="21">
        <v>9.1849428373274755E-2</v>
      </c>
    </row>
    <row r="12" spans="2:7" x14ac:dyDescent="0.35">
      <c r="B12" s="24" t="s">
        <v>71</v>
      </c>
      <c r="C12" s="21">
        <v>7.4745729308430875E-2</v>
      </c>
      <c r="D12" s="21">
        <v>7.1772917465426564E-2</v>
      </c>
      <c r="E12" s="21">
        <v>4.8016083598765247E-2</v>
      </c>
      <c r="F12" s="21">
        <v>8.4203051198718237E-2</v>
      </c>
      <c r="G12" s="21">
        <v>7.4254732190702916E-2</v>
      </c>
    </row>
    <row r="13" spans="2:7" x14ac:dyDescent="0.35">
      <c r="B13" s="24" t="s">
        <v>72</v>
      </c>
      <c r="C13" s="21">
        <v>0.23123208981731291</v>
      </c>
      <c r="D13" s="21">
        <v>0.3355263039820659</v>
      </c>
      <c r="E13" s="21">
        <v>0.14166916452323261</v>
      </c>
      <c r="F13" s="21">
        <v>0.15023515826722031</v>
      </c>
      <c r="G13" s="21">
        <v>0.1205575102984754</v>
      </c>
    </row>
    <row r="14" spans="2:7" x14ac:dyDescent="0.35">
      <c r="B14" s="24" t="s">
        <v>73</v>
      </c>
      <c r="C14" s="21">
        <v>0.13269125078953301</v>
      </c>
      <c r="D14" s="21">
        <v>4.3938835040064218E-2</v>
      </c>
      <c r="E14" s="21">
        <v>5.8904580045277849E-2</v>
      </c>
      <c r="F14" s="21">
        <v>9.1127038411341663E-2</v>
      </c>
      <c r="G14" s="21">
        <v>0.13076248435583671</v>
      </c>
    </row>
    <row r="17" spans="2:2" x14ac:dyDescent="0.35">
      <c r="B17" t="s">
        <v>192</v>
      </c>
    </row>
    <row r="18" spans="2:2" x14ac:dyDescent="0.35">
      <c r="B18" t="s">
        <v>9</v>
      </c>
    </row>
    <row r="21" spans="2:2" x14ac:dyDescent="0.35">
      <c r="B21" t="str">
        <f>HYPERLINK("#Contents!A1", "Return to Contents")</f>
        <v>Return to Contents</v>
      </c>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63</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66</v>
      </c>
      <c r="C9" s="21">
        <v>0.125072383290635</v>
      </c>
      <c r="D9" s="21">
        <v>0.12785663987032569</v>
      </c>
      <c r="E9" s="21">
        <v>0.1222418666454745</v>
      </c>
      <c r="G9" s="21">
        <v>0.13294238358725599</v>
      </c>
      <c r="H9" s="21">
        <v>0.15219025847217649</v>
      </c>
      <c r="I9" s="21">
        <v>0.1393112170970682</v>
      </c>
      <c r="J9" s="21">
        <v>8.9056432943811714E-2</v>
      </c>
      <c r="K9" s="21">
        <v>0.14096837705129581</v>
      </c>
      <c r="L9" s="21">
        <v>0.1049472755810129</v>
      </c>
      <c r="N9" s="21">
        <v>0.1240711052612488</v>
      </c>
      <c r="O9" s="21">
        <v>0.12642469151161159</v>
      </c>
      <c r="P9" s="21">
        <v>9.9720565378965162E-2</v>
      </c>
      <c r="Q9" s="21">
        <v>0.10970869545215919</v>
      </c>
      <c r="R9" s="21">
        <v>0.2283956642429209</v>
      </c>
      <c r="S9" s="21">
        <v>0.12279649556991271</v>
      </c>
      <c r="T9" s="21">
        <v>0.1166104154585153</v>
      </c>
      <c r="U9" s="21">
        <v>0.1126367297579435</v>
      </c>
      <c r="V9" s="21">
        <v>0.13038085339445379</v>
      </c>
      <c r="W9" s="21">
        <v>0.11524234139395791</v>
      </c>
      <c r="X9" s="21">
        <v>6.0534715723337802E-2</v>
      </c>
      <c r="Y9" s="21">
        <v>0.1041194508676881</v>
      </c>
      <c r="AA9" s="21">
        <v>0.15550657707518301</v>
      </c>
      <c r="AB9" s="21">
        <v>0.12542600066391449</v>
      </c>
      <c r="AC9" s="21">
        <v>0.1105226942861421</v>
      </c>
      <c r="AD9" s="21">
        <v>0.10553612672096289</v>
      </c>
      <c r="AF9" s="21">
        <v>6.9424130955873103E-2</v>
      </c>
      <c r="AG9" s="21">
        <v>0.25516445871086491</v>
      </c>
      <c r="AH9" s="21">
        <v>8.2542827868381588E-2</v>
      </c>
      <c r="AI9" s="21">
        <v>6.7487360010456923E-2</v>
      </c>
      <c r="AJ9" s="21">
        <v>3.7788605579904773E-2</v>
      </c>
      <c r="AK9" s="21">
        <v>8.7223953048854927E-2</v>
      </c>
      <c r="AL9" s="21">
        <v>8.5679676656628692E-2</v>
      </c>
      <c r="AM9" s="21">
        <v>7.3572901627666679E-2</v>
      </c>
      <c r="AO9" s="21">
        <v>5.181511500615589E-2</v>
      </c>
      <c r="AP9" s="21">
        <v>0.33225076939608122</v>
      </c>
      <c r="AQ9" s="21">
        <v>8.6012935974085505E-2</v>
      </c>
      <c r="AR9" s="21">
        <v>6.4295321997011004E-2</v>
      </c>
      <c r="AS9" s="21">
        <v>4.1528696242359539E-2</v>
      </c>
      <c r="AT9" s="21">
        <v>0.1073233183331033</v>
      </c>
      <c r="AU9" s="21">
        <v>4.2334494766475189E-2</v>
      </c>
      <c r="AV9" s="21">
        <v>5.7772229336980042E-2</v>
      </c>
      <c r="AW9" s="21">
        <v>8.8529357282985513E-2</v>
      </c>
    </row>
    <row r="10" spans="2:51" ht="19" customHeight="1" x14ac:dyDescent="0.35">
      <c r="B10" s="24" t="s">
        <v>67</v>
      </c>
      <c r="C10" s="21">
        <v>0.16389215752298261</v>
      </c>
      <c r="D10" s="21">
        <v>0.1658198548287102</v>
      </c>
      <c r="E10" s="21">
        <v>0.162979465944214</v>
      </c>
      <c r="G10" s="21">
        <v>0.17816746619363841</v>
      </c>
      <c r="H10" s="21">
        <v>0.19505673043241351</v>
      </c>
      <c r="I10" s="21">
        <v>0.13360771478423131</v>
      </c>
      <c r="J10" s="21">
        <v>0.1580374710612425</v>
      </c>
      <c r="K10" s="21">
        <v>0.14227668622375081</v>
      </c>
      <c r="L10" s="21">
        <v>0.172762781259826</v>
      </c>
      <c r="N10" s="21">
        <v>0.15159118895059831</v>
      </c>
      <c r="O10" s="21">
        <v>0.1435955692663804</v>
      </c>
      <c r="P10" s="21">
        <v>0.1949023437331312</v>
      </c>
      <c r="Q10" s="21">
        <v>0.1712432917520387</v>
      </c>
      <c r="R10" s="21">
        <v>0.20750046919841189</v>
      </c>
      <c r="S10" s="21">
        <v>0.16338698935760829</v>
      </c>
      <c r="T10" s="21">
        <v>0.1640031522007859</v>
      </c>
      <c r="U10" s="21">
        <v>0.14963899444726311</v>
      </c>
      <c r="V10" s="21">
        <v>0.16123345403781469</v>
      </c>
      <c r="W10" s="21">
        <v>0.14856522333313951</v>
      </c>
      <c r="X10" s="21">
        <v>0.16849304911122251</v>
      </c>
      <c r="Y10" s="21">
        <v>0.14590200508338089</v>
      </c>
      <c r="AA10" s="21">
        <v>0.17770031316213611</v>
      </c>
      <c r="AB10" s="21">
        <v>0.18879437632479071</v>
      </c>
      <c r="AC10" s="21">
        <v>0.1611892054537139</v>
      </c>
      <c r="AD10" s="21">
        <v>0.12573818368309519</v>
      </c>
      <c r="AF10" s="21">
        <v>0.13321131209049769</v>
      </c>
      <c r="AG10" s="21">
        <v>0.26135903564239071</v>
      </c>
      <c r="AH10" s="21">
        <v>0.2057776703622701</v>
      </c>
      <c r="AI10" s="21">
        <v>0.15956218201925629</v>
      </c>
      <c r="AJ10" s="21">
        <v>6.3874852311783081E-2</v>
      </c>
      <c r="AK10" s="21">
        <v>0.14464075890865241</v>
      </c>
      <c r="AL10" s="21">
        <v>3.1976905594776867E-2</v>
      </c>
      <c r="AM10" s="21">
        <v>0.1095001823446104</v>
      </c>
      <c r="AO10" s="21">
        <v>0.14853631348183791</v>
      </c>
      <c r="AP10" s="21">
        <v>0.26976442922417609</v>
      </c>
      <c r="AQ10" s="21">
        <v>0.2449416651984942</v>
      </c>
      <c r="AR10" s="21">
        <v>0.18608175581830461</v>
      </c>
      <c r="AS10" s="21">
        <v>8.7341092227598616E-2</v>
      </c>
      <c r="AT10" s="21">
        <v>0.1341056524360851</v>
      </c>
      <c r="AU10" s="21">
        <v>6.5045850455935333E-2</v>
      </c>
      <c r="AV10" s="21">
        <v>0.1033218474784791</v>
      </c>
      <c r="AW10" s="21">
        <v>9.3121477663727123E-2</v>
      </c>
    </row>
    <row r="11" spans="2:51" ht="19" customHeight="1" x14ac:dyDescent="0.35">
      <c r="B11" s="24" t="s">
        <v>68</v>
      </c>
      <c r="C11" s="21">
        <v>0.15829066646566989</v>
      </c>
      <c r="D11" s="21">
        <v>0.15671887640086241</v>
      </c>
      <c r="E11" s="21">
        <v>0.16076150313076931</v>
      </c>
      <c r="G11" s="21">
        <v>0.17347243046550301</v>
      </c>
      <c r="H11" s="21">
        <v>0.20019836702497051</v>
      </c>
      <c r="I11" s="21">
        <v>0.13964798058184941</v>
      </c>
      <c r="J11" s="21">
        <v>0.20705258197648871</v>
      </c>
      <c r="K11" s="21">
        <v>0.13095305972026469</v>
      </c>
      <c r="L11" s="21">
        <v>0.1080094980559317</v>
      </c>
      <c r="N11" s="21">
        <v>0.17909267340615689</v>
      </c>
      <c r="O11" s="21">
        <v>9.6962994296872634E-2</v>
      </c>
      <c r="P11" s="21">
        <v>9.7367387214696677E-2</v>
      </c>
      <c r="Q11" s="21">
        <v>0.13771676382545431</v>
      </c>
      <c r="R11" s="21">
        <v>0.15158763746009701</v>
      </c>
      <c r="S11" s="21">
        <v>0.14597889376074269</v>
      </c>
      <c r="T11" s="21">
        <v>0.14957393498351071</v>
      </c>
      <c r="U11" s="21">
        <v>0.22943458725701549</v>
      </c>
      <c r="V11" s="21">
        <v>0.15792758517079039</v>
      </c>
      <c r="W11" s="21">
        <v>0.17034035038881981</v>
      </c>
      <c r="X11" s="21">
        <v>0.1151993687672639</v>
      </c>
      <c r="Y11" s="21">
        <v>0.17673387803866711</v>
      </c>
      <c r="AA11" s="21">
        <v>0.18589425293346989</v>
      </c>
      <c r="AB11" s="21">
        <v>0.165234491156286</v>
      </c>
      <c r="AC11" s="21">
        <v>0.14390163147932239</v>
      </c>
      <c r="AD11" s="21">
        <v>0.1342497559488392</v>
      </c>
      <c r="AF11" s="21">
        <v>0.14081180575491981</v>
      </c>
      <c r="AG11" s="21">
        <v>0.17873343462886071</v>
      </c>
      <c r="AH11" s="21">
        <v>0.12614411898749631</v>
      </c>
      <c r="AI11" s="21">
        <v>0.25337827994666862</v>
      </c>
      <c r="AJ11" s="21">
        <v>0.1214833152487526</v>
      </c>
      <c r="AK11" s="21">
        <v>0.25541480160671898</v>
      </c>
      <c r="AL11" s="21">
        <v>5.5014326947233162E-2</v>
      </c>
      <c r="AM11" s="21">
        <v>0.13801815389271141</v>
      </c>
      <c r="AO11" s="21">
        <v>0.16798681497813289</v>
      </c>
      <c r="AP11" s="21">
        <v>0.18305006850870409</v>
      </c>
      <c r="AQ11" s="21">
        <v>0.18531745878011671</v>
      </c>
      <c r="AR11" s="21">
        <v>0.20302285695082581</v>
      </c>
      <c r="AS11" s="21">
        <v>0.12899051007793891</v>
      </c>
      <c r="AT11" s="21">
        <v>0.23086911538878199</v>
      </c>
      <c r="AU11" s="21">
        <v>5.9169892819149902E-2</v>
      </c>
      <c r="AV11" s="21">
        <v>0.120295342953224</v>
      </c>
      <c r="AW11" s="21">
        <v>0.14694821204681291</v>
      </c>
    </row>
    <row r="12" spans="2:51" ht="19" customHeight="1" x14ac:dyDescent="0.35">
      <c r="B12" s="24" t="s">
        <v>69</v>
      </c>
      <c r="C12" s="21">
        <v>0.22331270116122401</v>
      </c>
      <c r="D12" s="21">
        <v>0.2144593125730096</v>
      </c>
      <c r="E12" s="21">
        <v>0.23253073479280889</v>
      </c>
      <c r="G12" s="21">
        <v>0.22335700860709229</v>
      </c>
      <c r="H12" s="21">
        <v>0.22798885307314809</v>
      </c>
      <c r="I12" s="21">
        <v>0.25169308676808771</v>
      </c>
      <c r="J12" s="21">
        <v>0.18189693262469639</v>
      </c>
      <c r="K12" s="21">
        <v>0.20729421988015689</v>
      </c>
      <c r="L12" s="21">
        <v>0.2408318857903966</v>
      </c>
      <c r="N12" s="21">
        <v>0.20508163479121649</v>
      </c>
      <c r="O12" s="21">
        <v>0.25296596305102442</v>
      </c>
      <c r="P12" s="21">
        <v>0.27042851087762743</v>
      </c>
      <c r="Q12" s="21">
        <v>0.18339181856644449</v>
      </c>
      <c r="R12" s="21">
        <v>0.15318416017072259</v>
      </c>
      <c r="S12" s="21">
        <v>0.22883671953317511</v>
      </c>
      <c r="T12" s="21">
        <v>0.28132646118777888</v>
      </c>
      <c r="U12" s="21">
        <v>0.25218043256893469</v>
      </c>
      <c r="V12" s="21">
        <v>0.23070391149101219</v>
      </c>
      <c r="W12" s="21">
        <v>0.19885777070814489</v>
      </c>
      <c r="X12" s="21">
        <v>0.25425553016971719</v>
      </c>
      <c r="Y12" s="21">
        <v>0.2266849478065627</v>
      </c>
      <c r="AA12" s="21">
        <v>0.22422597216696019</v>
      </c>
      <c r="AB12" s="21">
        <v>0.2132007184477209</v>
      </c>
      <c r="AC12" s="21">
        <v>0.22702267695056799</v>
      </c>
      <c r="AD12" s="21">
        <v>0.22928193047131259</v>
      </c>
      <c r="AF12" s="21">
        <v>0.24300407555981579</v>
      </c>
      <c r="AG12" s="21">
        <v>0.15077329171393661</v>
      </c>
      <c r="AH12" s="21">
        <v>0.31812028147193278</v>
      </c>
      <c r="AI12" s="21">
        <v>0.26359273427810481</v>
      </c>
      <c r="AJ12" s="21">
        <v>0.21031336882284071</v>
      </c>
      <c r="AK12" s="21">
        <v>0.25858315506481661</v>
      </c>
      <c r="AL12" s="21">
        <v>0.31809614223877491</v>
      </c>
      <c r="AM12" s="21">
        <v>0.26217515413285142</v>
      </c>
      <c r="AO12" s="21">
        <v>0.24057612851784371</v>
      </c>
      <c r="AP12" s="21">
        <v>0.1200235105239066</v>
      </c>
      <c r="AQ12" s="21">
        <v>0.30911207954203113</v>
      </c>
      <c r="AR12" s="21">
        <v>0.26236618809950452</v>
      </c>
      <c r="AS12" s="21">
        <v>0.21940374624074399</v>
      </c>
      <c r="AT12" s="21">
        <v>0.23313280513753451</v>
      </c>
      <c r="AU12" s="21">
        <v>0.27789057101529552</v>
      </c>
      <c r="AV12" s="21">
        <v>0.33710028996280278</v>
      </c>
      <c r="AW12" s="21">
        <v>0.21026802502329339</v>
      </c>
    </row>
    <row r="13" spans="2:51" ht="19" customHeight="1" x14ac:dyDescent="0.35">
      <c r="B13" s="24" t="s">
        <v>70</v>
      </c>
      <c r="C13" s="21">
        <v>8.0842263392212815E-2</v>
      </c>
      <c r="D13" s="21">
        <v>9.4038546308515894E-2</v>
      </c>
      <c r="E13" s="21">
        <v>6.7699708131317093E-2</v>
      </c>
      <c r="G13" s="21">
        <v>0.10862596308897091</v>
      </c>
      <c r="H13" s="21">
        <v>5.8405924855019921E-2</v>
      </c>
      <c r="I13" s="21">
        <v>9.814550050743942E-2</v>
      </c>
      <c r="J13" s="21">
        <v>7.1744285525348006E-2</v>
      </c>
      <c r="K13" s="21">
        <v>5.7508839887826402E-2</v>
      </c>
      <c r="L13" s="21">
        <v>8.977141955879428E-2</v>
      </c>
      <c r="N13" s="21">
        <v>7.5154028306778753E-2</v>
      </c>
      <c r="O13" s="21">
        <v>8.2287243877700034E-2</v>
      </c>
      <c r="P13" s="21">
        <v>8.9917451235659196E-2</v>
      </c>
      <c r="Q13" s="21">
        <v>0.13937568135642131</v>
      </c>
      <c r="R13" s="21">
        <v>4.3395438843178841E-2</v>
      </c>
      <c r="S13" s="21">
        <v>7.2710032378445949E-2</v>
      </c>
      <c r="T13" s="21">
        <v>8.255215248166721E-2</v>
      </c>
      <c r="U13" s="21">
        <v>4.3643868287159833E-2</v>
      </c>
      <c r="V13" s="21">
        <v>0.1083538133423307</v>
      </c>
      <c r="W13" s="21">
        <v>9.5409656365191262E-2</v>
      </c>
      <c r="X13" s="21">
        <v>9.1966525847892625E-2</v>
      </c>
      <c r="Y13" s="21">
        <v>7.0313044574490377E-2</v>
      </c>
      <c r="AA13" s="21">
        <v>8.2845620219165403E-2</v>
      </c>
      <c r="AB13" s="21">
        <v>6.0649779198442388E-2</v>
      </c>
      <c r="AC13" s="21">
        <v>9.0270631146757055E-2</v>
      </c>
      <c r="AD13" s="21">
        <v>9.195249532897283E-2</v>
      </c>
      <c r="AF13" s="21">
        <v>0.1101734825758479</v>
      </c>
      <c r="AG13" s="21">
        <v>5.914234544306704E-2</v>
      </c>
      <c r="AH13" s="21">
        <v>0.12412054426414711</v>
      </c>
      <c r="AI13" s="21">
        <v>0.12242595195972469</v>
      </c>
      <c r="AJ13" s="21">
        <v>7.7969651656762423E-2</v>
      </c>
      <c r="AK13" s="21">
        <v>5.4207323037618042E-2</v>
      </c>
      <c r="AL13" s="21">
        <v>6.7886232143115011E-2</v>
      </c>
      <c r="AM13" s="21">
        <v>6.3898615203754769E-2</v>
      </c>
      <c r="AO13" s="21">
        <v>0.1198101403269818</v>
      </c>
      <c r="AP13" s="21">
        <v>4.0283387436207699E-2</v>
      </c>
      <c r="AQ13" s="21">
        <v>9.7813319320888131E-2</v>
      </c>
      <c r="AR13" s="21">
        <v>9.9237485915524254E-2</v>
      </c>
      <c r="AS13" s="21">
        <v>8.9864055290995795E-2</v>
      </c>
      <c r="AT13" s="21">
        <v>9.046230310577158E-2</v>
      </c>
      <c r="AU13" s="21">
        <v>8.6932998675860476E-2</v>
      </c>
      <c r="AV13" s="21">
        <v>8.205831028479052E-2</v>
      </c>
      <c r="AW13" s="21">
        <v>5.0163564892821123E-2</v>
      </c>
    </row>
    <row r="14" spans="2:51" ht="19" customHeight="1" x14ac:dyDescent="0.35">
      <c r="B14" s="24" t="s">
        <v>71</v>
      </c>
      <c r="C14" s="21">
        <v>4.8016083598765247E-2</v>
      </c>
      <c r="D14" s="21">
        <v>5.2265274068777651E-2</v>
      </c>
      <c r="E14" s="21">
        <v>4.4151468035199329E-2</v>
      </c>
      <c r="G14" s="21">
        <v>5.2625298119183553E-2</v>
      </c>
      <c r="H14" s="21">
        <v>2.9481143019099931E-2</v>
      </c>
      <c r="I14" s="21">
        <v>2.563676713672015E-2</v>
      </c>
      <c r="J14" s="21">
        <v>5.1673051646584388E-2</v>
      </c>
      <c r="K14" s="21">
        <v>6.5490913971005829E-2</v>
      </c>
      <c r="L14" s="21">
        <v>6.3477825092188758E-2</v>
      </c>
      <c r="N14" s="21">
        <v>4.0383339144752922E-2</v>
      </c>
      <c r="O14" s="21">
        <v>3.4373999930079557E-2</v>
      </c>
      <c r="P14" s="21">
        <v>5.1261909278925537E-2</v>
      </c>
      <c r="Q14" s="21">
        <v>1.2008754360237959E-2</v>
      </c>
      <c r="R14" s="21">
        <v>3.4143523097364813E-2</v>
      </c>
      <c r="S14" s="21">
        <v>6.8995873178413797E-2</v>
      </c>
      <c r="T14" s="21">
        <v>2.7199887335880042E-2</v>
      </c>
      <c r="U14" s="21">
        <v>5.4899516435659157E-2</v>
      </c>
      <c r="V14" s="21">
        <v>5.0129154368635589E-2</v>
      </c>
      <c r="W14" s="21">
        <v>5.5746822875448798E-2</v>
      </c>
      <c r="X14" s="21">
        <v>5.1682810350649831E-2</v>
      </c>
      <c r="Y14" s="21">
        <v>6.4281155480464688E-2</v>
      </c>
      <c r="AA14" s="21">
        <v>4.9726165911060313E-2</v>
      </c>
      <c r="AB14" s="21">
        <v>4.9329439215047767E-2</v>
      </c>
      <c r="AC14" s="21">
        <v>5.2726573695297353E-2</v>
      </c>
      <c r="AD14" s="21">
        <v>4.0154524788444189E-2</v>
      </c>
      <c r="AF14" s="21">
        <v>8.3113227095648404E-2</v>
      </c>
      <c r="AG14" s="21">
        <v>3.012308402800792E-2</v>
      </c>
      <c r="AH14" s="21">
        <v>5.2990019501478448E-2</v>
      </c>
      <c r="AI14" s="21">
        <v>5.0097289360874611E-2</v>
      </c>
      <c r="AJ14" s="21">
        <v>6.7830902418270292E-2</v>
      </c>
      <c r="AK14" s="21">
        <v>1.7567907508964219E-2</v>
      </c>
      <c r="AL14" s="21">
        <v>1.66262432946442E-2</v>
      </c>
      <c r="AM14" s="21">
        <v>3.7937326578159743E-2</v>
      </c>
      <c r="AO14" s="21">
        <v>8.237123163800554E-2</v>
      </c>
      <c r="AP14" s="21">
        <v>1.262882667465841E-2</v>
      </c>
      <c r="AQ14" s="21">
        <v>2.8619684450122841E-2</v>
      </c>
      <c r="AR14" s="21">
        <v>7.0367860397583443E-2</v>
      </c>
      <c r="AS14" s="21">
        <v>7.0134708099690357E-2</v>
      </c>
      <c r="AT14" s="21">
        <v>1.8333010707554349E-2</v>
      </c>
      <c r="AU14" s="21">
        <v>2.081908110210836E-2</v>
      </c>
      <c r="AV14" s="21">
        <v>3.1250627436473527E-2</v>
      </c>
      <c r="AW14" s="21">
        <v>8.6791997740011742E-2</v>
      </c>
    </row>
    <row r="15" spans="2:51" ht="19" customHeight="1" x14ac:dyDescent="0.35">
      <c r="B15" s="24" t="s">
        <v>72</v>
      </c>
      <c r="C15" s="21">
        <v>0.14166916452323261</v>
      </c>
      <c r="D15" s="21">
        <v>0.15682118304459269</v>
      </c>
      <c r="E15" s="21">
        <v>0.1255538911761073</v>
      </c>
      <c r="G15" s="21">
        <v>4.533722217170303E-2</v>
      </c>
      <c r="H15" s="21">
        <v>8.3967653533444653E-2</v>
      </c>
      <c r="I15" s="21">
        <v>0.12282797319406361</v>
      </c>
      <c r="J15" s="21">
        <v>0.1832223948572943</v>
      </c>
      <c r="K15" s="21">
        <v>0.20578516843695219</v>
      </c>
      <c r="L15" s="21">
        <v>0.1907135214851704</v>
      </c>
      <c r="N15" s="21">
        <v>0.1356435094716158</v>
      </c>
      <c r="O15" s="21">
        <v>0.21696493039236961</v>
      </c>
      <c r="P15" s="21">
        <v>0.12355551460668079</v>
      </c>
      <c r="Q15" s="21">
        <v>0.1489173425043564</v>
      </c>
      <c r="R15" s="21">
        <v>0.13873035528458291</v>
      </c>
      <c r="S15" s="21">
        <v>0.13670828707137569</v>
      </c>
      <c r="T15" s="21">
        <v>0.14010026566711231</v>
      </c>
      <c r="U15" s="21">
        <v>0.1025494986930033</v>
      </c>
      <c r="V15" s="21">
        <v>0.1170524429044399</v>
      </c>
      <c r="W15" s="21">
        <v>0.16394638348663859</v>
      </c>
      <c r="X15" s="21">
        <v>0.20264534930267911</v>
      </c>
      <c r="Y15" s="21">
        <v>0.12993989983746551</v>
      </c>
      <c r="AA15" s="21">
        <v>9.5727631874422112E-2</v>
      </c>
      <c r="AB15" s="21">
        <v>0.13748821157832131</v>
      </c>
      <c r="AC15" s="21">
        <v>0.16908909285759119</v>
      </c>
      <c r="AD15" s="21">
        <v>0.17063243166288189</v>
      </c>
      <c r="AF15" s="21">
        <v>0.19842922027576029</v>
      </c>
      <c r="AG15" s="21">
        <v>4.2074555558861727E-2</v>
      </c>
      <c r="AH15" s="21">
        <v>7.4136006514329361E-2</v>
      </c>
      <c r="AI15" s="21">
        <v>5.0144185722764439E-2</v>
      </c>
      <c r="AJ15" s="21">
        <v>0.40555346656338898</v>
      </c>
      <c r="AK15" s="21">
        <v>0.1334837551008973</v>
      </c>
      <c r="AL15" s="21">
        <v>0.1052863204431624</v>
      </c>
      <c r="AM15" s="21">
        <v>0.14184797806247981</v>
      </c>
      <c r="AO15" s="21">
        <v>0.16163236214722609</v>
      </c>
      <c r="AP15" s="21">
        <v>2.7787966973646019E-2</v>
      </c>
      <c r="AQ15" s="21">
        <v>3.254089606651326E-2</v>
      </c>
      <c r="AR15" s="21">
        <v>6.0133282583196161E-2</v>
      </c>
      <c r="AS15" s="21">
        <v>0.33098820271120122</v>
      </c>
      <c r="AT15" s="21">
        <v>0.12195365922219301</v>
      </c>
      <c r="AU15" s="21">
        <v>0.13455783319673059</v>
      </c>
      <c r="AV15" s="21">
        <v>9.9789378157872505E-2</v>
      </c>
      <c r="AW15" s="21">
        <v>0.30852117221927577</v>
      </c>
    </row>
    <row r="16" spans="2:51" ht="19" customHeight="1" x14ac:dyDescent="0.35">
      <c r="B16" s="24" t="s">
        <v>73</v>
      </c>
      <c r="C16" s="21">
        <v>5.8904580045277849E-2</v>
      </c>
      <c r="D16" s="21">
        <v>3.2020312905205843E-2</v>
      </c>
      <c r="E16" s="21">
        <v>8.4081362144109675E-2</v>
      </c>
      <c r="G16" s="21">
        <v>8.5472227766653017E-2</v>
      </c>
      <c r="H16" s="21">
        <v>5.2711069589726947E-2</v>
      </c>
      <c r="I16" s="21">
        <v>8.9129759930540287E-2</v>
      </c>
      <c r="J16" s="21">
        <v>5.7316849364534073E-2</v>
      </c>
      <c r="K16" s="21">
        <v>4.9722734828747547E-2</v>
      </c>
      <c r="L16" s="21">
        <v>2.948579317667956E-2</v>
      </c>
      <c r="N16" s="21">
        <v>8.8982520667631959E-2</v>
      </c>
      <c r="O16" s="21">
        <v>4.6424607673961713E-2</v>
      </c>
      <c r="P16" s="21">
        <v>7.2846317674314043E-2</v>
      </c>
      <c r="Q16" s="21">
        <v>9.7637652182887627E-2</v>
      </c>
      <c r="R16" s="21">
        <v>4.3062751702721107E-2</v>
      </c>
      <c r="S16" s="21">
        <v>6.0586709150325879E-2</v>
      </c>
      <c r="T16" s="21">
        <v>3.8633730684749748E-2</v>
      </c>
      <c r="U16" s="21">
        <v>5.5016372553020797E-2</v>
      </c>
      <c r="V16" s="21">
        <v>4.4218785290522922E-2</v>
      </c>
      <c r="W16" s="21">
        <v>5.1891451448659302E-2</v>
      </c>
      <c r="X16" s="21">
        <v>5.5222650727236929E-2</v>
      </c>
      <c r="Y16" s="21">
        <v>8.2025618311280551E-2</v>
      </c>
      <c r="AA16" s="21">
        <v>2.837346665760293E-2</v>
      </c>
      <c r="AB16" s="21">
        <v>5.9876983415476377E-2</v>
      </c>
      <c r="AC16" s="21">
        <v>4.5277494130607998E-2</v>
      </c>
      <c r="AD16" s="21">
        <v>0.1024545513954912</v>
      </c>
      <c r="AF16" s="21">
        <v>2.1832745691637161E-2</v>
      </c>
      <c r="AG16" s="21">
        <v>2.2629794274010458E-2</v>
      </c>
      <c r="AH16" s="21">
        <v>1.6168531029964409E-2</v>
      </c>
      <c r="AI16" s="21">
        <v>3.3312016702149519E-2</v>
      </c>
      <c r="AJ16" s="21">
        <v>1.5185837398297141E-2</v>
      </c>
      <c r="AK16" s="21">
        <v>4.8878345723477302E-2</v>
      </c>
      <c r="AL16" s="21">
        <v>0.31943415268166458</v>
      </c>
      <c r="AM16" s="21">
        <v>0.17304968815776581</v>
      </c>
      <c r="AO16" s="21">
        <v>2.7271893903816079E-2</v>
      </c>
      <c r="AP16" s="21">
        <v>1.42110412626198E-2</v>
      </c>
      <c r="AQ16" s="21">
        <v>1.564196066774835E-2</v>
      </c>
      <c r="AR16" s="21">
        <v>5.449524823805036E-2</v>
      </c>
      <c r="AS16" s="21">
        <v>3.1748989109471541E-2</v>
      </c>
      <c r="AT16" s="21">
        <v>6.3820135668976083E-2</v>
      </c>
      <c r="AU16" s="21">
        <v>0.31324927796844482</v>
      </c>
      <c r="AV16" s="21">
        <v>0.16841197438937761</v>
      </c>
      <c r="AW16" s="21">
        <v>1.5656193131072329E-2</v>
      </c>
    </row>
    <row r="18" spans="2:2" x14ac:dyDescent="0.35">
      <c r="B18" t="s">
        <v>192</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74</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66</v>
      </c>
      <c r="C9" s="21">
        <v>9.7838406851624204E-2</v>
      </c>
      <c r="D9" s="21">
        <v>0.10196289162375929</v>
      </c>
      <c r="E9" s="21">
        <v>9.4390231609854894E-2</v>
      </c>
      <c r="G9" s="21">
        <v>3.4195863917396228E-2</v>
      </c>
      <c r="H9" s="21">
        <v>0.1068810270906714</v>
      </c>
      <c r="I9" s="21">
        <v>9.0348285996297253E-2</v>
      </c>
      <c r="J9" s="21">
        <v>5.7512707133337351E-2</v>
      </c>
      <c r="K9" s="21">
        <v>9.6438990247283238E-2</v>
      </c>
      <c r="L9" s="21">
        <v>0.1720172511085144</v>
      </c>
      <c r="N9" s="21">
        <v>8.7392015579598581E-2</v>
      </c>
      <c r="O9" s="21">
        <v>4.4999614802160907E-2</v>
      </c>
      <c r="P9" s="21">
        <v>0.1205130958749354</v>
      </c>
      <c r="Q9" s="21">
        <v>4.7623484696811373E-2</v>
      </c>
      <c r="R9" s="21">
        <v>9.9738280054660317E-2</v>
      </c>
      <c r="S9" s="21">
        <v>7.145369352635636E-2</v>
      </c>
      <c r="T9" s="21">
        <v>6.1991580959458302E-2</v>
      </c>
      <c r="U9" s="21">
        <v>9.3728690768699524E-2</v>
      </c>
      <c r="V9" s="21">
        <v>0.1210714282667778</v>
      </c>
      <c r="W9" s="21">
        <v>8.0582261406772951E-2</v>
      </c>
      <c r="X9" s="21">
        <v>0.17980972077497651</v>
      </c>
      <c r="Y9" s="21">
        <v>0.10464102987414679</v>
      </c>
      <c r="AA9" s="21">
        <v>0.13996598909809749</v>
      </c>
      <c r="AB9" s="21">
        <v>9.2109572211994659E-2</v>
      </c>
      <c r="AC9" s="21">
        <v>7.5676515091035332E-2</v>
      </c>
      <c r="AD9" s="21">
        <v>7.6689848856052706E-2</v>
      </c>
      <c r="AF9" s="21">
        <v>0.31564136047087871</v>
      </c>
      <c r="AG9" s="21">
        <v>6.628531778217539E-2</v>
      </c>
      <c r="AH9" s="21">
        <v>4.7572317468395173E-2</v>
      </c>
      <c r="AI9" s="21">
        <v>1.8465926829826451E-2</v>
      </c>
      <c r="AJ9" s="21">
        <v>6.9706604906227751E-2</v>
      </c>
      <c r="AK9" s="21">
        <v>5.391727684594453E-2</v>
      </c>
      <c r="AL9" s="21">
        <v>5.2329167754487198E-2</v>
      </c>
      <c r="AM9" s="21">
        <v>2.9679576842551129E-2</v>
      </c>
      <c r="AO9" s="21">
        <v>0.40728744220052832</v>
      </c>
      <c r="AP9" s="21">
        <v>5.9013273221184173E-2</v>
      </c>
      <c r="AQ9" s="21">
        <v>2.176694652852872E-2</v>
      </c>
      <c r="AR9" s="21">
        <v>9.4032717751523411E-3</v>
      </c>
      <c r="AS9" s="21">
        <v>5.037156920350612E-2</v>
      </c>
      <c r="AT9" s="21">
        <v>5.296667323116231E-2</v>
      </c>
      <c r="AU9" s="21">
        <v>2.2323535716088971E-2</v>
      </c>
      <c r="AV9" s="21">
        <v>4.424036455695686E-2</v>
      </c>
      <c r="AW9" s="21">
        <v>3.3736275725604489E-2</v>
      </c>
    </row>
    <row r="10" spans="2:51" ht="19" customHeight="1" x14ac:dyDescent="0.35">
      <c r="B10" s="24" t="s">
        <v>67</v>
      </c>
      <c r="C10" s="21">
        <v>0.13058128539000119</v>
      </c>
      <c r="D10" s="21">
        <v>0.13524812975179429</v>
      </c>
      <c r="E10" s="21">
        <v>0.1267972531204074</v>
      </c>
      <c r="G10" s="21">
        <v>0.12579401806974769</v>
      </c>
      <c r="H10" s="21">
        <v>0.12746810425472541</v>
      </c>
      <c r="I10" s="21">
        <v>8.0872045483939628E-2</v>
      </c>
      <c r="J10" s="21">
        <v>0.11933742596697521</v>
      </c>
      <c r="K10" s="21">
        <v>0.1092215772768616</v>
      </c>
      <c r="L10" s="21">
        <v>0.1997167688368858</v>
      </c>
      <c r="N10" s="21">
        <v>0.1000348378981363</v>
      </c>
      <c r="O10" s="21">
        <v>0.16201354802108039</v>
      </c>
      <c r="P10" s="21">
        <v>8.9280614605008579E-2</v>
      </c>
      <c r="Q10" s="21">
        <v>0.15476043200179149</v>
      </c>
      <c r="R10" s="21">
        <v>0.128323391459022</v>
      </c>
      <c r="S10" s="21">
        <v>0.14062805458363281</v>
      </c>
      <c r="T10" s="21">
        <v>0.1201229199184385</v>
      </c>
      <c r="U10" s="21">
        <v>0.132531497496539</v>
      </c>
      <c r="V10" s="21">
        <v>0.13611081353117041</v>
      </c>
      <c r="W10" s="21">
        <v>0.13775703786013019</v>
      </c>
      <c r="X10" s="21">
        <v>0.1042272659009785</v>
      </c>
      <c r="Y10" s="21">
        <v>0.16725225318972339</v>
      </c>
      <c r="AA10" s="21">
        <v>0.14883451928678479</v>
      </c>
      <c r="AB10" s="21">
        <v>0.1377830116771179</v>
      </c>
      <c r="AC10" s="21">
        <v>0.13785428615824871</v>
      </c>
      <c r="AD10" s="21">
        <v>9.7906967298932543E-2</v>
      </c>
      <c r="AF10" s="21">
        <v>0.22815118051603389</v>
      </c>
      <c r="AG10" s="21">
        <v>0.1186140351057994</v>
      </c>
      <c r="AH10" s="21">
        <v>9.7720575317198036E-2</v>
      </c>
      <c r="AI10" s="21">
        <v>0.1020440755313571</v>
      </c>
      <c r="AJ10" s="21">
        <v>0.17035455777195091</v>
      </c>
      <c r="AK10" s="21">
        <v>0.1135772614809922</v>
      </c>
      <c r="AL10" s="21">
        <v>5.1983978326280447E-2</v>
      </c>
      <c r="AM10" s="21">
        <v>6.9497882700129771E-2</v>
      </c>
      <c r="AO10" s="21">
        <v>0.23972691931210319</v>
      </c>
      <c r="AP10" s="21">
        <v>0.113635626321233</v>
      </c>
      <c r="AQ10" s="21">
        <v>0.1372702393326366</v>
      </c>
      <c r="AR10" s="21">
        <v>6.0830923658755337E-2</v>
      </c>
      <c r="AS10" s="21">
        <v>0.15807933831916901</v>
      </c>
      <c r="AT10" s="21">
        <v>0.13540484251311391</v>
      </c>
      <c r="AU10" s="21">
        <v>2.1703999428878282E-2</v>
      </c>
      <c r="AV10" s="21">
        <v>8.3506434227148374E-2</v>
      </c>
      <c r="AW10" s="21">
        <v>0.13495134719256499</v>
      </c>
    </row>
    <row r="11" spans="2:51" ht="19" customHeight="1" x14ac:dyDescent="0.35">
      <c r="B11" s="24" t="s">
        <v>68</v>
      </c>
      <c r="C11" s="21">
        <v>0.12753142276381069</v>
      </c>
      <c r="D11" s="21">
        <v>0.12844027490597129</v>
      </c>
      <c r="E11" s="21">
        <v>0.12666257158040339</v>
      </c>
      <c r="G11" s="21">
        <v>0.13595080668692289</v>
      </c>
      <c r="H11" s="21">
        <v>0.13649430373642579</v>
      </c>
      <c r="I11" s="21">
        <v>0.13373025693779789</v>
      </c>
      <c r="J11" s="21">
        <v>0.12856497671741501</v>
      </c>
      <c r="K11" s="21">
        <v>0.13088850916859451</v>
      </c>
      <c r="L11" s="21">
        <v>0.1066302798559554</v>
      </c>
      <c r="N11" s="21">
        <v>8.4172940862338147E-2</v>
      </c>
      <c r="O11" s="21">
        <v>0.1244970766999231</v>
      </c>
      <c r="P11" s="21">
        <v>6.9836360390307675E-2</v>
      </c>
      <c r="Q11" s="21">
        <v>0.1197445636799972</v>
      </c>
      <c r="R11" s="21">
        <v>0.1203123847980236</v>
      </c>
      <c r="S11" s="21">
        <v>0.13075488169393479</v>
      </c>
      <c r="T11" s="21">
        <v>0.16606075986742219</v>
      </c>
      <c r="U11" s="21">
        <v>0.1811513290160382</v>
      </c>
      <c r="V11" s="21">
        <v>0.15942162911394159</v>
      </c>
      <c r="W11" s="21">
        <v>0.12982388599604491</v>
      </c>
      <c r="X11" s="21">
        <v>0.1205075400943111</v>
      </c>
      <c r="Y11" s="21">
        <v>8.266305062291511E-2</v>
      </c>
      <c r="AA11" s="21">
        <v>0.14118902552299981</v>
      </c>
      <c r="AB11" s="21">
        <v>0.1442926484000229</v>
      </c>
      <c r="AC11" s="21">
        <v>0.11584878940337789</v>
      </c>
      <c r="AD11" s="21">
        <v>0.1056520205529809</v>
      </c>
      <c r="AF11" s="21">
        <v>0.16769870944911511</v>
      </c>
      <c r="AG11" s="21">
        <v>0.1427888620510325</v>
      </c>
      <c r="AH11" s="21">
        <v>0.1249873069426899</v>
      </c>
      <c r="AI11" s="21">
        <v>0.13107733575533881</v>
      </c>
      <c r="AJ11" s="21">
        <v>0.1713613472936498</v>
      </c>
      <c r="AK11" s="21">
        <v>1.571674992820862E-2</v>
      </c>
      <c r="AL11" s="21">
        <v>3.2247342471008147E-2</v>
      </c>
      <c r="AM11" s="21">
        <v>6.5894870996333579E-2</v>
      </c>
      <c r="AO11" s="21">
        <v>0.14842158822716059</v>
      </c>
      <c r="AP11" s="21">
        <v>0.13080916955380029</v>
      </c>
      <c r="AQ11" s="21">
        <v>0.13985037650906029</v>
      </c>
      <c r="AR11" s="21">
        <v>0.14051476830932069</v>
      </c>
      <c r="AS11" s="21">
        <v>0.1721964707325585</v>
      </c>
      <c r="AT11" s="21">
        <v>3.3663661099772778E-2</v>
      </c>
      <c r="AU11" s="21">
        <v>2.8197377357000751E-2</v>
      </c>
      <c r="AV11" s="21">
        <v>9.1892369476615984E-2</v>
      </c>
      <c r="AW11" s="21">
        <v>9.2170929277297614E-2</v>
      </c>
    </row>
    <row r="12" spans="2:51" ht="19" customHeight="1" x14ac:dyDescent="0.35">
      <c r="B12" s="24" t="s">
        <v>69</v>
      </c>
      <c r="C12" s="21">
        <v>0.21353873750458291</v>
      </c>
      <c r="D12" s="21">
        <v>0.21370391920280429</v>
      </c>
      <c r="E12" s="21">
        <v>0.2138938467379646</v>
      </c>
      <c r="G12" s="21">
        <v>0.2271823820624442</v>
      </c>
      <c r="H12" s="21">
        <v>0.22775033390031091</v>
      </c>
      <c r="I12" s="21">
        <v>0.2627248222146652</v>
      </c>
      <c r="J12" s="21">
        <v>0.23122197805807521</v>
      </c>
      <c r="K12" s="21">
        <v>0.19343256263972991</v>
      </c>
      <c r="L12" s="21">
        <v>0.15242115609850829</v>
      </c>
      <c r="N12" s="21">
        <v>0.20312634617498859</v>
      </c>
      <c r="O12" s="21">
        <v>0.15674044948884491</v>
      </c>
      <c r="P12" s="21">
        <v>0.26906339475211849</v>
      </c>
      <c r="Q12" s="21">
        <v>0.235557949812463</v>
      </c>
      <c r="R12" s="21">
        <v>0.21109445345524189</v>
      </c>
      <c r="S12" s="21">
        <v>0.1942154807158879</v>
      </c>
      <c r="T12" s="21">
        <v>0.24861707200924979</v>
      </c>
      <c r="U12" s="21">
        <v>0.21076022828401561</v>
      </c>
      <c r="V12" s="21">
        <v>0.19852926150500769</v>
      </c>
      <c r="W12" s="21">
        <v>0.2064984232348801</v>
      </c>
      <c r="X12" s="21">
        <v>0.2162226713186656</v>
      </c>
      <c r="Y12" s="21">
        <v>0.2291928360923039</v>
      </c>
      <c r="AA12" s="21">
        <v>0.20420006580100461</v>
      </c>
      <c r="AB12" s="21">
        <v>0.16209358976607879</v>
      </c>
      <c r="AC12" s="21">
        <v>0.2437106748214751</v>
      </c>
      <c r="AD12" s="21">
        <v>0.2501993348643422</v>
      </c>
      <c r="AF12" s="21">
        <v>0.1412760180342969</v>
      </c>
      <c r="AG12" s="21">
        <v>0.21681140270400551</v>
      </c>
      <c r="AH12" s="21">
        <v>0.23979128816985171</v>
      </c>
      <c r="AI12" s="21">
        <v>0.2390211082900642</v>
      </c>
      <c r="AJ12" s="21">
        <v>0.18337642907603721</v>
      </c>
      <c r="AK12" s="21">
        <v>0.19207311691746429</v>
      </c>
      <c r="AL12" s="21">
        <v>0.28183645102618332</v>
      </c>
      <c r="AM12" s="21">
        <v>0.27006418656014491</v>
      </c>
      <c r="AO12" s="21">
        <v>0.114349495138623</v>
      </c>
      <c r="AP12" s="21">
        <v>0.24635086904085299</v>
      </c>
      <c r="AQ12" s="21">
        <v>0.18607491279028271</v>
      </c>
      <c r="AR12" s="21">
        <v>0.2239994982667633</v>
      </c>
      <c r="AS12" s="21">
        <v>0.20799150187650631</v>
      </c>
      <c r="AT12" s="21">
        <v>0.16550366468046021</v>
      </c>
      <c r="AU12" s="21">
        <v>0.24260319305882549</v>
      </c>
      <c r="AV12" s="21">
        <v>0.32272124452345091</v>
      </c>
      <c r="AW12" s="21">
        <v>0.2026942754500656</v>
      </c>
    </row>
    <row r="13" spans="2:51" ht="19" customHeight="1" x14ac:dyDescent="0.35">
      <c r="B13" s="24" t="s">
        <v>70</v>
      </c>
      <c r="C13" s="21">
        <v>0.1049448996127009</v>
      </c>
      <c r="D13" s="21">
        <v>0.1044721141031115</v>
      </c>
      <c r="E13" s="21">
        <v>0.1052904468121085</v>
      </c>
      <c r="G13" s="21">
        <v>0.14104358689557361</v>
      </c>
      <c r="H13" s="21">
        <v>0.10651166781559671</v>
      </c>
      <c r="I13" s="21">
        <v>9.0787864092832418E-2</v>
      </c>
      <c r="J13" s="21">
        <v>0.11672745031818919</v>
      </c>
      <c r="K13" s="21">
        <v>0.10168232143451569</v>
      </c>
      <c r="L13" s="21">
        <v>8.3966492306732282E-2</v>
      </c>
      <c r="N13" s="21">
        <v>0.1015788587697721</v>
      </c>
      <c r="O13" s="21">
        <v>9.4828192147180287E-2</v>
      </c>
      <c r="P13" s="21">
        <v>6.8729380105167506E-2</v>
      </c>
      <c r="Q13" s="21">
        <v>0.1080868345315745</v>
      </c>
      <c r="R13" s="21">
        <v>0.10548236896143311</v>
      </c>
      <c r="S13" s="21">
        <v>0.15014688095248821</v>
      </c>
      <c r="T13" s="21">
        <v>0.10186518409188849</v>
      </c>
      <c r="U13" s="21">
        <v>0.1240930346943168</v>
      </c>
      <c r="V13" s="21">
        <v>0.1218983048070859</v>
      </c>
      <c r="W13" s="21">
        <v>0.10123980226819999</v>
      </c>
      <c r="X13" s="21">
        <v>7.0132555540911454E-2</v>
      </c>
      <c r="Y13" s="21">
        <v>8.2558145165376268E-2</v>
      </c>
      <c r="AA13" s="21">
        <v>9.4115346580161061E-2</v>
      </c>
      <c r="AB13" s="21">
        <v>0.11576755449435119</v>
      </c>
      <c r="AC13" s="21">
        <v>0.1073453013781292</v>
      </c>
      <c r="AD13" s="21">
        <v>0.10401684075887641</v>
      </c>
      <c r="AF13" s="21">
        <v>5.3064683351936932E-2</v>
      </c>
      <c r="AG13" s="21">
        <v>0.123639653181566</v>
      </c>
      <c r="AH13" s="21">
        <v>0.17949219278386649</v>
      </c>
      <c r="AI13" s="21">
        <v>0.1521180850196075</v>
      </c>
      <c r="AJ13" s="21">
        <v>0.1148966141361286</v>
      </c>
      <c r="AK13" s="21">
        <v>6.9893073704943728E-2</v>
      </c>
      <c r="AL13" s="21">
        <v>3.3276322434552197E-2</v>
      </c>
      <c r="AM13" s="21">
        <v>8.5279773699432029E-2</v>
      </c>
      <c r="AO13" s="21">
        <v>4.1138973143063202E-2</v>
      </c>
      <c r="AP13" s="21">
        <v>0.11045382419845839</v>
      </c>
      <c r="AQ13" s="21">
        <v>0.19424458072629791</v>
      </c>
      <c r="AR13" s="21">
        <v>0.1220966004148018</v>
      </c>
      <c r="AS13" s="21">
        <v>0.1093788189440541</v>
      </c>
      <c r="AT13" s="21">
        <v>5.3593046776916009E-2</v>
      </c>
      <c r="AU13" s="21">
        <v>0.104051787946871</v>
      </c>
      <c r="AV13" s="21">
        <v>0.1105432208528911</v>
      </c>
      <c r="AW13" s="21">
        <v>0.1158363927688639</v>
      </c>
    </row>
    <row r="14" spans="2:51" ht="19" customHeight="1" x14ac:dyDescent="0.35">
      <c r="B14" s="24" t="s">
        <v>71</v>
      </c>
      <c r="C14" s="21">
        <v>8.4203051198718237E-2</v>
      </c>
      <c r="D14" s="21">
        <v>8.3067924727906958E-2</v>
      </c>
      <c r="E14" s="21">
        <v>8.5082770836812663E-2</v>
      </c>
      <c r="G14" s="21">
        <v>9.438609667546255E-2</v>
      </c>
      <c r="H14" s="21">
        <v>8.5559350752101734E-2</v>
      </c>
      <c r="I14" s="21">
        <v>7.5085084469412991E-2</v>
      </c>
      <c r="J14" s="21">
        <v>7.6247650760392055E-2</v>
      </c>
      <c r="K14" s="21">
        <v>9.2655988221850241E-2</v>
      </c>
      <c r="L14" s="21">
        <v>8.4561680857331692E-2</v>
      </c>
      <c r="N14" s="21">
        <v>0.1195740729402736</v>
      </c>
      <c r="O14" s="21">
        <v>4.8357461641949567E-2</v>
      </c>
      <c r="P14" s="21">
        <v>7.7531923345209794E-2</v>
      </c>
      <c r="Q14" s="21">
        <v>9.8660665940919073E-2</v>
      </c>
      <c r="R14" s="21">
        <v>7.3423917486620915E-2</v>
      </c>
      <c r="S14" s="21">
        <v>8.6198108006727031E-2</v>
      </c>
      <c r="T14" s="21">
        <v>0.1094244272637956</v>
      </c>
      <c r="U14" s="21">
        <v>5.6279762480792701E-2</v>
      </c>
      <c r="V14" s="21">
        <v>9.4219667844663582E-2</v>
      </c>
      <c r="W14" s="21">
        <v>8.0474082644451647E-2</v>
      </c>
      <c r="X14" s="21">
        <v>6.2169934546095693E-2</v>
      </c>
      <c r="Y14" s="21">
        <v>8.733873449189504E-2</v>
      </c>
      <c r="AA14" s="21">
        <v>9.0719933889930229E-2</v>
      </c>
      <c r="AB14" s="21">
        <v>8.7922234028841945E-2</v>
      </c>
      <c r="AC14" s="21">
        <v>0.106569078249916</v>
      </c>
      <c r="AD14" s="21">
        <v>5.4208802548522117E-2</v>
      </c>
      <c r="AF14" s="21">
        <v>3.0566186282376472E-2</v>
      </c>
      <c r="AG14" s="21">
        <v>0.1002114794003033</v>
      </c>
      <c r="AH14" s="21">
        <v>0.14960255326565039</v>
      </c>
      <c r="AI14" s="21">
        <v>0.1147557312162959</v>
      </c>
      <c r="AJ14" s="21">
        <v>8.4078228972056732E-2</v>
      </c>
      <c r="AK14" s="21">
        <v>0.1851068360676634</v>
      </c>
      <c r="AL14" s="21">
        <v>5.1371311093575199E-2</v>
      </c>
      <c r="AM14" s="21">
        <v>5.9884373519106887E-2</v>
      </c>
      <c r="AO14" s="21">
        <v>1.9471819539779979E-2</v>
      </c>
      <c r="AP14" s="21">
        <v>9.8483176365111114E-2</v>
      </c>
      <c r="AQ14" s="21">
        <v>0.14246088093393461</v>
      </c>
      <c r="AR14" s="21">
        <v>0.13233057827588349</v>
      </c>
      <c r="AS14" s="21">
        <v>7.48169206053792E-2</v>
      </c>
      <c r="AT14" s="21">
        <v>0.19471060850895011</v>
      </c>
      <c r="AU14" s="21">
        <v>5.0922939090227472E-2</v>
      </c>
      <c r="AV14" s="21">
        <v>3.9934920242655943E-2</v>
      </c>
      <c r="AW14" s="21">
        <v>0.11785442716867869</v>
      </c>
    </row>
    <row r="15" spans="2:51" ht="19" customHeight="1" x14ac:dyDescent="0.35">
      <c r="B15" s="24" t="s">
        <v>72</v>
      </c>
      <c r="C15" s="21">
        <v>0.15023515826722031</v>
      </c>
      <c r="D15" s="21">
        <v>0.1810032193664674</v>
      </c>
      <c r="E15" s="21">
        <v>0.11880801236228521</v>
      </c>
      <c r="G15" s="21">
        <v>7.2150619019804213E-2</v>
      </c>
      <c r="H15" s="21">
        <v>0.122900266777275</v>
      </c>
      <c r="I15" s="21">
        <v>0.15544155407230201</v>
      </c>
      <c r="J15" s="21">
        <v>0.1737990693291562</v>
      </c>
      <c r="K15" s="21">
        <v>0.207156845568926</v>
      </c>
      <c r="L15" s="21">
        <v>0.16257068487715101</v>
      </c>
      <c r="N15" s="21">
        <v>0.20332150812607061</v>
      </c>
      <c r="O15" s="21">
        <v>0.25948413737821457</v>
      </c>
      <c r="P15" s="21">
        <v>0.21211482766137871</v>
      </c>
      <c r="Q15" s="21">
        <v>8.8808730996197571E-2</v>
      </c>
      <c r="R15" s="21">
        <v>0.1549592988731231</v>
      </c>
      <c r="S15" s="21">
        <v>0.15431764073122531</v>
      </c>
      <c r="T15" s="21">
        <v>0.106618215968611</v>
      </c>
      <c r="U15" s="21">
        <v>0.1014046572461966</v>
      </c>
      <c r="V15" s="21">
        <v>0.1030811445319188</v>
      </c>
      <c r="W15" s="21">
        <v>0.17338820073333269</v>
      </c>
      <c r="X15" s="21">
        <v>0.15482544441335611</v>
      </c>
      <c r="Y15" s="21">
        <v>0.1632137591966337</v>
      </c>
      <c r="AA15" s="21">
        <v>0.135892671351941</v>
      </c>
      <c r="AB15" s="21">
        <v>0.17251611645908019</v>
      </c>
      <c r="AC15" s="21">
        <v>0.14047889341597319</v>
      </c>
      <c r="AD15" s="21">
        <v>0.1513168898787941</v>
      </c>
      <c r="AF15" s="21">
        <v>3.6785492853195163E-2</v>
      </c>
      <c r="AG15" s="21">
        <v>0.1856275438443539</v>
      </c>
      <c r="AH15" s="21">
        <v>0.1209029772233219</v>
      </c>
      <c r="AI15" s="21">
        <v>0.16053611357823461</v>
      </c>
      <c r="AJ15" s="21">
        <v>0.17937403725196641</v>
      </c>
      <c r="AK15" s="21">
        <v>0.33699367438458971</v>
      </c>
      <c r="AL15" s="21">
        <v>6.0195833505651233E-2</v>
      </c>
      <c r="AM15" s="21">
        <v>0.1686460034672248</v>
      </c>
      <c r="AO15" s="21">
        <v>9.6358426891084634E-3</v>
      </c>
      <c r="AP15" s="21">
        <v>0.1957197474803184</v>
      </c>
      <c r="AQ15" s="21">
        <v>0.13741701565885589</v>
      </c>
      <c r="AR15" s="21">
        <v>0.2075948191620697</v>
      </c>
      <c r="AS15" s="21">
        <v>0.17433445592595551</v>
      </c>
      <c r="AT15" s="21">
        <v>0.30144058809442609</v>
      </c>
      <c r="AU15" s="21">
        <v>0.16051140571017561</v>
      </c>
      <c r="AV15" s="21">
        <v>3.091291388433982E-2</v>
      </c>
      <c r="AW15" s="21">
        <v>0.25415231272955641</v>
      </c>
    </row>
    <row r="16" spans="2:51" ht="19" customHeight="1" x14ac:dyDescent="0.35">
      <c r="B16" s="24" t="s">
        <v>73</v>
      </c>
      <c r="C16" s="21">
        <v>9.1127038411341663E-2</v>
      </c>
      <c r="D16" s="21">
        <v>5.2101526318184911E-2</v>
      </c>
      <c r="E16" s="21">
        <v>0.12907486694016329</v>
      </c>
      <c r="G16" s="21">
        <v>0.16929662667264869</v>
      </c>
      <c r="H16" s="21">
        <v>8.6434945672893185E-2</v>
      </c>
      <c r="I16" s="21">
        <v>0.1110100867327526</v>
      </c>
      <c r="J16" s="21">
        <v>9.6588741716459953E-2</v>
      </c>
      <c r="K16" s="21">
        <v>6.8523205442239096E-2</v>
      </c>
      <c r="L16" s="21">
        <v>3.8115686058921183E-2</v>
      </c>
      <c r="N16" s="21">
        <v>0.100799419648822</v>
      </c>
      <c r="O16" s="21">
        <v>0.1090795198206462</v>
      </c>
      <c r="P16" s="21">
        <v>9.2930403265873804E-2</v>
      </c>
      <c r="Q16" s="21">
        <v>0.14675733834024579</v>
      </c>
      <c r="R16" s="21">
        <v>0.10666590491187521</v>
      </c>
      <c r="S16" s="21">
        <v>7.2285259789747799E-2</v>
      </c>
      <c r="T16" s="21">
        <v>8.5299839921136156E-2</v>
      </c>
      <c r="U16" s="21">
        <v>0.10005080001340159</v>
      </c>
      <c r="V16" s="21">
        <v>6.5667750399434385E-2</v>
      </c>
      <c r="W16" s="21">
        <v>9.0236305856187568E-2</v>
      </c>
      <c r="X16" s="21">
        <v>9.210486741070513E-2</v>
      </c>
      <c r="Y16" s="21">
        <v>8.31401913670059E-2</v>
      </c>
      <c r="AA16" s="21">
        <v>4.5082448469081111E-2</v>
      </c>
      <c r="AB16" s="21">
        <v>8.7515272962512228E-2</v>
      </c>
      <c r="AC16" s="21">
        <v>7.2516461481844458E-2</v>
      </c>
      <c r="AD16" s="21">
        <v>0.16000929524149901</v>
      </c>
      <c r="AF16" s="21">
        <v>2.6816369042167009E-2</v>
      </c>
      <c r="AG16" s="21">
        <v>4.6021705930763962E-2</v>
      </c>
      <c r="AH16" s="21">
        <v>3.9930788829026398E-2</v>
      </c>
      <c r="AI16" s="21">
        <v>8.1981623779275314E-2</v>
      </c>
      <c r="AJ16" s="21">
        <v>2.685218059198272E-2</v>
      </c>
      <c r="AK16" s="21">
        <v>3.2722010670193258E-2</v>
      </c>
      <c r="AL16" s="21">
        <v>0.43675959338826209</v>
      </c>
      <c r="AM16" s="21">
        <v>0.25105333221507697</v>
      </c>
      <c r="AO16" s="21">
        <v>1.9967919749632971E-2</v>
      </c>
      <c r="AP16" s="21">
        <v>4.553431381904146E-2</v>
      </c>
      <c r="AQ16" s="21">
        <v>4.0915047520403411E-2</v>
      </c>
      <c r="AR16" s="21">
        <v>0.10322954013725349</v>
      </c>
      <c r="AS16" s="21">
        <v>5.283092439287123E-2</v>
      </c>
      <c r="AT16" s="21">
        <v>6.2716915095198403E-2</v>
      </c>
      <c r="AU16" s="21">
        <v>0.36968576169193251</v>
      </c>
      <c r="AV16" s="21">
        <v>0.27624853223594098</v>
      </c>
      <c r="AW16" s="21">
        <v>4.8604039687368157E-2</v>
      </c>
    </row>
    <row r="18" spans="2:2" x14ac:dyDescent="0.35">
      <c r="B18" t="s">
        <v>192</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75</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66</v>
      </c>
      <c r="C9" s="21">
        <v>4.4590508542055908E-2</v>
      </c>
      <c r="D9" s="21">
        <v>5.2675937868901027E-2</v>
      </c>
      <c r="E9" s="21">
        <v>3.6960190889622831E-2</v>
      </c>
      <c r="G9" s="21">
        <v>4.2110397691129557E-2</v>
      </c>
      <c r="H9" s="21">
        <v>5.6604086108818792E-2</v>
      </c>
      <c r="I9" s="21">
        <v>4.2021302976838447E-2</v>
      </c>
      <c r="J9" s="21">
        <v>3.481290084845412E-2</v>
      </c>
      <c r="K9" s="21">
        <v>5.8134941381262691E-2</v>
      </c>
      <c r="L9" s="21">
        <v>3.7418861802249619E-2</v>
      </c>
      <c r="N9" s="21">
        <v>3.7866996096468167E-2</v>
      </c>
      <c r="O9" s="21">
        <v>3.3724810320340838E-2</v>
      </c>
      <c r="P9" s="21">
        <v>1.0474003576015479E-2</v>
      </c>
      <c r="Q9" s="21">
        <v>2.399592031303048E-2</v>
      </c>
      <c r="R9" s="21">
        <v>4.2630581199655307E-2</v>
      </c>
      <c r="S9" s="21">
        <v>3.7220418902987829E-2</v>
      </c>
      <c r="T9" s="21">
        <v>2.7505246094323151E-2</v>
      </c>
      <c r="U9" s="21">
        <v>4.2119975042604722E-2</v>
      </c>
      <c r="V9" s="21">
        <v>7.0721302091081573E-2</v>
      </c>
      <c r="W9" s="21">
        <v>4.7874007447278037E-2</v>
      </c>
      <c r="X9" s="21">
        <v>3.6677634487748932E-2</v>
      </c>
      <c r="Y9" s="21">
        <v>6.9252378987457452E-2</v>
      </c>
      <c r="AA9" s="21">
        <v>5.1418235560648028E-2</v>
      </c>
      <c r="AB9" s="21">
        <v>4.802223864365799E-2</v>
      </c>
      <c r="AC9" s="21">
        <v>4.0624746744589983E-2</v>
      </c>
      <c r="AD9" s="21">
        <v>3.7456455834333609E-2</v>
      </c>
      <c r="AF9" s="21">
        <v>3.1546939826637858E-2</v>
      </c>
      <c r="AG9" s="21">
        <v>5.226378915461468E-2</v>
      </c>
      <c r="AH9" s="21">
        <v>0.19870402303719031</v>
      </c>
      <c r="AI9" s="21">
        <v>2.45411867317008E-2</v>
      </c>
      <c r="AJ9" s="21">
        <v>1.9981026473965199E-2</v>
      </c>
      <c r="AK9" s="21">
        <v>0</v>
      </c>
      <c r="AL9" s="21">
        <v>5.2329167754487198E-2</v>
      </c>
      <c r="AM9" s="21">
        <v>1.868964231694888E-2</v>
      </c>
      <c r="AO9" s="21">
        <v>2.946639917158141E-2</v>
      </c>
      <c r="AP9" s="21">
        <v>3.3873793423349528E-2</v>
      </c>
      <c r="AQ9" s="21">
        <v>0.26789715754241511</v>
      </c>
      <c r="AR9" s="21">
        <v>2.8988005021861749E-2</v>
      </c>
      <c r="AS9" s="21">
        <v>2.0847269926194709E-2</v>
      </c>
      <c r="AT9" s="21">
        <v>3.4232164625949149E-2</v>
      </c>
      <c r="AU9" s="21">
        <v>1.414217542125094E-2</v>
      </c>
      <c r="AV9" s="21">
        <v>2.3783442647308289E-2</v>
      </c>
      <c r="AW9" s="21">
        <v>3.4400097629470577E-2</v>
      </c>
    </row>
    <row r="10" spans="2:51" ht="19" customHeight="1" x14ac:dyDescent="0.35">
      <c r="B10" s="24" t="s">
        <v>67</v>
      </c>
      <c r="C10" s="21">
        <v>9.4971194936164849E-2</v>
      </c>
      <c r="D10" s="21">
        <v>0.1028690141452111</v>
      </c>
      <c r="E10" s="21">
        <v>8.7822035744172008E-2</v>
      </c>
      <c r="G10" s="21">
        <v>6.28677574997559E-2</v>
      </c>
      <c r="H10" s="21">
        <v>0.1198782105229705</v>
      </c>
      <c r="I10" s="21">
        <v>9.1729162801526626E-2</v>
      </c>
      <c r="J10" s="21">
        <v>0.10790154076866661</v>
      </c>
      <c r="K10" s="21">
        <v>6.6621356437653781E-2</v>
      </c>
      <c r="L10" s="21">
        <v>0.106905592577088</v>
      </c>
      <c r="N10" s="21">
        <v>9.1141728419494486E-2</v>
      </c>
      <c r="O10" s="21">
        <v>7.9332660514914929E-2</v>
      </c>
      <c r="P10" s="21">
        <v>0.1256188601288763</v>
      </c>
      <c r="Q10" s="21">
        <v>7.0766429687330185E-2</v>
      </c>
      <c r="R10" s="21">
        <v>0.1032131047036236</v>
      </c>
      <c r="S10" s="21">
        <v>9.8492791056554257E-2</v>
      </c>
      <c r="T10" s="21">
        <v>7.8022593878677979E-2</v>
      </c>
      <c r="U10" s="21">
        <v>6.9999887228895483E-2</v>
      </c>
      <c r="V10" s="21">
        <v>0.1088740882347615</v>
      </c>
      <c r="W10" s="21">
        <v>0.1126750175192907</v>
      </c>
      <c r="X10" s="21">
        <v>7.181775953584181E-2</v>
      </c>
      <c r="Y10" s="21">
        <v>9.5994004207350311E-2</v>
      </c>
      <c r="AA10" s="21">
        <v>0.13431441067181871</v>
      </c>
      <c r="AB10" s="21">
        <v>0.1047635956123481</v>
      </c>
      <c r="AC10" s="21">
        <v>7.6961866997971126E-2</v>
      </c>
      <c r="AD10" s="21">
        <v>5.8830551298763252E-2</v>
      </c>
      <c r="AF10" s="21">
        <v>7.9405458417177138E-2</v>
      </c>
      <c r="AG10" s="21">
        <v>0.1220407261880809</v>
      </c>
      <c r="AH10" s="21">
        <v>0.27603049024174547</v>
      </c>
      <c r="AI10" s="21">
        <v>0.12774642675280931</v>
      </c>
      <c r="AJ10" s="21">
        <v>4.1180288088084008E-2</v>
      </c>
      <c r="AK10" s="21">
        <v>8.2417161852980397E-2</v>
      </c>
      <c r="AL10" s="21">
        <v>3.6674175275790449E-2</v>
      </c>
      <c r="AM10" s="21">
        <v>3.1901795775119937E-2</v>
      </c>
      <c r="AO10" s="21">
        <v>7.8321273000708153E-2</v>
      </c>
      <c r="AP10" s="21">
        <v>0.13958187810813011</v>
      </c>
      <c r="AQ10" s="21">
        <v>0.25207141185055038</v>
      </c>
      <c r="AR10" s="21">
        <v>0.113247354957176</v>
      </c>
      <c r="AS10" s="21">
        <v>4.7157525378162569E-2</v>
      </c>
      <c r="AT10" s="21">
        <v>5.2160585358695381E-2</v>
      </c>
      <c r="AU10" s="21">
        <v>1.420004522470994E-2</v>
      </c>
      <c r="AV10" s="21">
        <v>6.2088810295409587E-2</v>
      </c>
      <c r="AW10" s="21">
        <v>4.9013272182258191E-2</v>
      </c>
    </row>
    <row r="11" spans="2:51" ht="19" customHeight="1" x14ac:dyDescent="0.35">
      <c r="B11" s="24" t="s">
        <v>68</v>
      </c>
      <c r="C11" s="21">
        <v>0.12742763679667429</v>
      </c>
      <c r="D11" s="21">
        <v>0.13990374100199621</v>
      </c>
      <c r="E11" s="21">
        <v>0.11600052542277239</v>
      </c>
      <c r="G11" s="21">
        <v>0.1080971219942905</v>
      </c>
      <c r="H11" s="21">
        <v>0.18065419760636431</v>
      </c>
      <c r="I11" s="21">
        <v>0.1200494206556089</v>
      </c>
      <c r="J11" s="21">
        <v>9.0931415877973876E-2</v>
      </c>
      <c r="K11" s="21">
        <v>0.1100416713008235</v>
      </c>
      <c r="L11" s="21">
        <v>0.14401139830308379</v>
      </c>
      <c r="N11" s="21">
        <v>0.14000086766602271</v>
      </c>
      <c r="O11" s="21">
        <v>9.7391685546260487E-2</v>
      </c>
      <c r="P11" s="21">
        <v>7.8278262425474809E-2</v>
      </c>
      <c r="Q11" s="21">
        <v>0.126216021166209</v>
      </c>
      <c r="R11" s="21">
        <v>0.1210545630944225</v>
      </c>
      <c r="S11" s="21">
        <v>0.12243817598186781</v>
      </c>
      <c r="T11" s="21">
        <v>0.158231091510701</v>
      </c>
      <c r="U11" s="21">
        <v>0.15437554730469649</v>
      </c>
      <c r="V11" s="21">
        <v>0.14686736515617019</v>
      </c>
      <c r="W11" s="21">
        <v>0.1119412257420672</v>
      </c>
      <c r="X11" s="21">
        <v>0.12013535616546341</v>
      </c>
      <c r="Y11" s="21">
        <v>0.1125034301427241</v>
      </c>
      <c r="AA11" s="21">
        <v>0.16911910627105581</v>
      </c>
      <c r="AB11" s="21">
        <v>0.12593281724446839</v>
      </c>
      <c r="AC11" s="21">
        <v>0.10920084318745479</v>
      </c>
      <c r="AD11" s="21">
        <v>9.993714012450243E-2</v>
      </c>
      <c r="AF11" s="21">
        <v>0.13497491193901431</v>
      </c>
      <c r="AG11" s="21">
        <v>0.17710041091784029</v>
      </c>
      <c r="AH11" s="21">
        <v>0.205427512201803</v>
      </c>
      <c r="AI11" s="21">
        <v>0.15688897946677541</v>
      </c>
      <c r="AJ11" s="21">
        <v>6.6654323384779404E-2</v>
      </c>
      <c r="AK11" s="21">
        <v>0.13277147128854649</v>
      </c>
      <c r="AL11" s="21">
        <v>3.2353608754463407E-2</v>
      </c>
      <c r="AM11" s="21">
        <v>5.1855041970284059E-2</v>
      </c>
      <c r="AO11" s="21">
        <v>0.14334999464148249</v>
      </c>
      <c r="AP11" s="21">
        <v>0.1759245866935106</v>
      </c>
      <c r="AQ11" s="21">
        <v>0.16562033040311411</v>
      </c>
      <c r="AR11" s="21">
        <v>0.14706283913629609</v>
      </c>
      <c r="AS11" s="21">
        <v>9.6888390451918535E-2</v>
      </c>
      <c r="AT11" s="21">
        <v>0.17349837535852969</v>
      </c>
      <c r="AU11" s="21">
        <v>2.7410333706811708E-2</v>
      </c>
      <c r="AV11" s="21">
        <v>7.2440733703109744E-2</v>
      </c>
      <c r="AW11" s="21">
        <v>7.6047580050312841E-2</v>
      </c>
    </row>
    <row r="12" spans="2:51" ht="19" customHeight="1" x14ac:dyDescent="0.35">
      <c r="B12" s="24" t="s">
        <v>69</v>
      </c>
      <c r="C12" s="21">
        <v>0.31558650450681508</v>
      </c>
      <c r="D12" s="21">
        <v>0.30650603183257052</v>
      </c>
      <c r="E12" s="21">
        <v>0.32482537790808441</v>
      </c>
      <c r="G12" s="21">
        <v>0.30611961827070372</v>
      </c>
      <c r="H12" s="21">
        <v>0.32557445016417041</v>
      </c>
      <c r="I12" s="21">
        <v>0.35618981351248291</v>
      </c>
      <c r="J12" s="21">
        <v>0.34130612372063213</v>
      </c>
      <c r="K12" s="21">
        <v>0.27818256889716819</v>
      </c>
      <c r="L12" s="21">
        <v>0.28505980800028108</v>
      </c>
      <c r="N12" s="21">
        <v>0.33566906711093081</v>
      </c>
      <c r="O12" s="21">
        <v>0.34165991526273531</v>
      </c>
      <c r="P12" s="21">
        <v>0.33513369343707988</v>
      </c>
      <c r="Q12" s="21">
        <v>0.25866712639550032</v>
      </c>
      <c r="R12" s="21">
        <v>0.2986158060100374</v>
      </c>
      <c r="S12" s="21">
        <v>0.31855169625041652</v>
      </c>
      <c r="T12" s="21">
        <v>0.38142397334234379</v>
      </c>
      <c r="U12" s="21">
        <v>0.30740346942469632</v>
      </c>
      <c r="V12" s="21">
        <v>0.32523212229284382</v>
      </c>
      <c r="W12" s="21">
        <v>0.28444308143598979</v>
      </c>
      <c r="X12" s="21">
        <v>0.33995470170175801</v>
      </c>
      <c r="Y12" s="21">
        <v>0.28491201110512238</v>
      </c>
      <c r="AA12" s="21">
        <v>0.33254320506673468</v>
      </c>
      <c r="AB12" s="21">
        <v>0.29816685237578022</v>
      </c>
      <c r="AC12" s="21">
        <v>0.32097820623460599</v>
      </c>
      <c r="AD12" s="21">
        <v>0.31020335448591158</v>
      </c>
      <c r="AF12" s="21">
        <v>0.30819534600473569</v>
      </c>
      <c r="AG12" s="21">
        <v>0.349520514073621</v>
      </c>
      <c r="AH12" s="21">
        <v>0.19517863909785721</v>
      </c>
      <c r="AI12" s="21">
        <v>0.33357463174002411</v>
      </c>
      <c r="AJ12" s="21">
        <v>0.27986913752122838</v>
      </c>
      <c r="AK12" s="21">
        <v>0.451061884186236</v>
      </c>
      <c r="AL12" s="21">
        <v>0.26756247221432239</v>
      </c>
      <c r="AM12" s="21">
        <v>0.31301924058910002</v>
      </c>
      <c r="AO12" s="21">
        <v>0.34003725676981189</v>
      </c>
      <c r="AP12" s="21">
        <v>0.34809446717934828</v>
      </c>
      <c r="AQ12" s="21">
        <v>0.20120189098045541</v>
      </c>
      <c r="AR12" s="21">
        <v>0.31415351899256388</v>
      </c>
      <c r="AS12" s="21">
        <v>0.2874779090148466</v>
      </c>
      <c r="AT12" s="21">
        <v>0.41308321632456613</v>
      </c>
      <c r="AU12" s="21">
        <v>0.25747557396431109</v>
      </c>
      <c r="AV12" s="21">
        <v>0.3701047773422666</v>
      </c>
      <c r="AW12" s="21">
        <v>0.28828549716585461</v>
      </c>
    </row>
    <row r="13" spans="2:51" ht="19" customHeight="1" x14ac:dyDescent="0.35">
      <c r="B13" s="24" t="s">
        <v>70</v>
      </c>
      <c r="C13" s="21">
        <v>9.1849428373274755E-2</v>
      </c>
      <c r="D13" s="21">
        <v>9.2132370934944585E-2</v>
      </c>
      <c r="E13" s="21">
        <v>9.1380622588247223E-2</v>
      </c>
      <c r="G13" s="21">
        <v>0.12610258931346011</v>
      </c>
      <c r="H13" s="21">
        <v>8.04532386072314E-2</v>
      </c>
      <c r="I13" s="21">
        <v>6.6485739434024443E-2</v>
      </c>
      <c r="J13" s="21">
        <v>6.1323291753671627E-2</v>
      </c>
      <c r="K13" s="21">
        <v>0.1078696956314989</v>
      </c>
      <c r="L13" s="21">
        <v>0.1130758675928686</v>
      </c>
      <c r="N13" s="21">
        <v>5.1120011517877838E-2</v>
      </c>
      <c r="O13" s="21">
        <v>1.7311700452947502E-2</v>
      </c>
      <c r="P13" s="21">
        <v>9.8057640909593069E-2</v>
      </c>
      <c r="Q13" s="21">
        <v>0.1495728499508959</v>
      </c>
      <c r="R13" s="21">
        <v>0.1154727737419078</v>
      </c>
      <c r="S13" s="21">
        <v>0.1039241633271149</v>
      </c>
      <c r="T13" s="21">
        <v>5.9051180460926923E-2</v>
      </c>
      <c r="U13" s="21">
        <v>9.3642129779117803E-2</v>
      </c>
      <c r="V13" s="21">
        <v>8.3133229102234071E-2</v>
      </c>
      <c r="W13" s="21">
        <v>9.5412829624629561E-2</v>
      </c>
      <c r="X13" s="21">
        <v>8.6710131299958665E-2</v>
      </c>
      <c r="Y13" s="21">
        <v>0.12529880513681621</v>
      </c>
      <c r="AA13" s="21">
        <v>9.7888417003342498E-2</v>
      </c>
      <c r="AB13" s="21">
        <v>9.4497582579219475E-2</v>
      </c>
      <c r="AC13" s="21">
        <v>9.4741576633706498E-2</v>
      </c>
      <c r="AD13" s="21">
        <v>8.0680999933737521E-2</v>
      </c>
      <c r="AF13" s="21">
        <v>0.1439590973342848</v>
      </c>
      <c r="AG13" s="21">
        <v>8.4915672699192118E-2</v>
      </c>
      <c r="AH13" s="21">
        <v>8.0040714842393543E-2</v>
      </c>
      <c r="AI13" s="21">
        <v>8.8058228020852988E-2</v>
      </c>
      <c r="AJ13" s="21">
        <v>0.1102360066451392</v>
      </c>
      <c r="AK13" s="21">
        <v>3.2630316777630057E-2</v>
      </c>
      <c r="AL13" s="21">
        <v>3.5174595739258102E-2</v>
      </c>
      <c r="AM13" s="21">
        <v>6.5610297570206422E-2</v>
      </c>
      <c r="AO13" s="21">
        <v>0.14779901292507991</v>
      </c>
      <c r="AP13" s="21">
        <v>9.3249916954551829E-2</v>
      </c>
      <c r="AQ13" s="21">
        <v>3.4610115472372853E-2</v>
      </c>
      <c r="AR13" s="21">
        <v>6.4573990185666133E-2</v>
      </c>
      <c r="AS13" s="21">
        <v>9.8711281485679592E-2</v>
      </c>
      <c r="AT13" s="21">
        <v>6.7589944527832388E-2</v>
      </c>
      <c r="AU13" s="21">
        <v>6.8223619926769258E-2</v>
      </c>
      <c r="AV13" s="21">
        <v>7.1916296451495595E-2</v>
      </c>
      <c r="AW13" s="21">
        <v>0.1029305330691348</v>
      </c>
    </row>
    <row r="14" spans="2:51" ht="19" customHeight="1" x14ac:dyDescent="0.35">
      <c r="B14" s="24" t="s">
        <v>71</v>
      </c>
      <c r="C14" s="21">
        <v>7.4254732190702916E-2</v>
      </c>
      <c r="D14" s="21">
        <v>8.3324224496369267E-2</v>
      </c>
      <c r="E14" s="21">
        <v>6.5102328889723046E-2</v>
      </c>
      <c r="G14" s="21">
        <v>8.7412003776730793E-2</v>
      </c>
      <c r="H14" s="21">
        <v>5.7507980372551122E-2</v>
      </c>
      <c r="I14" s="21">
        <v>6.2449063991210037E-2</v>
      </c>
      <c r="J14" s="21">
        <v>6.812715674799269E-2</v>
      </c>
      <c r="K14" s="21">
        <v>7.0432028565811156E-2</v>
      </c>
      <c r="L14" s="21">
        <v>9.6243615269374375E-2</v>
      </c>
      <c r="N14" s="21">
        <v>7.274304001593708E-2</v>
      </c>
      <c r="O14" s="21">
        <v>8.2681098517227311E-2</v>
      </c>
      <c r="P14" s="21">
        <v>6.5652213955450719E-2</v>
      </c>
      <c r="Q14" s="21">
        <v>0.1123435140588389</v>
      </c>
      <c r="R14" s="21">
        <v>5.7959130152242092E-2</v>
      </c>
      <c r="S14" s="21">
        <v>6.7795386626757187E-2</v>
      </c>
      <c r="T14" s="21">
        <v>6.2752597289897169E-2</v>
      </c>
      <c r="U14" s="21">
        <v>7.1138352158788151E-2</v>
      </c>
      <c r="V14" s="21">
        <v>5.660829520856437E-2</v>
      </c>
      <c r="W14" s="21">
        <v>0.1092774373157839</v>
      </c>
      <c r="X14" s="21">
        <v>9.5447488360222002E-2</v>
      </c>
      <c r="Y14" s="21">
        <v>5.6565083427789237E-2</v>
      </c>
      <c r="AA14" s="21">
        <v>8.3531086107217253E-2</v>
      </c>
      <c r="AB14" s="21">
        <v>7.6361593997096189E-2</v>
      </c>
      <c r="AC14" s="21">
        <v>6.9283865368287137E-2</v>
      </c>
      <c r="AD14" s="21">
        <v>6.5215547736858004E-2</v>
      </c>
      <c r="AF14" s="21">
        <v>0.1126785516580384</v>
      </c>
      <c r="AG14" s="21">
        <v>6.4664671773680807E-2</v>
      </c>
      <c r="AH14" s="21">
        <v>1.488638416780042E-2</v>
      </c>
      <c r="AI14" s="21">
        <v>8.5338201406217368E-2</v>
      </c>
      <c r="AJ14" s="21">
        <v>9.944362702105064E-2</v>
      </c>
      <c r="AK14" s="21">
        <v>6.4617023153396125E-2</v>
      </c>
      <c r="AL14" s="21">
        <v>3.3935473455979283E-2</v>
      </c>
      <c r="AM14" s="21">
        <v>6.1419558006289357E-2</v>
      </c>
      <c r="AO14" s="21">
        <v>9.7988250473292196E-2</v>
      </c>
      <c r="AP14" s="21">
        <v>6.2518235929858751E-2</v>
      </c>
      <c r="AQ14" s="21">
        <v>7.3930175469672987E-3</v>
      </c>
      <c r="AR14" s="21">
        <v>8.8630494517627001E-2</v>
      </c>
      <c r="AS14" s="21">
        <v>9.9811724604164834E-2</v>
      </c>
      <c r="AT14" s="21">
        <v>6.7683625092203867E-2</v>
      </c>
      <c r="AU14" s="21">
        <v>4.3607662550836847E-2</v>
      </c>
      <c r="AV14" s="21">
        <v>4.1956569315585078E-2</v>
      </c>
      <c r="AW14" s="21">
        <v>0.1188929799298549</v>
      </c>
    </row>
    <row r="15" spans="2:51" ht="19" customHeight="1" x14ac:dyDescent="0.35">
      <c r="B15" s="24" t="s">
        <v>72</v>
      </c>
      <c r="C15" s="21">
        <v>0.1205575102984754</v>
      </c>
      <c r="D15" s="21">
        <v>0.15006229743340799</v>
      </c>
      <c r="E15" s="21">
        <v>9.1612194664988794E-2</v>
      </c>
      <c r="G15" s="21">
        <v>7.3180633477479204E-2</v>
      </c>
      <c r="H15" s="21">
        <v>5.5212582429222133E-2</v>
      </c>
      <c r="I15" s="21">
        <v>0.10327412393753869</v>
      </c>
      <c r="J15" s="21">
        <v>0.1586616145016739</v>
      </c>
      <c r="K15" s="21">
        <v>0.1730671798754819</v>
      </c>
      <c r="L15" s="21">
        <v>0.15287883099555821</v>
      </c>
      <c r="N15" s="21">
        <v>0.12681022780254411</v>
      </c>
      <c r="O15" s="21">
        <v>0.1883308674664069</v>
      </c>
      <c r="P15" s="21">
        <v>0.11519347831926929</v>
      </c>
      <c r="Q15" s="21">
        <v>0.1119191957324514</v>
      </c>
      <c r="R15" s="21">
        <v>0.1203044011254107</v>
      </c>
      <c r="S15" s="21">
        <v>0.1062868171271706</v>
      </c>
      <c r="T15" s="21">
        <v>0.1029656585198846</v>
      </c>
      <c r="U15" s="21">
        <v>0.1025660824300783</v>
      </c>
      <c r="V15" s="21">
        <v>0.1145224375768092</v>
      </c>
      <c r="W15" s="21">
        <v>0.12147940701084579</v>
      </c>
      <c r="X15" s="21">
        <v>0.13871793412452851</v>
      </c>
      <c r="Y15" s="21">
        <v>0.13524479279657289</v>
      </c>
      <c r="AA15" s="21">
        <v>6.6763508118565143E-2</v>
      </c>
      <c r="AB15" s="21">
        <v>0.1211396035448445</v>
      </c>
      <c r="AC15" s="21">
        <v>0.17226181617997641</v>
      </c>
      <c r="AD15" s="21">
        <v>0.13338520716444419</v>
      </c>
      <c r="AF15" s="21">
        <v>0.13047298342905839</v>
      </c>
      <c r="AG15" s="21">
        <v>6.8955329518949421E-2</v>
      </c>
      <c r="AH15" s="21">
        <v>6.5444490425550471E-3</v>
      </c>
      <c r="AI15" s="21">
        <v>6.9931928256994777E-2</v>
      </c>
      <c r="AJ15" s="21">
        <v>0.31588944003253261</v>
      </c>
      <c r="AK15" s="21">
        <v>0.13911388579564429</v>
      </c>
      <c r="AL15" s="21">
        <v>0.10503961839310109</v>
      </c>
      <c r="AM15" s="21">
        <v>0.1248869376897967</v>
      </c>
      <c r="AO15" s="21">
        <v>0.1005256163791657</v>
      </c>
      <c r="AP15" s="21">
        <v>6.6089214593670759E-2</v>
      </c>
      <c r="AQ15" s="21">
        <v>1.4515364880597299E-2</v>
      </c>
      <c r="AR15" s="21">
        <v>6.6119286862750482E-2</v>
      </c>
      <c r="AS15" s="21">
        <v>0.27922523532619931</v>
      </c>
      <c r="AT15" s="21">
        <v>0.11139164343760891</v>
      </c>
      <c r="AU15" s="21">
        <v>0.13493956017228181</v>
      </c>
      <c r="AV15" s="21">
        <v>5.9524773645022747E-2</v>
      </c>
      <c r="AW15" s="21">
        <v>0.19134659486614791</v>
      </c>
    </row>
    <row r="16" spans="2:51" ht="19" customHeight="1" x14ac:dyDescent="0.35">
      <c r="B16" s="24" t="s">
        <v>73</v>
      </c>
      <c r="C16" s="21">
        <v>0.13076248435583671</v>
      </c>
      <c r="D16" s="21">
        <v>7.2526382286599328E-2</v>
      </c>
      <c r="E16" s="21">
        <v>0.18629672389238941</v>
      </c>
      <c r="G16" s="21">
        <v>0.19410987797645041</v>
      </c>
      <c r="H16" s="21">
        <v>0.12411525418867141</v>
      </c>
      <c r="I16" s="21">
        <v>0.15780137269076999</v>
      </c>
      <c r="J16" s="21">
        <v>0.13693595578093509</v>
      </c>
      <c r="K16" s="21">
        <v>0.13565055791030001</v>
      </c>
      <c r="L16" s="21">
        <v>6.4406025459496447E-2</v>
      </c>
      <c r="N16" s="21">
        <v>0.14464806137072481</v>
      </c>
      <c r="O16" s="21">
        <v>0.1595672619191667</v>
      </c>
      <c r="P16" s="21">
        <v>0.17159184724824031</v>
      </c>
      <c r="Q16" s="21">
        <v>0.1465189426957437</v>
      </c>
      <c r="R16" s="21">
        <v>0.1407496399727006</v>
      </c>
      <c r="S16" s="21">
        <v>0.14529055072713101</v>
      </c>
      <c r="T16" s="21">
        <v>0.13004765890324549</v>
      </c>
      <c r="U16" s="21">
        <v>0.15875455663112281</v>
      </c>
      <c r="V16" s="21">
        <v>9.4041160337535318E-2</v>
      </c>
      <c r="W16" s="21">
        <v>0.1168969939041148</v>
      </c>
      <c r="X16" s="21">
        <v>0.1105389943244787</v>
      </c>
      <c r="Y16" s="21">
        <v>0.12022949419616751</v>
      </c>
      <c r="AA16" s="21">
        <v>6.442203120061786E-2</v>
      </c>
      <c r="AB16" s="21">
        <v>0.13111571600258509</v>
      </c>
      <c r="AC16" s="21">
        <v>0.1159470786534081</v>
      </c>
      <c r="AD16" s="21">
        <v>0.21429074342144941</v>
      </c>
      <c r="AF16" s="21">
        <v>5.8766711391053258E-2</v>
      </c>
      <c r="AG16" s="21">
        <v>8.0538885674020719E-2</v>
      </c>
      <c r="AH16" s="21">
        <v>2.318778736865483E-2</v>
      </c>
      <c r="AI16" s="21">
        <v>0.1139204176246251</v>
      </c>
      <c r="AJ16" s="21">
        <v>6.674615083322058E-2</v>
      </c>
      <c r="AK16" s="21">
        <v>9.7388256945566312E-2</v>
      </c>
      <c r="AL16" s="21">
        <v>0.43693088841259792</v>
      </c>
      <c r="AM16" s="21">
        <v>0.33261748608225478</v>
      </c>
      <c r="AO16" s="21">
        <v>6.2512196638878123E-2</v>
      </c>
      <c r="AP16" s="21">
        <v>8.066790711758004E-2</v>
      </c>
      <c r="AQ16" s="21">
        <v>5.669071132352764E-2</v>
      </c>
      <c r="AR16" s="21">
        <v>0.17722451032605871</v>
      </c>
      <c r="AS16" s="21">
        <v>6.9880663812833824E-2</v>
      </c>
      <c r="AT16" s="21">
        <v>8.036044527461432E-2</v>
      </c>
      <c r="AU16" s="21">
        <v>0.44000102903302851</v>
      </c>
      <c r="AV16" s="21">
        <v>0.2981845965998024</v>
      </c>
      <c r="AW16" s="21">
        <v>0.13908344510696591</v>
      </c>
    </row>
    <row r="18" spans="2:2" x14ac:dyDescent="0.35">
      <c r="B18" t="s">
        <v>192</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76</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66</v>
      </c>
      <c r="C9" s="21">
        <v>5.3031617185070538E-2</v>
      </c>
      <c r="D9" s="21">
        <v>4.973889469044971E-2</v>
      </c>
      <c r="E9" s="21">
        <v>5.5708143807914667E-2</v>
      </c>
      <c r="G9" s="21">
        <v>8.7874603441279564E-2</v>
      </c>
      <c r="H9" s="21">
        <v>9.4868388939500004E-2</v>
      </c>
      <c r="I9" s="21">
        <v>4.7643505360113428E-2</v>
      </c>
      <c r="J9" s="21">
        <v>3.8670352510235477E-2</v>
      </c>
      <c r="K9" s="21">
        <v>2.784386895812082E-2</v>
      </c>
      <c r="L9" s="21">
        <v>2.888774473426883E-2</v>
      </c>
      <c r="N9" s="21">
        <v>3.9877715033842152E-2</v>
      </c>
      <c r="O9" s="21">
        <v>6.4521579691882477E-2</v>
      </c>
      <c r="P9" s="21">
        <v>7.7331297336697594E-2</v>
      </c>
      <c r="Q9" s="21">
        <v>5.6884358569267449E-2</v>
      </c>
      <c r="R9" s="21">
        <v>7.5669626101515522E-2</v>
      </c>
      <c r="S9" s="21">
        <v>5.5307378950605807E-2</v>
      </c>
      <c r="T9" s="21">
        <v>7.4041993194428155E-2</v>
      </c>
      <c r="U9" s="21">
        <v>3.1220923784937699E-2</v>
      </c>
      <c r="V9" s="21">
        <v>6.3259015213502773E-2</v>
      </c>
      <c r="W9" s="21">
        <v>3.8122411425677988E-2</v>
      </c>
      <c r="X9" s="21">
        <v>3.0989293060695668E-2</v>
      </c>
      <c r="Y9" s="21">
        <v>4.8161511688641558E-2</v>
      </c>
      <c r="AA9" s="21">
        <v>6.2084449714596528E-2</v>
      </c>
      <c r="AB9" s="21">
        <v>5.3867759723674823E-2</v>
      </c>
      <c r="AC9" s="21">
        <v>4.6403787873785893E-2</v>
      </c>
      <c r="AD9" s="21">
        <v>4.770686801048591E-2</v>
      </c>
      <c r="AF9" s="21">
        <v>2.457788521506957E-2</v>
      </c>
      <c r="AG9" s="21">
        <v>5.3284674975684898E-2</v>
      </c>
      <c r="AH9" s="21">
        <v>5.8192072570837007E-2</v>
      </c>
      <c r="AI9" s="21">
        <v>0.20556840102507939</v>
      </c>
      <c r="AJ9" s="21">
        <v>2.2320055263435199E-2</v>
      </c>
      <c r="AK9" s="21">
        <v>5.195842721857688E-2</v>
      </c>
      <c r="AL9" s="21">
        <v>6.8955411049131402E-2</v>
      </c>
      <c r="AM9" s="21">
        <v>3.1993093412038452E-2</v>
      </c>
      <c r="AO9" s="21">
        <v>2.800703212625822E-2</v>
      </c>
      <c r="AP9" s="21">
        <v>4.2240073400722111E-2</v>
      </c>
      <c r="AQ9" s="21">
        <v>5.5130217392289557E-2</v>
      </c>
      <c r="AR9" s="21">
        <v>0.23658945485365471</v>
      </c>
      <c r="AS9" s="21">
        <v>2.5308252491199289E-2</v>
      </c>
      <c r="AT9" s="21">
        <v>3.7361315722105548E-2</v>
      </c>
      <c r="AU9" s="21">
        <v>7.2431696976431072E-3</v>
      </c>
      <c r="AV9" s="21">
        <v>2.405886052481164E-2</v>
      </c>
      <c r="AW9" s="21">
        <v>2.4867905327341639E-2</v>
      </c>
    </row>
    <row r="10" spans="2:51" ht="19" customHeight="1" x14ac:dyDescent="0.35">
      <c r="B10" s="24" t="s">
        <v>67</v>
      </c>
      <c r="C10" s="21">
        <v>7.6128520841977812E-2</v>
      </c>
      <c r="D10" s="21">
        <v>7.8003570217541118E-2</v>
      </c>
      <c r="E10" s="21">
        <v>7.4748131759815595E-2</v>
      </c>
      <c r="G10" s="21">
        <v>0.1054395977178285</v>
      </c>
      <c r="H10" s="21">
        <v>0.13613350551970901</v>
      </c>
      <c r="I10" s="21">
        <v>7.1038081275743487E-2</v>
      </c>
      <c r="J10" s="21">
        <v>7.8908441994396561E-2</v>
      </c>
      <c r="K10" s="21">
        <v>4.0298099742884189E-2</v>
      </c>
      <c r="L10" s="21">
        <v>3.3831408652642267E-2</v>
      </c>
      <c r="N10" s="21">
        <v>7.1788497482462008E-2</v>
      </c>
      <c r="O10" s="21">
        <v>0</v>
      </c>
      <c r="P10" s="21">
        <v>9.798944331773464E-2</v>
      </c>
      <c r="Q10" s="21">
        <v>4.8071548794663299E-2</v>
      </c>
      <c r="R10" s="21">
        <v>5.5179702269840238E-2</v>
      </c>
      <c r="S10" s="21">
        <v>7.8836511534545878E-2</v>
      </c>
      <c r="T10" s="21">
        <v>7.5540495104848684E-2</v>
      </c>
      <c r="U10" s="21">
        <v>6.9197231112145582E-2</v>
      </c>
      <c r="V10" s="21">
        <v>0.1243884687643735</v>
      </c>
      <c r="W10" s="21">
        <v>7.3747624597677697E-2</v>
      </c>
      <c r="X10" s="21">
        <v>6.6660891082601842E-2</v>
      </c>
      <c r="Y10" s="21">
        <v>7.3438866094693744E-2</v>
      </c>
      <c r="AA10" s="21">
        <v>0.1019238844547673</v>
      </c>
      <c r="AB10" s="21">
        <v>8.5383838572599194E-2</v>
      </c>
      <c r="AC10" s="21">
        <v>6.1456138287802171E-2</v>
      </c>
      <c r="AD10" s="21">
        <v>5.2104774907264902E-2</v>
      </c>
      <c r="AF10" s="21">
        <v>4.852760590289848E-2</v>
      </c>
      <c r="AG10" s="21">
        <v>0.1050032669865841</v>
      </c>
      <c r="AH10" s="21">
        <v>6.5269720979662091E-2</v>
      </c>
      <c r="AI10" s="21">
        <v>0.18448653371426621</v>
      </c>
      <c r="AJ10" s="21">
        <v>4.7253258960779657E-2</v>
      </c>
      <c r="AK10" s="21">
        <v>5.1475987106376117E-2</v>
      </c>
      <c r="AL10" s="21">
        <v>0</v>
      </c>
      <c r="AM10" s="21">
        <v>4.8013634521651818E-2</v>
      </c>
      <c r="AO10" s="21">
        <v>5.1429337246247771E-2</v>
      </c>
      <c r="AP10" s="21">
        <v>0.1077861088865105</v>
      </c>
      <c r="AQ10" s="21">
        <v>9.0822808128108515E-2</v>
      </c>
      <c r="AR10" s="21">
        <v>0.2125394504192625</v>
      </c>
      <c r="AS10" s="21">
        <v>3.5287384672723673E-2</v>
      </c>
      <c r="AT10" s="21">
        <v>5.4039903332070927E-2</v>
      </c>
      <c r="AU10" s="21">
        <v>7.4483195215424031E-3</v>
      </c>
      <c r="AV10" s="21">
        <v>2.291334310240899E-2</v>
      </c>
      <c r="AW10" s="21">
        <v>4.7941095395859501E-2</v>
      </c>
    </row>
    <row r="11" spans="2:51" ht="19" customHeight="1" x14ac:dyDescent="0.35">
      <c r="B11" s="24" t="s">
        <v>68</v>
      </c>
      <c r="C11" s="21">
        <v>0.1008170585813364</v>
      </c>
      <c r="D11" s="21">
        <v>0.11833599004174079</v>
      </c>
      <c r="E11" s="21">
        <v>8.4309081573643488E-2</v>
      </c>
      <c r="G11" s="21">
        <v>0.13761145922119961</v>
      </c>
      <c r="H11" s="21">
        <v>0.16684729834727771</v>
      </c>
      <c r="I11" s="21">
        <v>0.1178003308001576</v>
      </c>
      <c r="J11" s="21">
        <v>6.1022561767165813E-2</v>
      </c>
      <c r="K11" s="21">
        <v>8.718340148410271E-2</v>
      </c>
      <c r="L11" s="21">
        <v>5.0581438201263471E-2</v>
      </c>
      <c r="N11" s="21">
        <v>0.12885215779051989</v>
      </c>
      <c r="O11" s="21">
        <v>5.9640489450531062E-2</v>
      </c>
      <c r="P11" s="21">
        <v>7.8493240326297647E-2</v>
      </c>
      <c r="Q11" s="21">
        <v>0.11937497429818809</v>
      </c>
      <c r="R11" s="21">
        <v>9.5125842792595908E-2</v>
      </c>
      <c r="S11" s="21">
        <v>9.0846827110428893E-2</v>
      </c>
      <c r="T11" s="21">
        <v>0.101644028849668</v>
      </c>
      <c r="U11" s="21">
        <v>8.5662774338375158E-2</v>
      </c>
      <c r="V11" s="21">
        <v>0.1586641816950618</v>
      </c>
      <c r="W11" s="21">
        <v>6.938391778532238E-2</v>
      </c>
      <c r="X11" s="21">
        <v>7.3476389973595735E-2</v>
      </c>
      <c r="Y11" s="21">
        <v>0.10068129052366789</v>
      </c>
      <c r="AA11" s="21">
        <v>0.1280081895048488</v>
      </c>
      <c r="AB11" s="21">
        <v>9.1075396679226567E-2</v>
      </c>
      <c r="AC11" s="21">
        <v>0.1118267634291219</v>
      </c>
      <c r="AD11" s="21">
        <v>7.261041270926083E-2</v>
      </c>
      <c r="AF11" s="21">
        <v>0.11599939311259801</v>
      </c>
      <c r="AG11" s="21">
        <v>0.13714462741244901</v>
      </c>
      <c r="AH11" s="21">
        <v>0.10418263034332211</v>
      </c>
      <c r="AI11" s="21">
        <v>0.1373477167691898</v>
      </c>
      <c r="AJ11" s="21">
        <v>3.8934343654549251E-2</v>
      </c>
      <c r="AK11" s="21">
        <v>0.16567926590675081</v>
      </c>
      <c r="AL11" s="21">
        <v>1.7888483898195369E-2</v>
      </c>
      <c r="AM11" s="21">
        <v>5.4144959464913898E-2</v>
      </c>
      <c r="AO11" s="21">
        <v>0.1247210550607258</v>
      </c>
      <c r="AP11" s="21">
        <v>0.14742127044010131</v>
      </c>
      <c r="AQ11" s="21">
        <v>0.1067708141491889</v>
      </c>
      <c r="AR11" s="21">
        <v>0.1406635974825379</v>
      </c>
      <c r="AS11" s="21">
        <v>4.318449503749363E-2</v>
      </c>
      <c r="AT11" s="21">
        <v>0.20924436067331831</v>
      </c>
      <c r="AU11" s="21">
        <v>5.1183555288079469E-2</v>
      </c>
      <c r="AV11" s="21">
        <v>3.0321310970014739E-2</v>
      </c>
      <c r="AW11" s="21">
        <v>5.8532623091693742E-2</v>
      </c>
    </row>
    <row r="12" spans="2:51" ht="19" customHeight="1" x14ac:dyDescent="0.35">
      <c r="B12" s="24" t="s">
        <v>69</v>
      </c>
      <c r="C12" s="21">
        <v>0.2442999470591771</v>
      </c>
      <c r="D12" s="21">
        <v>0.23845245810456439</v>
      </c>
      <c r="E12" s="21">
        <v>0.24996071508813</v>
      </c>
      <c r="G12" s="21">
        <v>0.24568362059266771</v>
      </c>
      <c r="H12" s="21">
        <v>0.26936287867061198</v>
      </c>
      <c r="I12" s="21">
        <v>0.29091907396652988</v>
      </c>
      <c r="J12" s="21">
        <v>0.28446857750331661</v>
      </c>
      <c r="K12" s="21">
        <v>0.22305120774771359</v>
      </c>
      <c r="L12" s="21">
        <v>0.1670462514046766</v>
      </c>
      <c r="N12" s="21">
        <v>0.24983791950432879</v>
      </c>
      <c r="O12" s="21">
        <v>0.31504961411566751</v>
      </c>
      <c r="P12" s="21">
        <v>0.18305112452990741</v>
      </c>
      <c r="Q12" s="21">
        <v>0.18917847063303561</v>
      </c>
      <c r="R12" s="21">
        <v>0.2220043545122288</v>
      </c>
      <c r="S12" s="21">
        <v>0.25455787379465028</v>
      </c>
      <c r="T12" s="21">
        <v>0.27572200719969131</v>
      </c>
      <c r="U12" s="21">
        <v>0.2617388288426723</v>
      </c>
      <c r="V12" s="21">
        <v>0.25119176913475072</v>
      </c>
      <c r="W12" s="21">
        <v>0.23204911645821019</v>
      </c>
      <c r="X12" s="21">
        <v>0.26384876951804292</v>
      </c>
      <c r="Y12" s="21">
        <v>0.23961281789158159</v>
      </c>
      <c r="AA12" s="21">
        <v>0.25059936485820289</v>
      </c>
      <c r="AB12" s="21">
        <v>0.23711051935391039</v>
      </c>
      <c r="AC12" s="21">
        <v>0.2511196634115912</v>
      </c>
      <c r="AD12" s="21">
        <v>0.2378516529912803</v>
      </c>
      <c r="AF12" s="21">
        <v>0.20269508778576689</v>
      </c>
      <c r="AG12" s="21">
        <v>0.29964158904212601</v>
      </c>
      <c r="AH12" s="21">
        <v>0.26149910890814182</v>
      </c>
      <c r="AI12" s="21">
        <v>0.20151903905139329</v>
      </c>
      <c r="AJ12" s="21">
        <v>0.1715427021452865</v>
      </c>
      <c r="AK12" s="21">
        <v>0.23836270342905719</v>
      </c>
      <c r="AL12" s="21">
        <v>0.28873980323215848</v>
      </c>
      <c r="AM12" s="21">
        <v>0.2476935438017227</v>
      </c>
      <c r="AO12" s="21">
        <v>0.23056901103745051</v>
      </c>
      <c r="AP12" s="21">
        <v>0.30526861337032019</v>
      </c>
      <c r="AQ12" s="21">
        <v>0.31794344370166289</v>
      </c>
      <c r="AR12" s="21">
        <v>0.1650372930824878</v>
      </c>
      <c r="AS12" s="21">
        <v>0.1857665276081725</v>
      </c>
      <c r="AT12" s="21">
        <v>0.28195815908263577</v>
      </c>
      <c r="AU12" s="21">
        <v>0.2053319412833822</v>
      </c>
      <c r="AV12" s="21">
        <v>0.30385192088148999</v>
      </c>
      <c r="AW12" s="21">
        <v>0.20978431064329131</v>
      </c>
    </row>
    <row r="13" spans="2:51" ht="19" customHeight="1" x14ac:dyDescent="0.35">
      <c r="B13" s="24" t="s">
        <v>70</v>
      </c>
      <c r="C13" s="21">
        <v>8.7053786417161411E-2</v>
      </c>
      <c r="D13" s="21">
        <v>9.0556249861994939E-2</v>
      </c>
      <c r="E13" s="21">
        <v>8.4149121912028058E-2</v>
      </c>
      <c r="G13" s="21">
        <v>0.14346585730872541</v>
      </c>
      <c r="H13" s="21">
        <v>7.2051485110152094E-2</v>
      </c>
      <c r="I13" s="21">
        <v>6.2087600840681198E-2</v>
      </c>
      <c r="J13" s="21">
        <v>7.2684850647164803E-2</v>
      </c>
      <c r="K13" s="21">
        <v>9.2167505962130844E-2</v>
      </c>
      <c r="L13" s="21">
        <v>9.049313100710879E-2</v>
      </c>
      <c r="N13" s="21">
        <v>7.2428951155956961E-2</v>
      </c>
      <c r="O13" s="21">
        <v>6.8300509930363337E-2</v>
      </c>
      <c r="P13" s="21">
        <v>8.6616457671283453E-2</v>
      </c>
      <c r="Q13" s="21">
        <v>0.13420346207769149</v>
      </c>
      <c r="R13" s="21">
        <v>6.0827057251017613E-2</v>
      </c>
      <c r="S13" s="21">
        <v>0.14742554424641699</v>
      </c>
      <c r="T13" s="21">
        <v>7.5301645240151316E-2</v>
      </c>
      <c r="U13" s="21">
        <v>0.1141589200117437</v>
      </c>
      <c r="V13" s="21">
        <v>5.9279242564844542E-2</v>
      </c>
      <c r="W13" s="21">
        <v>8.3803907097428867E-2</v>
      </c>
      <c r="X13" s="21">
        <v>7.9449425587395373E-2</v>
      </c>
      <c r="Y13" s="21">
        <v>0.1024697497686381</v>
      </c>
      <c r="AA13" s="21">
        <v>7.7879175434091202E-2</v>
      </c>
      <c r="AB13" s="21">
        <v>9.4697464402389825E-2</v>
      </c>
      <c r="AC13" s="21">
        <v>7.5538182319747141E-2</v>
      </c>
      <c r="AD13" s="21">
        <v>9.9766882000820886E-2</v>
      </c>
      <c r="AF13" s="21">
        <v>6.3880418983483039E-2</v>
      </c>
      <c r="AG13" s="21">
        <v>0.1017099180992781</v>
      </c>
      <c r="AH13" s="21">
        <v>0.1066110930378573</v>
      </c>
      <c r="AI13" s="21">
        <v>9.780747682438759E-2</v>
      </c>
      <c r="AJ13" s="21">
        <v>6.6303460224122146E-2</v>
      </c>
      <c r="AK13" s="21">
        <v>0.1329065141786625</v>
      </c>
      <c r="AL13" s="21">
        <v>4.9106646889748612E-2</v>
      </c>
      <c r="AM13" s="21">
        <v>8.5578586528865228E-2</v>
      </c>
      <c r="AO13" s="21">
        <v>5.4153786131583802E-2</v>
      </c>
      <c r="AP13" s="21">
        <v>0.10950285804472271</v>
      </c>
      <c r="AQ13" s="21">
        <v>0.1535412901626497</v>
      </c>
      <c r="AR13" s="21">
        <v>5.7416800179357651E-2</v>
      </c>
      <c r="AS13" s="21">
        <v>6.1326738188812187E-2</v>
      </c>
      <c r="AT13" s="21">
        <v>0.13418903433446669</v>
      </c>
      <c r="AU13" s="21">
        <v>0.1050927227112175</v>
      </c>
      <c r="AV13" s="21">
        <v>8.7447042763444061E-2</v>
      </c>
      <c r="AW13" s="21">
        <v>9.1279711020885348E-2</v>
      </c>
    </row>
    <row r="14" spans="2:51" ht="19" customHeight="1" x14ac:dyDescent="0.35">
      <c r="B14" s="24" t="s">
        <v>71</v>
      </c>
      <c r="C14" s="21">
        <v>7.4745729308430875E-2</v>
      </c>
      <c r="D14" s="21">
        <v>7.4514570764271745E-2</v>
      </c>
      <c r="E14" s="21">
        <v>7.4676748175590085E-2</v>
      </c>
      <c r="G14" s="21">
        <v>3.7722026963537422E-2</v>
      </c>
      <c r="H14" s="21">
        <v>6.3548526687657092E-2</v>
      </c>
      <c r="I14" s="21">
        <v>5.027586736344427E-2</v>
      </c>
      <c r="J14" s="21">
        <v>7.4832206059458312E-2</v>
      </c>
      <c r="K14" s="21">
        <v>6.8460358752578748E-2</v>
      </c>
      <c r="L14" s="21">
        <v>0.1320694737286171</v>
      </c>
      <c r="N14" s="21">
        <v>5.9427547310113599E-2</v>
      </c>
      <c r="O14" s="21">
        <v>6.6121263981966993E-2</v>
      </c>
      <c r="P14" s="21">
        <v>7.8583457071558449E-2</v>
      </c>
      <c r="Q14" s="21">
        <v>5.5946462550450722E-2</v>
      </c>
      <c r="R14" s="21">
        <v>9.286459811564321E-2</v>
      </c>
      <c r="S14" s="21">
        <v>6.6084716225270151E-2</v>
      </c>
      <c r="T14" s="21">
        <v>6.9842802682404587E-2</v>
      </c>
      <c r="U14" s="21">
        <v>6.214531113617866E-2</v>
      </c>
      <c r="V14" s="21">
        <v>6.2393300576637362E-2</v>
      </c>
      <c r="W14" s="21">
        <v>9.1603147929935569E-2</v>
      </c>
      <c r="X14" s="21">
        <v>6.1415824243725173E-2</v>
      </c>
      <c r="Y14" s="21">
        <v>0.10778760651662091</v>
      </c>
      <c r="AA14" s="21">
        <v>0.1039089028291313</v>
      </c>
      <c r="AB14" s="21">
        <v>6.1555588562864028E-2</v>
      </c>
      <c r="AC14" s="21">
        <v>6.9515325383806226E-2</v>
      </c>
      <c r="AD14" s="21">
        <v>6.2105747088619268E-2</v>
      </c>
      <c r="AF14" s="21">
        <v>0.1090354518897021</v>
      </c>
      <c r="AG14" s="21">
        <v>6.2035859837647873E-2</v>
      </c>
      <c r="AH14" s="21">
        <v>0.15202121210875019</v>
      </c>
      <c r="AI14" s="21">
        <v>5.8332852793320587E-2</v>
      </c>
      <c r="AJ14" s="21">
        <v>7.7798377464686805E-2</v>
      </c>
      <c r="AK14" s="21">
        <v>0.10590235831668481</v>
      </c>
      <c r="AL14" s="21">
        <v>0</v>
      </c>
      <c r="AM14" s="21">
        <v>4.6121421400947028E-2</v>
      </c>
      <c r="AO14" s="21">
        <v>0.1145841706668408</v>
      </c>
      <c r="AP14" s="21">
        <v>6.3248290048039654E-2</v>
      </c>
      <c r="AQ14" s="21">
        <v>8.9959896387849403E-2</v>
      </c>
      <c r="AR14" s="21">
        <v>5.2952039889338373E-2</v>
      </c>
      <c r="AS14" s="21">
        <v>7.8207321446219294E-2</v>
      </c>
      <c r="AT14" s="21">
        <v>9.4437328911008062E-2</v>
      </c>
      <c r="AU14" s="21">
        <v>4.1728476732070613E-2</v>
      </c>
      <c r="AV14" s="21">
        <v>3.756375888295941E-2</v>
      </c>
      <c r="AW14" s="21">
        <v>0.1094806629154875</v>
      </c>
    </row>
    <row r="15" spans="2:51" ht="19" customHeight="1" x14ac:dyDescent="0.35">
      <c r="B15" s="24" t="s">
        <v>72</v>
      </c>
      <c r="C15" s="21">
        <v>0.23123208981731291</v>
      </c>
      <c r="D15" s="21">
        <v>0.27630365316325223</v>
      </c>
      <c r="E15" s="21">
        <v>0.18785915698491171</v>
      </c>
      <c r="G15" s="21">
        <v>0.1077438339448937</v>
      </c>
      <c r="H15" s="21">
        <v>8.4557113073138568E-2</v>
      </c>
      <c r="I15" s="21">
        <v>0.17986260348841099</v>
      </c>
      <c r="J15" s="21">
        <v>0.22433208291806991</v>
      </c>
      <c r="K15" s="21">
        <v>0.3402635006791529</v>
      </c>
      <c r="L15" s="21">
        <v>0.40598668646035618</v>
      </c>
      <c r="N15" s="21">
        <v>0.22618823052126041</v>
      </c>
      <c r="O15" s="21">
        <v>0.25226263967375467</v>
      </c>
      <c r="P15" s="21">
        <v>0.23524275208595541</v>
      </c>
      <c r="Q15" s="21">
        <v>0.21356237421421001</v>
      </c>
      <c r="R15" s="21">
        <v>0.27825713237383382</v>
      </c>
      <c r="S15" s="21">
        <v>0.16420308798638381</v>
      </c>
      <c r="T15" s="21">
        <v>0.20335766678061071</v>
      </c>
      <c r="U15" s="21">
        <v>0.21468543125410841</v>
      </c>
      <c r="V15" s="21">
        <v>0.19852339632412239</v>
      </c>
      <c r="W15" s="21">
        <v>0.26197438153585889</v>
      </c>
      <c r="X15" s="21">
        <v>0.30050110501729721</v>
      </c>
      <c r="Y15" s="21">
        <v>0.21996843624522469</v>
      </c>
      <c r="AA15" s="21">
        <v>0.19992700725597851</v>
      </c>
      <c r="AB15" s="21">
        <v>0.247549942602765</v>
      </c>
      <c r="AC15" s="21">
        <v>0.26479009000636572</v>
      </c>
      <c r="AD15" s="21">
        <v>0.219326744381585</v>
      </c>
      <c r="AF15" s="21">
        <v>0.3698702380574333</v>
      </c>
      <c r="AG15" s="21">
        <v>0.14814023781361541</v>
      </c>
      <c r="AH15" s="21">
        <v>0.16150323514139231</v>
      </c>
      <c r="AI15" s="21">
        <v>5.0180246337818743E-2</v>
      </c>
      <c r="AJ15" s="21">
        <v>0.51387007897662329</v>
      </c>
      <c r="AK15" s="21">
        <v>0.17132722860939251</v>
      </c>
      <c r="AL15" s="21">
        <v>8.7368983121790256E-2</v>
      </c>
      <c r="AM15" s="21">
        <v>0.1769346626047783</v>
      </c>
      <c r="AO15" s="21">
        <v>0.32782494236326049</v>
      </c>
      <c r="AP15" s="21">
        <v>0.1248439505317006</v>
      </c>
      <c r="AQ15" s="21">
        <v>8.5188191014044082E-2</v>
      </c>
      <c r="AR15" s="21">
        <v>4.0506279157414768E-2</v>
      </c>
      <c r="AS15" s="21">
        <v>0.47983145864494731</v>
      </c>
      <c r="AT15" s="21">
        <v>0.12540849185381481</v>
      </c>
      <c r="AU15" s="21">
        <v>0.14880409798437111</v>
      </c>
      <c r="AV15" s="21">
        <v>0.1984539581815673</v>
      </c>
      <c r="AW15" s="21">
        <v>0.33302429419795149</v>
      </c>
    </row>
    <row r="16" spans="2:51" ht="19" customHeight="1" x14ac:dyDescent="0.35">
      <c r="B16" s="24" t="s">
        <v>73</v>
      </c>
      <c r="C16" s="21">
        <v>0.13269125078953301</v>
      </c>
      <c r="D16" s="21">
        <v>7.409461315618511E-2</v>
      </c>
      <c r="E16" s="21">
        <v>0.18858890069796649</v>
      </c>
      <c r="G16" s="21">
        <v>0.1344590008098682</v>
      </c>
      <c r="H16" s="21">
        <v>0.1126308036519537</v>
      </c>
      <c r="I16" s="21">
        <v>0.1803729369049191</v>
      </c>
      <c r="J16" s="21">
        <v>0.16508092660019261</v>
      </c>
      <c r="K16" s="21">
        <v>0.12073205667331641</v>
      </c>
      <c r="L16" s="21">
        <v>9.1103865811066831E-2</v>
      </c>
      <c r="N16" s="21">
        <v>0.1515989812015161</v>
      </c>
      <c r="O16" s="21">
        <v>0.17410390315583391</v>
      </c>
      <c r="P16" s="21">
        <v>0.16269222766056529</v>
      </c>
      <c r="Q16" s="21">
        <v>0.18277834886249331</v>
      </c>
      <c r="R16" s="21">
        <v>0.120071686583325</v>
      </c>
      <c r="S16" s="21">
        <v>0.14273806015169829</v>
      </c>
      <c r="T16" s="21">
        <v>0.1245493609481973</v>
      </c>
      <c r="U16" s="21">
        <v>0.16119057951983859</v>
      </c>
      <c r="V16" s="21">
        <v>8.2300625726706989E-2</v>
      </c>
      <c r="W16" s="21">
        <v>0.14931549316988829</v>
      </c>
      <c r="X16" s="21">
        <v>0.1236583015166461</v>
      </c>
      <c r="Y16" s="21">
        <v>0.10787972127093159</v>
      </c>
      <c r="AA16" s="21">
        <v>7.5669025948383359E-2</v>
      </c>
      <c r="AB16" s="21">
        <v>0.12875949010257001</v>
      </c>
      <c r="AC16" s="21">
        <v>0.1193500492877797</v>
      </c>
      <c r="AD16" s="21">
        <v>0.20852691791068281</v>
      </c>
      <c r="AF16" s="21">
        <v>6.541391905304865E-2</v>
      </c>
      <c r="AG16" s="21">
        <v>9.3039825832614595E-2</v>
      </c>
      <c r="AH16" s="21">
        <v>9.0720926910037233E-2</v>
      </c>
      <c r="AI16" s="21">
        <v>6.4757733484544208E-2</v>
      </c>
      <c r="AJ16" s="21">
        <v>6.1977723310517131E-2</v>
      </c>
      <c r="AK16" s="21">
        <v>8.2387515234499081E-2</v>
      </c>
      <c r="AL16" s="21">
        <v>0.48794067180897571</v>
      </c>
      <c r="AM16" s="21">
        <v>0.30952009826508259</v>
      </c>
      <c r="AO16" s="21">
        <v>6.8710665367632401E-2</v>
      </c>
      <c r="AP16" s="21">
        <v>9.9688835277882873E-2</v>
      </c>
      <c r="AQ16" s="21">
        <v>0.100643339064207</v>
      </c>
      <c r="AR16" s="21">
        <v>9.4295084935946474E-2</v>
      </c>
      <c r="AS16" s="21">
        <v>9.1087821910432201E-2</v>
      </c>
      <c r="AT16" s="21">
        <v>6.3361406090579941E-2</v>
      </c>
      <c r="AU16" s="21">
        <v>0.43316771678169369</v>
      </c>
      <c r="AV16" s="21">
        <v>0.29538980469330389</v>
      </c>
      <c r="AW16" s="21">
        <v>0.12508939740748931</v>
      </c>
    </row>
    <row r="18" spans="2:2" x14ac:dyDescent="0.35">
      <c r="B18" t="s">
        <v>192</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31" t="s">
        <v>77</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row>
    <row r="5" spans="2:51" x14ac:dyDescent="0.35">
      <c r="D5" s="29" t="s">
        <v>21</v>
      </c>
      <c r="E5" s="30"/>
      <c r="G5" s="29" t="s">
        <v>22</v>
      </c>
      <c r="H5" s="30"/>
      <c r="I5" s="30"/>
      <c r="J5" s="30"/>
      <c r="K5" s="30"/>
      <c r="L5" s="30"/>
      <c r="N5" s="29" t="s">
        <v>23</v>
      </c>
      <c r="O5" s="30"/>
      <c r="P5" s="30"/>
      <c r="Q5" s="30"/>
      <c r="R5" s="30"/>
      <c r="S5" s="30"/>
      <c r="T5" s="30"/>
      <c r="U5" s="30"/>
      <c r="V5" s="30"/>
      <c r="W5" s="30"/>
      <c r="X5" s="30"/>
      <c r="Y5" s="30"/>
      <c r="AA5" s="29" t="s">
        <v>24</v>
      </c>
      <c r="AB5" s="30"/>
      <c r="AC5" s="30"/>
      <c r="AD5" s="30"/>
      <c r="AF5" s="29" t="s">
        <v>25</v>
      </c>
      <c r="AG5" s="30"/>
      <c r="AH5" s="30"/>
      <c r="AI5" s="30"/>
      <c r="AJ5" s="30"/>
      <c r="AK5" s="30"/>
      <c r="AL5" s="30"/>
      <c r="AM5" s="30"/>
      <c r="AO5" s="29" t="s">
        <v>26</v>
      </c>
      <c r="AP5" s="30"/>
      <c r="AQ5" s="30"/>
      <c r="AR5" s="30"/>
      <c r="AS5" s="30"/>
      <c r="AT5" s="30"/>
      <c r="AU5" s="30"/>
      <c r="AV5" s="30"/>
      <c r="AW5" s="30"/>
    </row>
    <row r="6" spans="2:51" ht="43.5" x14ac:dyDescent="0.35">
      <c r="C6" s="11" t="s">
        <v>27</v>
      </c>
      <c r="D6" s="12" t="s">
        <v>28</v>
      </c>
      <c r="E6" s="12" t="s">
        <v>29</v>
      </c>
      <c r="G6" s="12" t="s">
        <v>30</v>
      </c>
      <c r="H6" s="12" t="s">
        <v>31</v>
      </c>
      <c r="I6" s="12" t="s">
        <v>32</v>
      </c>
      <c r="J6" s="12" t="s">
        <v>33</v>
      </c>
      <c r="K6" s="12" t="s">
        <v>34</v>
      </c>
      <c r="L6" s="12" t="s">
        <v>35</v>
      </c>
      <c r="N6" s="12" t="s">
        <v>36</v>
      </c>
      <c r="O6" s="12" t="s">
        <v>37</v>
      </c>
      <c r="P6" s="12" t="s">
        <v>38</v>
      </c>
      <c r="Q6" s="12" t="s">
        <v>39</v>
      </c>
      <c r="R6" s="12" t="s">
        <v>40</v>
      </c>
      <c r="S6" s="12" t="s">
        <v>41</v>
      </c>
      <c r="T6" s="12" t="s">
        <v>42</v>
      </c>
      <c r="U6" s="12" t="s">
        <v>43</v>
      </c>
      <c r="V6" s="12" t="s">
        <v>44</v>
      </c>
      <c r="W6" s="12" t="s">
        <v>45</v>
      </c>
      <c r="X6" s="12" t="s">
        <v>46</v>
      </c>
      <c r="Y6" s="12" t="s">
        <v>47</v>
      </c>
      <c r="AA6" s="12" t="s">
        <v>48</v>
      </c>
      <c r="AB6" s="12" t="s">
        <v>49</v>
      </c>
      <c r="AC6" s="12" t="s">
        <v>50</v>
      </c>
      <c r="AD6" s="12" t="s">
        <v>51</v>
      </c>
      <c r="AF6" s="12" t="s">
        <v>52</v>
      </c>
      <c r="AG6" s="12" t="s">
        <v>53</v>
      </c>
      <c r="AH6" s="12" t="s">
        <v>54</v>
      </c>
      <c r="AI6" s="12" t="s">
        <v>55</v>
      </c>
      <c r="AJ6" s="12" t="s">
        <v>56</v>
      </c>
      <c r="AK6" s="12" t="s">
        <v>57</v>
      </c>
      <c r="AL6" s="12" t="s">
        <v>58</v>
      </c>
      <c r="AM6" s="12" t="s">
        <v>59</v>
      </c>
      <c r="AO6" s="12" t="s">
        <v>52</v>
      </c>
      <c r="AP6" s="12" t="s">
        <v>53</v>
      </c>
      <c r="AQ6" s="12" t="s">
        <v>54</v>
      </c>
      <c r="AR6" s="12" t="s">
        <v>55</v>
      </c>
      <c r="AS6" s="12" t="s">
        <v>56</v>
      </c>
      <c r="AT6" s="12" t="s">
        <v>57</v>
      </c>
      <c r="AU6" s="12" t="s">
        <v>60</v>
      </c>
      <c r="AV6" s="12" t="s">
        <v>58</v>
      </c>
      <c r="AW6" s="12" t="s">
        <v>59</v>
      </c>
    </row>
    <row r="7" spans="2:51" x14ac:dyDescent="0.35">
      <c r="B7" s="10" t="s">
        <v>64</v>
      </c>
      <c r="C7" s="14">
        <v>2004</v>
      </c>
      <c r="D7" s="14">
        <v>990</v>
      </c>
      <c r="E7" s="14">
        <v>1006</v>
      </c>
      <c r="G7" s="14">
        <v>288</v>
      </c>
      <c r="H7" s="14">
        <v>347</v>
      </c>
      <c r="I7" s="14">
        <v>356</v>
      </c>
      <c r="J7" s="14">
        <v>353</v>
      </c>
      <c r="K7" s="14">
        <v>282</v>
      </c>
      <c r="L7" s="14">
        <v>378</v>
      </c>
      <c r="N7" s="14">
        <v>178</v>
      </c>
      <c r="O7" s="14">
        <v>63</v>
      </c>
      <c r="P7" s="14">
        <v>103</v>
      </c>
      <c r="Q7" s="14">
        <v>81</v>
      </c>
      <c r="R7" s="14">
        <v>230</v>
      </c>
      <c r="S7" s="14">
        <v>163</v>
      </c>
      <c r="T7" s="14">
        <v>146</v>
      </c>
      <c r="U7" s="14">
        <v>185</v>
      </c>
      <c r="V7" s="14">
        <v>282</v>
      </c>
      <c r="W7" s="14">
        <v>253</v>
      </c>
      <c r="X7" s="14">
        <v>162</v>
      </c>
      <c r="Y7" s="14">
        <v>158</v>
      </c>
      <c r="AA7" s="14">
        <v>559</v>
      </c>
      <c r="AB7" s="14">
        <v>520</v>
      </c>
      <c r="AC7" s="14">
        <v>420</v>
      </c>
      <c r="AD7" s="14">
        <v>497</v>
      </c>
      <c r="AF7" s="14">
        <v>340</v>
      </c>
      <c r="AG7" s="14">
        <v>626</v>
      </c>
      <c r="AH7" s="14">
        <v>133</v>
      </c>
      <c r="AI7" s="14">
        <v>158</v>
      </c>
      <c r="AJ7" s="14">
        <v>253</v>
      </c>
      <c r="AK7" s="14">
        <v>60</v>
      </c>
      <c r="AL7" s="14">
        <v>59</v>
      </c>
      <c r="AM7" s="14">
        <v>375</v>
      </c>
      <c r="AO7" s="14">
        <v>302</v>
      </c>
      <c r="AP7" s="14">
        <v>493</v>
      </c>
      <c r="AQ7" s="14">
        <v>139</v>
      </c>
      <c r="AR7" s="14">
        <v>213</v>
      </c>
      <c r="AS7" s="14">
        <v>371</v>
      </c>
      <c r="AT7" s="14">
        <v>58</v>
      </c>
      <c r="AU7" s="14">
        <v>139</v>
      </c>
      <c r="AV7" s="14">
        <v>170</v>
      </c>
      <c r="AW7" s="14">
        <v>119</v>
      </c>
    </row>
    <row r="8" spans="2:51" x14ac:dyDescent="0.35">
      <c r="B8" s="7" t="s">
        <v>65</v>
      </c>
      <c r="C8" s="16">
        <v>2008</v>
      </c>
      <c r="D8" s="16">
        <v>989</v>
      </c>
      <c r="E8" s="16">
        <v>1013</v>
      </c>
      <c r="G8" s="16">
        <v>278</v>
      </c>
      <c r="H8" s="16">
        <v>343</v>
      </c>
      <c r="I8" s="16">
        <v>341</v>
      </c>
      <c r="J8" s="16">
        <v>342</v>
      </c>
      <c r="K8" s="16">
        <v>282</v>
      </c>
      <c r="L8" s="16">
        <v>422</v>
      </c>
      <c r="N8" s="16">
        <v>180</v>
      </c>
      <c r="O8" s="16">
        <v>60</v>
      </c>
      <c r="P8" s="16">
        <v>100</v>
      </c>
      <c r="Q8" s="16">
        <v>80</v>
      </c>
      <c r="R8" s="16">
        <v>221</v>
      </c>
      <c r="S8" s="16">
        <v>160</v>
      </c>
      <c r="T8" s="16">
        <v>140</v>
      </c>
      <c r="U8" s="16">
        <v>181</v>
      </c>
      <c r="V8" s="16">
        <v>281</v>
      </c>
      <c r="W8" s="16">
        <v>261</v>
      </c>
      <c r="X8" s="16">
        <v>160</v>
      </c>
      <c r="Y8" s="16">
        <v>180</v>
      </c>
      <c r="AA8" s="16">
        <v>541</v>
      </c>
      <c r="AB8" s="16">
        <v>521</v>
      </c>
      <c r="AC8" s="16">
        <v>441</v>
      </c>
      <c r="AD8" s="16">
        <v>501</v>
      </c>
      <c r="AF8" s="16">
        <v>351</v>
      </c>
      <c r="AG8" s="16">
        <v>618</v>
      </c>
      <c r="AH8" s="16">
        <v>137</v>
      </c>
      <c r="AI8" s="16">
        <v>157</v>
      </c>
      <c r="AJ8" s="16">
        <v>257</v>
      </c>
      <c r="AK8" s="16">
        <v>60</v>
      </c>
      <c r="AL8" s="16">
        <v>58</v>
      </c>
      <c r="AM8" s="16">
        <v>369</v>
      </c>
      <c r="AO8" s="16">
        <v>310</v>
      </c>
      <c r="AP8" s="16">
        <v>486</v>
      </c>
      <c r="AQ8" s="16">
        <v>142</v>
      </c>
      <c r="AR8" s="16">
        <v>210</v>
      </c>
      <c r="AS8" s="16">
        <v>376</v>
      </c>
      <c r="AT8" s="16">
        <v>58</v>
      </c>
      <c r="AU8" s="16">
        <v>137</v>
      </c>
      <c r="AV8" s="16">
        <v>171</v>
      </c>
      <c r="AW8" s="16">
        <v>118</v>
      </c>
    </row>
    <row r="9" spans="2:51" ht="19" customHeight="1" x14ac:dyDescent="0.35">
      <c r="B9" s="24" t="s">
        <v>66</v>
      </c>
      <c r="C9" s="21">
        <v>0.1208022180615874</v>
      </c>
      <c r="D9" s="21">
        <v>0.13978750893544889</v>
      </c>
      <c r="E9" s="21">
        <v>0.1022449694995584</v>
      </c>
      <c r="G9" s="21">
        <v>7.3215735972843185E-2</v>
      </c>
      <c r="H9" s="21">
        <v>0.1084984839114015</v>
      </c>
      <c r="I9" s="21">
        <v>0.1115615635754946</v>
      </c>
      <c r="J9" s="21">
        <v>0.1457920526700523</v>
      </c>
      <c r="K9" s="21">
        <v>0.13974237390567559</v>
      </c>
      <c r="L9" s="21">
        <v>0.13668754782786169</v>
      </c>
      <c r="N9" s="21">
        <v>0.10990852970779209</v>
      </c>
      <c r="O9" s="21">
        <v>9.2693372270140517E-2</v>
      </c>
      <c r="P9" s="21">
        <v>0.1617736304384757</v>
      </c>
      <c r="Q9" s="21">
        <v>0.15075611673476211</v>
      </c>
      <c r="R9" s="21">
        <v>0.1181066164405698</v>
      </c>
      <c r="S9" s="21">
        <v>0.10604276503081871</v>
      </c>
      <c r="T9" s="21">
        <v>0.11658591490502659</v>
      </c>
      <c r="U9" s="21">
        <v>0.124023062373584</v>
      </c>
      <c r="V9" s="21">
        <v>0.101616358822655</v>
      </c>
      <c r="W9" s="21">
        <v>0.1232502461724916</v>
      </c>
      <c r="X9" s="21">
        <v>0.16568783374213039</v>
      </c>
      <c r="Y9" s="21">
        <v>0.1079641623681665</v>
      </c>
      <c r="AA9" s="21">
        <v>9.0796289788803691E-2</v>
      </c>
      <c r="AB9" s="21">
        <v>9.3821797646296043E-2</v>
      </c>
      <c r="AC9" s="21">
        <v>0.1734668811893384</v>
      </c>
      <c r="AD9" s="21">
        <v>0.13576180086287989</v>
      </c>
      <c r="AF9" s="21">
        <v>0.11363836650933901</v>
      </c>
      <c r="AG9" s="21">
        <v>8.5918286402961425E-2</v>
      </c>
      <c r="AH9" s="21">
        <v>6.2154271896588023E-2</v>
      </c>
      <c r="AI9" s="21">
        <v>3.6729324771904472E-2</v>
      </c>
      <c r="AJ9" s="21">
        <v>0.39568125307122382</v>
      </c>
      <c r="AK9" s="21">
        <v>6.7050796812880495E-2</v>
      </c>
      <c r="AL9" s="21">
        <v>6.91673712802061E-2</v>
      </c>
      <c r="AM9" s="21">
        <v>6.9230860122340254E-2</v>
      </c>
      <c r="AO9" s="21">
        <v>6.1497855387214577E-2</v>
      </c>
      <c r="AP9" s="21">
        <v>5.7644403824627377E-2</v>
      </c>
      <c r="AQ9" s="21">
        <v>4.8555601199060883E-2</v>
      </c>
      <c r="AR9" s="21">
        <v>2.3560242283495288E-2</v>
      </c>
      <c r="AS9" s="21">
        <v>0.43368285487985547</v>
      </c>
      <c r="AT9" s="21">
        <v>3.4859499378529918E-2</v>
      </c>
      <c r="AU9" s="21">
        <v>7.2431696976431072E-3</v>
      </c>
      <c r="AV9" s="21">
        <v>4.9524338533159927E-2</v>
      </c>
      <c r="AW9" s="21">
        <v>7.6045860976169194E-2</v>
      </c>
    </row>
    <row r="10" spans="2:51" ht="19" customHeight="1" x14ac:dyDescent="0.35">
      <c r="B10" s="24" t="s">
        <v>67</v>
      </c>
      <c r="C10" s="21">
        <v>0.10713861050214531</v>
      </c>
      <c r="D10" s="21">
        <v>0.1213720609947227</v>
      </c>
      <c r="E10" s="21">
        <v>9.3875742286228414E-2</v>
      </c>
      <c r="G10" s="21">
        <v>7.9705545025706204E-2</v>
      </c>
      <c r="H10" s="21">
        <v>0.1319064084951328</v>
      </c>
      <c r="I10" s="21">
        <v>0.10097831878432049</v>
      </c>
      <c r="J10" s="21">
        <v>0.10490324113065561</v>
      </c>
      <c r="K10" s="21">
        <v>0.127394214392095</v>
      </c>
      <c r="L10" s="21">
        <v>9.8331315843044567E-2</v>
      </c>
      <c r="N10" s="21">
        <v>0.10630678374626951</v>
      </c>
      <c r="O10" s="21">
        <v>7.5244687758424605E-2</v>
      </c>
      <c r="P10" s="21">
        <v>6.5487285623821875E-2</v>
      </c>
      <c r="Q10" s="21">
        <v>9.9657444242482102E-2</v>
      </c>
      <c r="R10" s="21">
        <v>0.11043352129998139</v>
      </c>
      <c r="S10" s="21">
        <v>7.98571243642478E-2</v>
      </c>
      <c r="T10" s="21">
        <v>8.4261052881931905E-2</v>
      </c>
      <c r="U10" s="21">
        <v>9.8555007680175166E-2</v>
      </c>
      <c r="V10" s="21">
        <v>0.1303172822640557</v>
      </c>
      <c r="W10" s="21">
        <v>0.1052512251306444</v>
      </c>
      <c r="X10" s="21">
        <v>0.12026030045410011</v>
      </c>
      <c r="Y10" s="21">
        <v>0.1465843555695279</v>
      </c>
      <c r="AA10" s="21">
        <v>0.10688686353652301</v>
      </c>
      <c r="AB10" s="21">
        <v>0.1059966042409408</v>
      </c>
      <c r="AC10" s="21">
        <v>0.1247923239847086</v>
      </c>
      <c r="AD10" s="21">
        <v>9.2173189952717949E-2</v>
      </c>
      <c r="AF10" s="21">
        <v>0.15676796010035821</v>
      </c>
      <c r="AG10" s="21">
        <v>9.1771808358863644E-2</v>
      </c>
      <c r="AH10" s="21">
        <v>7.4198725587958231E-2</v>
      </c>
      <c r="AI10" s="21">
        <v>3.7981050362335192E-2</v>
      </c>
      <c r="AJ10" s="21">
        <v>0.22369095033499539</v>
      </c>
      <c r="AK10" s="21">
        <v>8.057637386856685E-2</v>
      </c>
      <c r="AL10" s="21">
        <v>5.217120012951823E-2</v>
      </c>
      <c r="AM10" s="21">
        <v>5.9142746641708099E-2</v>
      </c>
      <c r="AO10" s="21">
        <v>0.12520459046892499</v>
      </c>
      <c r="AP10" s="21">
        <v>7.7280546444839296E-2</v>
      </c>
      <c r="AQ10" s="21">
        <v>4.9795545024178697E-2</v>
      </c>
      <c r="AR10" s="21">
        <v>3.2429864008500141E-2</v>
      </c>
      <c r="AS10" s="21">
        <v>0.24753130617479169</v>
      </c>
      <c r="AT10" s="21">
        <v>8.3935535341108619E-2</v>
      </c>
      <c r="AU10" s="21">
        <v>2.1438508063439381E-2</v>
      </c>
      <c r="AV10" s="21">
        <v>5.0840528637002197E-2</v>
      </c>
      <c r="AW10" s="21">
        <v>0.12931547096873761</v>
      </c>
    </row>
    <row r="11" spans="2:51" ht="19" customHeight="1" x14ac:dyDescent="0.35">
      <c r="B11" s="24" t="s">
        <v>68</v>
      </c>
      <c r="C11" s="21">
        <v>0.1068838888153384</v>
      </c>
      <c r="D11" s="21">
        <v>0.11875986146471119</v>
      </c>
      <c r="E11" s="21">
        <v>9.5174548398873002E-2</v>
      </c>
      <c r="G11" s="21">
        <v>0.1166313253909957</v>
      </c>
      <c r="H11" s="21">
        <v>0.12928105713097451</v>
      </c>
      <c r="I11" s="21">
        <v>0.14173151801814701</v>
      </c>
      <c r="J11" s="21">
        <v>9.600055719032112E-2</v>
      </c>
      <c r="K11" s="21">
        <v>7.6150175590705693E-2</v>
      </c>
      <c r="L11" s="21">
        <v>8.3478197158052977E-2</v>
      </c>
      <c r="N11" s="21">
        <v>9.5530478001025307E-2</v>
      </c>
      <c r="O11" s="21">
        <v>7.987718796331926E-2</v>
      </c>
      <c r="P11" s="21">
        <v>0.14620537378057399</v>
      </c>
      <c r="Q11" s="21">
        <v>0.13772901409707111</v>
      </c>
      <c r="R11" s="21">
        <v>0.1225689118840866</v>
      </c>
      <c r="S11" s="21">
        <v>0.1402447363018817</v>
      </c>
      <c r="T11" s="21">
        <v>0.1003283869012031</v>
      </c>
      <c r="U11" s="21">
        <v>8.7500298458646458E-2</v>
      </c>
      <c r="V11" s="21">
        <v>0.11239510976545811</v>
      </c>
      <c r="W11" s="21">
        <v>8.1109895334811305E-2</v>
      </c>
      <c r="X11" s="21">
        <v>9.1067297956209672E-2</v>
      </c>
      <c r="Y11" s="21">
        <v>0.1101908623660406</v>
      </c>
      <c r="AA11" s="21">
        <v>0.10840879750498281</v>
      </c>
      <c r="AB11" s="21">
        <v>9.044011539707035E-2</v>
      </c>
      <c r="AC11" s="21">
        <v>0.1339192070807865</v>
      </c>
      <c r="AD11" s="21">
        <v>9.8433426089718834E-2</v>
      </c>
      <c r="AF11" s="21">
        <v>0.16244203737398311</v>
      </c>
      <c r="AG11" s="21">
        <v>0.1153591730251368</v>
      </c>
      <c r="AH11" s="21">
        <v>6.7501770718133722E-2</v>
      </c>
      <c r="AI11" s="21">
        <v>5.6950437105937772E-2</v>
      </c>
      <c r="AJ11" s="21">
        <v>0.13198623154877159</v>
      </c>
      <c r="AK11" s="21">
        <v>1.6432403202538359E-2</v>
      </c>
      <c r="AL11" s="21">
        <v>3.0875403202882221E-2</v>
      </c>
      <c r="AM11" s="21">
        <v>8.486668850220884E-2</v>
      </c>
      <c r="AO11" s="21">
        <v>0.17238333880880649</v>
      </c>
      <c r="AP11" s="21">
        <v>0.1106000369086147</v>
      </c>
      <c r="AQ11" s="21">
        <v>7.2448097596460301E-2</v>
      </c>
      <c r="AR11" s="21">
        <v>8.3469360832093428E-2</v>
      </c>
      <c r="AS11" s="21">
        <v>0.13034761999790939</v>
      </c>
      <c r="AT11" s="21">
        <v>3.4410481922599219E-2</v>
      </c>
      <c r="AU11" s="21">
        <v>2.0797284150119489E-2</v>
      </c>
      <c r="AV11" s="21">
        <v>9.1613277758764336E-2</v>
      </c>
      <c r="AW11" s="21">
        <v>8.5901623586367451E-2</v>
      </c>
    </row>
    <row r="12" spans="2:51" ht="19" customHeight="1" x14ac:dyDescent="0.35">
      <c r="B12" s="24" t="s">
        <v>69</v>
      </c>
      <c r="C12" s="21">
        <v>0.1412478251286319</v>
      </c>
      <c r="D12" s="21">
        <v>0.14279647209316479</v>
      </c>
      <c r="E12" s="21">
        <v>0.14057127692291721</v>
      </c>
      <c r="G12" s="21">
        <v>0.13578548615290079</v>
      </c>
      <c r="H12" s="21">
        <v>0.1985954591904967</v>
      </c>
      <c r="I12" s="21">
        <v>0.18219689963708011</v>
      </c>
      <c r="J12" s="21">
        <v>0.14437678842320451</v>
      </c>
      <c r="K12" s="21">
        <v>7.7450406473396183E-2</v>
      </c>
      <c r="L12" s="21">
        <v>0.10522884227062521</v>
      </c>
      <c r="N12" s="21">
        <v>0.1132168697036582</v>
      </c>
      <c r="O12" s="21">
        <v>0.15397998313504249</v>
      </c>
      <c r="P12" s="21">
        <v>0.10510863169931869</v>
      </c>
      <c r="Q12" s="21">
        <v>0.1319354607052548</v>
      </c>
      <c r="R12" s="21">
        <v>0.1108279934664269</v>
      </c>
      <c r="S12" s="21">
        <v>0.1601891366373745</v>
      </c>
      <c r="T12" s="21">
        <v>0.16134819107488119</v>
      </c>
      <c r="U12" s="21">
        <v>0.19579166245932841</v>
      </c>
      <c r="V12" s="21">
        <v>0.16527894376426411</v>
      </c>
      <c r="W12" s="21">
        <v>0.12201520547195981</v>
      </c>
      <c r="X12" s="21">
        <v>0.1685256279113318</v>
      </c>
      <c r="Y12" s="21">
        <v>0.10540732913402889</v>
      </c>
      <c r="AA12" s="21">
        <v>0.15049197438026579</v>
      </c>
      <c r="AB12" s="21">
        <v>0.1139220617491478</v>
      </c>
      <c r="AC12" s="21">
        <v>0.14805589731141219</v>
      </c>
      <c r="AD12" s="21">
        <v>0.15367766639418151</v>
      </c>
      <c r="AF12" s="21">
        <v>0.1751164602116253</v>
      </c>
      <c r="AG12" s="21">
        <v>0.13370336272362801</v>
      </c>
      <c r="AH12" s="21">
        <v>9.4197302957817391E-2</v>
      </c>
      <c r="AI12" s="21">
        <v>0.15090907493607791</v>
      </c>
      <c r="AJ12" s="21">
        <v>9.391242800319885E-2</v>
      </c>
      <c r="AK12" s="21">
        <v>9.2938256440280573E-2</v>
      </c>
      <c r="AL12" s="21">
        <v>0.23598324557187039</v>
      </c>
      <c r="AM12" s="21">
        <v>0.16106421483706609</v>
      </c>
      <c r="AO12" s="21">
        <v>0.19362290103220459</v>
      </c>
      <c r="AP12" s="21">
        <v>0.12258652076286621</v>
      </c>
      <c r="AQ12" s="21">
        <v>9.7874068999273089E-2</v>
      </c>
      <c r="AR12" s="21">
        <v>0.1070502518775141</v>
      </c>
      <c r="AS12" s="21">
        <v>8.8262254560809675E-2</v>
      </c>
      <c r="AT12" s="21">
        <v>7.8577581449482875E-2</v>
      </c>
      <c r="AU12" s="21">
        <v>0.2313669027903619</v>
      </c>
      <c r="AV12" s="21">
        <v>0.229935397304115</v>
      </c>
      <c r="AW12" s="21">
        <v>0.16026327673924359</v>
      </c>
    </row>
    <row r="13" spans="2:51" ht="19" customHeight="1" x14ac:dyDescent="0.35">
      <c r="B13" s="24" t="s">
        <v>70</v>
      </c>
      <c r="C13" s="21">
        <v>7.2689401004740251E-2</v>
      </c>
      <c r="D13" s="21">
        <v>8.000138059853111E-2</v>
      </c>
      <c r="E13" s="21">
        <v>6.5233779004136447E-2</v>
      </c>
      <c r="G13" s="21">
        <v>0.1097204828199729</v>
      </c>
      <c r="H13" s="21">
        <v>7.3329129718584699E-2</v>
      </c>
      <c r="I13" s="21">
        <v>5.8910238545126607E-2</v>
      </c>
      <c r="J13" s="21">
        <v>8.608244410883592E-2</v>
      </c>
      <c r="K13" s="21">
        <v>5.9948569803443798E-2</v>
      </c>
      <c r="L13" s="21">
        <v>5.6563762727865473E-2</v>
      </c>
      <c r="N13" s="21">
        <v>8.3320460518603048E-2</v>
      </c>
      <c r="O13" s="21">
        <v>6.1229269522391432E-2</v>
      </c>
      <c r="P13" s="21">
        <v>3.9077169920414982E-2</v>
      </c>
      <c r="Q13" s="21">
        <v>2.3493312799516521E-2</v>
      </c>
      <c r="R13" s="21">
        <v>7.858991031248734E-2</v>
      </c>
      <c r="S13" s="21">
        <v>8.0117997578724592E-2</v>
      </c>
      <c r="T13" s="21">
        <v>5.6407746574015427E-2</v>
      </c>
      <c r="U13" s="21">
        <v>8.0592248359825425E-2</v>
      </c>
      <c r="V13" s="21">
        <v>9.9298627272140075E-2</v>
      </c>
      <c r="W13" s="21">
        <v>7.394387877451801E-2</v>
      </c>
      <c r="X13" s="21">
        <v>4.7624292251559223E-2</v>
      </c>
      <c r="Y13" s="21">
        <v>7.6206825800167688E-2</v>
      </c>
      <c r="AA13" s="21">
        <v>5.8680978792923263E-2</v>
      </c>
      <c r="AB13" s="21">
        <v>7.439172993856466E-2</v>
      </c>
      <c r="AC13" s="21">
        <v>7.4446502257102073E-2</v>
      </c>
      <c r="AD13" s="21">
        <v>8.4041717731991261E-2</v>
      </c>
      <c r="AF13" s="21">
        <v>8.9650729278190844E-2</v>
      </c>
      <c r="AG13" s="21">
        <v>6.8699061682524029E-2</v>
      </c>
      <c r="AH13" s="21">
        <v>4.5967186608343133E-2</v>
      </c>
      <c r="AI13" s="21">
        <v>0.113927963341693</v>
      </c>
      <c r="AJ13" s="21">
        <v>5.8469980640700039E-2</v>
      </c>
      <c r="AK13" s="21">
        <v>5.0341386778053332E-2</v>
      </c>
      <c r="AL13" s="21">
        <v>6.9243348164626781E-2</v>
      </c>
      <c r="AM13" s="21">
        <v>6.9702913942385411E-2</v>
      </c>
      <c r="AO13" s="21">
        <v>8.2939343624357967E-2</v>
      </c>
      <c r="AP13" s="21">
        <v>7.3743184485437901E-2</v>
      </c>
      <c r="AQ13" s="21">
        <v>6.9740208020185102E-2</v>
      </c>
      <c r="AR13" s="21">
        <v>9.466779497434355E-2</v>
      </c>
      <c r="AS13" s="21">
        <v>3.1014405877257109E-2</v>
      </c>
      <c r="AT13" s="21">
        <v>0.1001657740166873</v>
      </c>
      <c r="AU13" s="21">
        <v>9.3993339029362841E-2</v>
      </c>
      <c r="AV13" s="21">
        <v>8.4745658294882328E-2</v>
      </c>
      <c r="AW13" s="21">
        <v>8.3012488023626679E-2</v>
      </c>
    </row>
    <row r="14" spans="2:51" ht="19" customHeight="1" x14ac:dyDescent="0.35">
      <c r="B14" s="24" t="s">
        <v>71</v>
      </c>
      <c r="C14" s="21">
        <v>7.1772917465426564E-2</v>
      </c>
      <c r="D14" s="21">
        <v>6.5831722109520013E-2</v>
      </c>
      <c r="E14" s="21">
        <v>7.653466207051822E-2</v>
      </c>
      <c r="G14" s="21">
        <v>9.0823882806456743E-2</v>
      </c>
      <c r="H14" s="21">
        <v>7.4802663914760259E-2</v>
      </c>
      <c r="I14" s="21">
        <v>5.5964001797694903E-2</v>
      </c>
      <c r="J14" s="21">
        <v>5.9931308908405548E-2</v>
      </c>
      <c r="K14" s="21">
        <v>7.5302078869502034E-2</v>
      </c>
      <c r="L14" s="21">
        <v>7.6766354282844521E-2</v>
      </c>
      <c r="N14" s="21">
        <v>5.0445001957473513E-2</v>
      </c>
      <c r="O14" s="21">
        <v>4.7103532228510443E-2</v>
      </c>
      <c r="P14" s="21">
        <v>3.8719869801099517E-2</v>
      </c>
      <c r="Q14" s="21">
        <v>0.1020671627088747</v>
      </c>
      <c r="R14" s="21">
        <v>9.2015944554293863E-2</v>
      </c>
      <c r="S14" s="21">
        <v>5.9019788624267711E-2</v>
      </c>
      <c r="T14" s="21">
        <v>8.3345211081655893E-2</v>
      </c>
      <c r="U14" s="21">
        <v>7.9105967077852057E-2</v>
      </c>
      <c r="V14" s="21">
        <v>6.252039815520713E-2</v>
      </c>
      <c r="W14" s="21">
        <v>9.5597128199085807E-2</v>
      </c>
      <c r="X14" s="21">
        <v>5.5128535132647753E-2</v>
      </c>
      <c r="Y14" s="21">
        <v>7.102462639233717E-2</v>
      </c>
      <c r="AA14" s="21">
        <v>8.6591353961372866E-2</v>
      </c>
      <c r="AB14" s="21">
        <v>9.3025119677343601E-2</v>
      </c>
      <c r="AC14" s="21">
        <v>4.7366311230743308E-2</v>
      </c>
      <c r="AD14" s="21">
        <v>5.4773858130985342E-2</v>
      </c>
      <c r="AF14" s="21">
        <v>9.2111938786675368E-2</v>
      </c>
      <c r="AG14" s="21">
        <v>7.4243916630211751E-2</v>
      </c>
      <c r="AH14" s="21">
        <v>8.3080760173090393E-2</v>
      </c>
      <c r="AI14" s="21">
        <v>8.1217322102482989E-2</v>
      </c>
      <c r="AJ14" s="21">
        <v>3.9276554151562233E-2</v>
      </c>
      <c r="AK14" s="21">
        <v>8.53069497537053E-2</v>
      </c>
      <c r="AL14" s="21">
        <v>6.574417593902146E-2</v>
      </c>
      <c r="AM14" s="21">
        <v>6.1399624643944432E-2</v>
      </c>
      <c r="AO14" s="21">
        <v>0.10506863574788609</v>
      </c>
      <c r="AP14" s="21">
        <v>7.4763201029395723E-2</v>
      </c>
      <c r="AQ14" s="21">
        <v>8.8361081413091069E-2</v>
      </c>
      <c r="AR14" s="21">
        <v>9.384179489649859E-2</v>
      </c>
      <c r="AS14" s="21">
        <v>2.781250211877808E-2</v>
      </c>
      <c r="AT14" s="21">
        <v>8.6123942167626158E-2</v>
      </c>
      <c r="AU14" s="21">
        <v>6.3488767622106382E-2</v>
      </c>
      <c r="AV14" s="21">
        <v>5.9757313740917993E-2</v>
      </c>
      <c r="AW14" s="21">
        <v>7.3036567671604449E-2</v>
      </c>
    </row>
    <row r="15" spans="2:51" ht="19" customHeight="1" x14ac:dyDescent="0.35">
      <c r="B15" s="24" t="s">
        <v>72</v>
      </c>
      <c r="C15" s="21">
        <v>0.3355263039820659</v>
      </c>
      <c r="D15" s="21">
        <v>0.30243957965656848</v>
      </c>
      <c r="E15" s="21">
        <v>0.36828518895819201</v>
      </c>
      <c r="G15" s="21">
        <v>0.33286693289620828</v>
      </c>
      <c r="H15" s="21">
        <v>0.22270584484060779</v>
      </c>
      <c r="I15" s="21">
        <v>0.28068324846533632</v>
      </c>
      <c r="J15" s="21">
        <v>0.33163300338009499</v>
      </c>
      <c r="K15" s="21">
        <v>0.41202487463563359</v>
      </c>
      <c r="L15" s="21">
        <v>0.42532475696502281</v>
      </c>
      <c r="N15" s="21">
        <v>0.40793756067924603</v>
      </c>
      <c r="O15" s="21">
        <v>0.47445515896160978</v>
      </c>
      <c r="P15" s="21">
        <v>0.36201799206198992</v>
      </c>
      <c r="Q15" s="21">
        <v>0.27002838988101308</v>
      </c>
      <c r="R15" s="21">
        <v>0.34124049877672907</v>
      </c>
      <c r="S15" s="21">
        <v>0.30749612887536909</v>
      </c>
      <c r="T15" s="21">
        <v>0.35182679737065992</v>
      </c>
      <c r="U15" s="21">
        <v>0.28907063971928038</v>
      </c>
      <c r="V15" s="21">
        <v>0.26962257439694681</v>
      </c>
      <c r="W15" s="21">
        <v>0.36374916039430688</v>
      </c>
      <c r="X15" s="21">
        <v>0.32120496142619992</v>
      </c>
      <c r="Y15" s="21">
        <v>0.35782423123143298</v>
      </c>
      <c r="AA15" s="21">
        <v>0.37529461026332839</v>
      </c>
      <c r="AB15" s="21">
        <v>0.3929469569033095</v>
      </c>
      <c r="AC15" s="21">
        <v>0.26110201032915109</v>
      </c>
      <c r="AD15" s="21">
        <v>0.29987394070368423</v>
      </c>
      <c r="AF15" s="21">
        <v>0.20192171487213781</v>
      </c>
      <c r="AG15" s="21">
        <v>0.41113021735303001</v>
      </c>
      <c r="AH15" s="21">
        <v>0.55173097920398906</v>
      </c>
      <c r="AI15" s="21">
        <v>0.50927373730318404</v>
      </c>
      <c r="AJ15" s="21">
        <v>4.6103697951059973E-2</v>
      </c>
      <c r="AK15" s="21">
        <v>0.60735383314397506</v>
      </c>
      <c r="AL15" s="21">
        <v>0.18771684987894699</v>
      </c>
      <c r="AM15" s="21">
        <v>0.36178851396435879</v>
      </c>
      <c r="AO15" s="21">
        <v>0.24944957141421489</v>
      </c>
      <c r="AP15" s="21">
        <v>0.46124626026148768</v>
      </c>
      <c r="AQ15" s="21">
        <v>0.55274581865640882</v>
      </c>
      <c r="AR15" s="21">
        <v>0.53705360109974931</v>
      </c>
      <c r="AS15" s="21">
        <v>2.86516501853879E-2</v>
      </c>
      <c r="AT15" s="21">
        <v>0.55211506649546915</v>
      </c>
      <c r="AU15" s="21">
        <v>0.29428290382733818</v>
      </c>
      <c r="AV15" s="21">
        <v>0.30760748741630589</v>
      </c>
      <c r="AW15" s="21">
        <v>0.38455857828698492</v>
      </c>
    </row>
    <row r="16" spans="2:51" ht="19" customHeight="1" x14ac:dyDescent="0.35">
      <c r="B16" s="24" t="s">
        <v>73</v>
      </c>
      <c r="C16" s="21">
        <v>4.3938835040064218E-2</v>
      </c>
      <c r="D16" s="21">
        <v>2.9011414147332729E-2</v>
      </c>
      <c r="E16" s="21">
        <v>5.8079832859576373E-2</v>
      </c>
      <c r="G16" s="21">
        <v>6.1250608934916247E-2</v>
      </c>
      <c r="H16" s="21">
        <v>6.0880952798041857E-2</v>
      </c>
      <c r="I16" s="21">
        <v>6.797421117680004E-2</v>
      </c>
      <c r="J16" s="21">
        <v>3.1280604188430122E-2</v>
      </c>
      <c r="K16" s="21">
        <v>3.1987306329548167E-2</v>
      </c>
      <c r="L16" s="21">
        <v>1.761922292468291E-2</v>
      </c>
      <c r="N16" s="21">
        <v>3.3334315685932148E-2</v>
      </c>
      <c r="O16" s="21">
        <v>1.541680816056137E-2</v>
      </c>
      <c r="P16" s="21">
        <v>8.1610046674305284E-2</v>
      </c>
      <c r="Q16" s="21">
        <v>8.4333098831025494E-2</v>
      </c>
      <c r="R16" s="21">
        <v>2.6216603265425052E-2</v>
      </c>
      <c r="S16" s="21">
        <v>6.7032322587315951E-2</v>
      </c>
      <c r="T16" s="21">
        <v>4.5896699210625898E-2</v>
      </c>
      <c r="U16" s="21">
        <v>4.5361113871307993E-2</v>
      </c>
      <c r="V16" s="21">
        <v>5.89507055592733E-2</v>
      </c>
      <c r="W16" s="21">
        <v>3.5083260522181969E-2</v>
      </c>
      <c r="X16" s="21">
        <v>3.0501151125821149E-2</v>
      </c>
      <c r="Y16" s="21">
        <v>2.4797607138298362E-2</v>
      </c>
      <c r="AA16" s="21">
        <v>2.2849131771800139E-2</v>
      </c>
      <c r="AB16" s="21">
        <v>3.5455614447327283E-2</v>
      </c>
      <c r="AC16" s="21">
        <v>3.6850866616757863E-2</v>
      </c>
      <c r="AD16" s="21">
        <v>8.1264400133840786E-2</v>
      </c>
      <c r="AF16" s="21">
        <v>8.3507928676905662E-3</v>
      </c>
      <c r="AG16" s="21">
        <v>1.9174173823644329E-2</v>
      </c>
      <c r="AH16" s="21">
        <v>2.1169002854080059E-2</v>
      </c>
      <c r="AI16" s="21">
        <v>1.3011090076384541E-2</v>
      </c>
      <c r="AJ16" s="21">
        <v>1.087890429848814E-2</v>
      </c>
      <c r="AK16" s="21">
        <v>0</v>
      </c>
      <c r="AL16" s="21">
        <v>0.28909840583292779</v>
      </c>
      <c r="AM16" s="21">
        <v>0.13280443734598801</v>
      </c>
      <c r="AO16" s="21">
        <v>9.83376351639015E-3</v>
      </c>
      <c r="AP16" s="21">
        <v>2.213584628273103E-2</v>
      </c>
      <c r="AQ16" s="21">
        <v>2.0479579091341949E-2</v>
      </c>
      <c r="AR16" s="21">
        <v>2.7927090027805579E-2</v>
      </c>
      <c r="AS16" s="21">
        <v>1.2697406205210621E-2</v>
      </c>
      <c r="AT16" s="21">
        <v>2.9812119228496619E-2</v>
      </c>
      <c r="AU16" s="21">
        <v>0.26738912481962868</v>
      </c>
      <c r="AV16" s="21">
        <v>0.1259759983148524</v>
      </c>
      <c r="AW16" s="21">
        <v>7.8661337472660086E-3</v>
      </c>
    </row>
    <row r="18" spans="2:2" x14ac:dyDescent="0.35">
      <c r="B18" t="s">
        <v>192</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Cover Sheet</vt:lpstr>
      <vt:lpstr>Contents</vt:lpstr>
      <vt:lpstr>Full Results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Jules Walkden</cp:lastModifiedBy>
  <dcterms:created xsi:type="dcterms:W3CDTF">2026-08-18T09:27:52Z</dcterms:created>
  <dcterms:modified xsi:type="dcterms:W3CDTF">2026-08-20T15:24:24Z</dcterms:modified>
</cp:coreProperties>
</file>